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7517A550-4CF3-4AD4-91F0-607FDD22C92A}" xr6:coauthVersionLast="36" xr6:coauthVersionMax="36" xr10:uidLastSave="{00000000-0000-0000-0000-000000000000}"/>
  <bookViews>
    <workbookView xWindow="0" yWindow="0" windowWidth="23220" windowHeight="11370" activeTab="1" xr2:uid="{D1935B63-252D-466E-A769-243E5D4141FD}"/>
  </bookViews>
  <sheets>
    <sheet name="คำนวณUnit Cost แบบ Quick Method" sheetId="1" r:id="rId1"/>
    <sheet name="ส.ค.63 pop UC ค่ากลางQ3_2563" sheetId="2" r:id="rId2"/>
  </sheets>
  <definedNames>
    <definedName name="_xlnm._FilterDatabase" localSheetId="1" hidden="1">'ส.ค.63 pop UC ค่ากลางQ3_2563'!$A$6:$U$6</definedName>
    <definedName name="DATA" localSheetId="0">#REF!</definedName>
    <definedName name="DATA">#REF!</definedName>
    <definedName name="_xlnm.Print_Titles" localSheetId="0">'คำนวณUnit Cost แบบ Quick Method'!$1:$4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J15" i="2"/>
  <c r="L15" i="2" s="1"/>
  <c r="F15" i="2"/>
  <c r="M15" i="2" s="1"/>
  <c r="J14" i="2"/>
  <c r="L14" i="2" s="1"/>
  <c r="F14" i="2"/>
  <c r="M14" i="2" s="1"/>
  <c r="M13" i="2"/>
  <c r="J13" i="2"/>
  <c r="L13" i="2" s="1"/>
  <c r="F13" i="2"/>
  <c r="K13" i="2" s="1"/>
  <c r="J12" i="2"/>
  <c r="L12" i="2" s="1"/>
  <c r="F12" i="2"/>
  <c r="M12" i="2" s="1"/>
  <c r="M11" i="2"/>
  <c r="L11" i="2"/>
  <c r="K11" i="2"/>
  <c r="J11" i="2"/>
  <c r="F11" i="2"/>
  <c r="J10" i="2"/>
  <c r="L10" i="2" s="1"/>
  <c r="F10" i="2"/>
  <c r="M10" i="2" s="1"/>
  <c r="J9" i="2"/>
  <c r="L9" i="2" s="1"/>
  <c r="F9" i="2"/>
  <c r="K9" i="2" s="1"/>
  <c r="J8" i="2"/>
  <c r="L8" i="2" s="1"/>
  <c r="F8" i="2"/>
  <c r="M8" i="2" s="1"/>
  <c r="J7" i="2"/>
  <c r="L7" i="2" s="1"/>
  <c r="F7" i="2"/>
  <c r="M7" i="2" s="1"/>
  <c r="K7" i="2" l="1"/>
  <c r="M9" i="2"/>
  <c r="K12" i="2"/>
  <c r="K10" i="2"/>
  <c r="K15" i="2"/>
  <c r="K8" i="2"/>
  <c r="K14" i="2"/>
  <c r="AG452" i="1"/>
  <c r="AK450" i="1"/>
  <c r="BI447" i="1"/>
  <c r="AK447" i="1"/>
  <c r="S447" i="1"/>
  <c r="BV446" i="1"/>
  <c r="BE446" i="1"/>
  <c r="AM446" i="1"/>
  <c r="Y446" i="1"/>
  <c r="K446" i="1"/>
  <c r="BS444" i="1"/>
  <c r="BS463" i="1" s="1"/>
  <c r="BE444" i="1"/>
  <c r="AO444" i="1"/>
  <c r="AO463" i="1" s="1"/>
  <c r="BZ443" i="1"/>
  <c r="BN443" i="1"/>
  <c r="BB443" i="1"/>
  <c r="AP443" i="1"/>
  <c r="AD443" i="1"/>
  <c r="R443" i="1"/>
  <c r="F443" i="1"/>
  <c r="BZ442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BZ441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BZ244" i="1"/>
  <c r="BZ451" i="1" s="1"/>
  <c r="BY244" i="1"/>
  <c r="BY451" i="1" s="1"/>
  <c r="BX244" i="1"/>
  <c r="BX451" i="1" s="1"/>
  <c r="BW244" i="1"/>
  <c r="BW451" i="1" s="1"/>
  <c r="BV244" i="1"/>
  <c r="BV451" i="1" s="1"/>
  <c r="BU244" i="1"/>
  <c r="BU451" i="1" s="1"/>
  <c r="BT244" i="1"/>
  <c r="BT451" i="1" s="1"/>
  <c r="BS244" i="1"/>
  <c r="BS451" i="1" s="1"/>
  <c r="BR244" i="1"/>
  <c r="BR451" i="1" s="1"/>
  <c r="BQ244" i="1"/>
  <c r="BQ451" i="1" s="1"/>
  <c r="BP244" i="1"/>
  <c r="BP451" i="1" s="1"/>
  <c r="BO244" i="1"/>
  <c r="BO451" i="1" s="1"/>
  <c r="BN244" i="1"/>
  <c r="BN451" i="1" s="1"/>
  <c r="BM244" i="1"/>
  <c r="BM451" i="1" s="1"/>
  <c r="BL244" i="1"/>
  <c r="BL451" i="1" s="1"/>
  <c r="BK244" i="1"/>
  <c r="BK451" i="1" s="1"/>
  <c r="BJ244" i="1"/>
  <c r="BJ451" i="1" s="1"/>
  <c r="BI244" i="1"/>
  <c r="BI451" i="1" s="1"/>
  <c r="BH244" i="1"/>
  <c r="BH451" i="1" s="1"/>
  <c r="BG244" i="1"/>
  <c r="BG451" i="1" s="1"/>
  <c r="BF244" i="1"/>
  <c r="BF451" i="1" s="1"/>
  <c r="BE244" i="1"/>
  <c r="BE451" i="1" s="1"/>
  <c r="BD244" i="1"/>
  <c r="BD451" i="1" s="1"/>
  <c r="BC244" i="1"/>
  <c r="BC451" i="1" s="1"/>
  <c r="BB244" i="1"/>
  <c r="BB451" i="1" s="1"/>
  <c r="BA244" i="1"/>
  <c r="BA451" i="1" s="1"/>
  <c r="AZ244" i="1"/>
  <c r="AZ451" i="1" s="1"/>
  <c r="AY244" i="1"/>
  <c r="AY451" i="1" s="1"/>
  <c r="AX244" i="1"/>
  <c r="AX451" i="1" s="1"/>
  <c r="AW244" i="1"/>
  <c r="AW451" i="1" s="1"/>
  <c r="AV244" i="1"/>
  <c r="AV451" i="1" s="1"/>
  <c r="AU244" i="1"/>
  <c r="AU451" i="1" s="1"/>
  <c r="AT244" i="1"/>
  <c r="AT451" i="1" s="1"/>
  <c r="AS244" i="1"/>
  <c r="AS451" i="1" s="1"/>
  <c r="AR244" i="1"/>
  <c r="AR451" i="1" s="1"/>
  <c r="AQ244" i="1"/>
  <c r="AQ451" i="1" s="1"/>
  <c r="AP244" i="1"/>
  <c r="AP451" i="1" s="1"/>
  <c r="AO244" i="1"/>
  <c r="AO451" i="1" s="1"/>
  <c r="AN244" i="1"/>
  <c r="AN451" i="1" s="1"/>
  <c r="AM244" i="1"/>
  <c r="AM451" i="1" s="1"/>
  <c r="AL244" i="1"/>
  <c r="AL451" i="1" s="1"/>
  <c r="AK244" i="1"/>
  <c r="AK451" i="1" s="1"/>
  <c r="AJ244" i="1"/>
  <c r="AJ451" i="1" s="1"/>
  <c r="AI244" i="1"/>
  <c r="AI451" i="1" s="1"/>
  <c r="AH244" i="1"/>
  <c r="AH451" i="1" s="1"/>
  <c r="AG244" i="1"/>
  <c r="AG451" i="1" s="1"/>
  <c r="AF244" i="1"/>
  <c r="AF451" i="1" s="1"/>
  <c r="AE244" i="1"/>
  <c r="AE451" i="1" s="1"/>
  <c r="AD244" i="1"/>
  <c r="AD451" i="1" s="1"/>
  <c r="AC244" i="1"/>
  <c r="AC451" i="1" s="1"/>
  <c r="AB244" i="1"/>
  <c r="AB451" i="1" s="1"/>
  <c r="AA244" i="1"/>
  <c r="AA451" i="1" s="1"/>
  <c r="Z244" i="1"/>
  <c r="Z451" i="1" s="1"/>
  <c r="Y244" i="1"/>
  <c r="Y451" i="1" s="1"/>
  <c r="X244" i="1"/>
  <c r="X451" i="1" s="1"/>
  <c r="W244" i="1"/>
  <c r="W451" i="1" s="1"/>
  <c r="V244" i="1"/>
  <c r="V451" i="1" s="1"/>
  <c r="U244" i="1"/>
  <c r="U451" i="1" s="1"/>
  <c r="T244" i="1"/>
  <c r="T451" i="1" s="1"/>
  <c r="S244" i="1"/>
  <c r="S451" i="1" s="1"/>
  <c r="R244" i="1"/>
  <c r="R451" i="1" s="1"/>
  <c r="Q244" i="1"/>
  <c r="Q451" i="1" s="1"/>
  <c r="P244" i="1"/>
  <c r="P451" i="1" s="1"/>
  <c r="O244" i="1"/>
  <c r="O451" i="1" s="1"/>
  <c r="N244" i="1"/>
  <c r="N451" i="1" s="1"/>
  <c r="M244" i="1"/>
  <c r="M451" i="1" s="1"/>
  <c r="L244" i="1"/>
  <c r="L451" i="1" s="1"/>
  <c r="K244" i="1"/>
  <c r="K451" i="1" s="1"/>
  <c r="J244" i="1"/>
  <c r="J451" i="1" s="1"/>
  <c r="I244" i="1"/>
  <c r="I451" i="1" s="1"/>
  <c r="H244" i="1"/>
  <c r="H451" i="1" s="1"/>
  <c r="G244" i="1"/>
  <c r="G451" i="1" s="1"/>
  <c r="F244" i="1"/>
  <c r="F451" i="1" s="1"/>
  <c r="E244" i="1"/>
  <c r="E451" i="1" s="1"/>
  <c r="BZ180" i="1"/>
  <c r="BZ452" i="1" s="1"/>
  <c r="BY180" i="1"/>
  <c r="BY452" i="1" s="1"/>
  <c r="BX180" i="1"/>
  <c r="BX452" i="1" s="1"/>
  <c r="BW180" i="1"/>
  <c r="BW452" i="1" s="1"/>
  <c r="BV180" i="1"/>
  <c r="BV452" i="1" s="1"/>
  <c r="BU180" i="1"/>
  <c r="BU452" i="1" s="1"/>
  <c r="BT180" i="1"/>
  <c r="BT452" i="1" s="1"/>
  <c r="BS180" i="1"/>
  <c r="BS452" i="1" s="1"/>
  <c r="BR180" i="1"/>
  <c r="BR452" i="1" s="1"/>
  <c r="BQ180" i="1"/>
  <c r="BQ452" i="1" s="1"/>
  <c r="BP180" i="1"/>
  <c r="BP452" i="1" s="1"/>
  <c r="BO180" i="1"/>
  <c r="BO452" i="1" s="1"/>
  <c r="BN180" i="1"/>
  <c r="BN452" i="1" s="1"/>
  <c r="BM180" i="1"/>
  <c r="BM452" i="1" s="1"/>
  <c r="BL180" i="1"/>
  <c r="BL452" i="1" s="1"/>
  <c r="BK180" i="1"/>
  <c r="BK452" i="1" s="1"/>
  <c r="BJ180" i="1"/>
  <c r="BJ452" i="1" s="1"/>
  <c r="BI180" i="1"/>
  <c r="BI452" i="1" s="1"/>
  <c r="BH180" i="1"/>
  <c r="BH452" i="1" s="1"/>
  <c r="BG180" i="1"/>
  <c r="BG452" i="1" s="1"/>
  <c r="BF180" i="1"/>
  <c r="BF452" i="1" s="1"/>
  <c r="BE180" i="1"/>
  <c r="BE452" i="1" s="1"/>
  <c r="BD180" i="1"/>
  <c r="BD452" i="1" s="1"/>
  <c r="BC180" i="1"/>
  <c r="BC452" i="1" s="1"/>
  <c r="BB180" i="1"/>
  <c r="BB452" i="1" s="1"/>
  <c r="BA180" i="1"/>
  <c r="BA452" i="1" s="1"/>
  <c r="AZ180" i="1"/>
  <c r="AZ452" i="1" s="1"/>
  <c r="AY180" i="1"/>
  <c r="AY452" i="1" s="1"/>
  <c r="AX180" i="1"/>
  <c r="AX452" i="1" s="1"/>
  <c r="AW180" i="1"/>
  <c r="AW452" i="1" s="1"/>
  <c r="AV180" i="1"/>
  <c r="AV452" i="1" s="1"/>
  <c r="AU180" i="1"/>
  <c r="AU452" i="1" s="1"/>
  <c r="AT180" i="1"/>
  <c r="AT452" i="1" s="1"/>
  <c r="AS180" i="1"/>
  <c r="AS452" i="1" s="1"/>
  <c r="AR180" i="1"/>
  <c r="AR452" i="1" s="1"/>
  <c r="AQ180" i="1"/>
  <c r="AQ452" i="1" s="1"/>
  <c r="AP180" i="1"/>
  <c r="AP452" i="1" s="1"/>
  <c r="AO180" i="1"/>
  <c r="AO452" i="1" s="1"/>
  <c r="AN180" i="1"/>
  <c r="AN452" i="1" s="1"/>
  <c r="AM180" i="1"/>
  <c r="AM452" i="1" s="1"/>
  <c r="AL180" i="1"/>
  <c r="AL452" i="1" s="1"/>
  <c r="AK180" i="1"/>
  <c r="AK452" i="1" s="1"/>
  <c r="AJ180" i="1"/>
  <c r="AJ452" i="1" s="1"/>
  <c r="AI180" i="1"/>
  <c r="AI452" i="1" s="1"/>
  <c r="AH180" i="1"/>
  <c r="AH452" i="1" s="1"/>
  <c r="AG180" i="1"/>
  <c r="AF180" i="1"/>
  <c r="AF452" i="1" s="1"/>
  <c r="AE180" i="1"/>
  <c r="AE452" i="1" s="1"/>
  <c r="AD180" i="1"/>
  <c r="AD452" i="1" s="1"/>
  <c r="AC180" i="1"/>
  <c r="AC452" i="1" s="1"/>
  <c r="AB180" i="1"/>
  <c r="AB452" i="1" s="1"/>
  <c r="AA180" i="1"/>
  <c r="AA452" i="1" s="1"/>
  <c r="Z180" i="1"/>
  <c r="Z452" i="1" s="1"/>
  <c r="Y180" i="1"/>
  <c r="Y452" i="1" s="1"/>
  <c r="X180" i="1"/>
  <c r="X452" i="1" s="1"/>
  <c r="W180" i="1"/>
  <c r="W452" i="1" s="1"/>
  <c r="V180" i="1"/>
  <c r="V452" i="1" s="1"/>
  <c r="U180" i="1"/>
  <c r="U452" i="1" s="1"/>
  <c r="T180" i="1"/>
  <c r="T452" i="1" s="1"/>
  <c r="S180" i="1"/>
  <c r="S452" i="1" s="1"/>
  <c r="R180" i="1"/>
  <c r="R452" i="1" s="1"/>
  <c r="Q180" i="1"/>
  <c r="Q452" i="1" s="1"/>
  <c r="P180" i="1"/>
  <c r="P452" i="1" s="1"/>
  <c r="O180" i="1"/>
  <c r="O452" i="1" s="1"/>
  <c r="N180" i="1"/>
  <c r="N452" i="1" s="1"/>
  <c r="M180" i="1"/>
  <c r="M452" i="1" s="1"/>
  <c r="L180" i="1"/>
  <c r="L452" i="1" s="1"/>
  <c r="K180" i="1"/>
  <c r="K452" i="1" s="1"/>
  <c r="J180" i="1"/>
  <c r="J452" i="1" s="1"/>
  <c r="I180" i="1"/>
  <c r="I452" i="1" s="1"/>
  <c r="H180" i="1"/>
  <c r="H452" i="1" s="1"/>
  <c r="G180" i="1"/>
  <c r="G452" i="1" s="1"/>
  <c r="F180" i="1"/>
  <c r="F452" i="1" s="1"/>
  <c r="E180" i="1"/>
  <c r="E452" i="1" s="1"/>
  <c r="BZ129" i="1"/>
  <c r="BY129" i="1"/>
  <c r="BY450" i="1" s="1"/>
  <c r="BX129" i="1"/>
  <c r="BX450" i="1" s="1"/>
  <c r="BW129" i="1"/>
  <c r="BW450" i="1" s="1"/>
  <c r="BV129" i="1"/>
  <c r="BV450" i="1" s="1"/>
  <c r="BU129" i="1"/>
  <c r="BU450" i="1" s="1"/>
  <c r="BT129" i="1"/>
  <c r="BT450" i="1" s="1"/>
  <c r="BS129" i="1"/>
  <c r="BS450" i="1" s="1"/>
  <c r="BR129" i="1"/>
  <c r="BR450" i="1" s="1"/>
  <c r="BQ129" i="1"/>
  <c r="BQ450" i="1" s="1"/>
  <c r="BP129" i="1"/>
  <c r="BP450" i="1" s="1"/>
  <c r="BO129" i="1"/>
  <c r="BN129" i="1"/>
  <c r="BM129" i="1"/>
  <c r="BM450" i="1" s="1"/>
  <c r="BL129" i="1"/>
  <c r="BL450" i="1" s="1"/>
  <c r="BK129" i="1"/>
  <c r="BK450" i="1" s="1"/>
  <c r="BJ129" i="1"/>
  <c r="BJ450" i="1" s="1"/>
  <c r="BI129" i="1"/>
  <c r="BI444" i="1" s="1"/>
  <c r="BI463" i="1" s="1"/>
  <c r="BH129" i="1"/>
  <c r="BH450" i="1" s="1"/>
  <c r="BG129" i="1"/>
  <c r="BG450" i="1" s="1"/>
  <c r="BF129" i="1"/>
  <c r="BF450" i="1" s="1"/>
  <c r="BE129" i="1"/>
  <c r="BE450" i="1" s="1"/>
  <c r="BD129" i="1"/>
  <c r="BD450" i="1" s="1"/>
  <c r="BC129" i="1"/>
  <c r="BB129" i="1"/>
  <c r="BA129" i="1"/>
  <c r="BA450" i="1" s="1"/>
  <c r="AZ129" i="1"/>
  <c r="AZ450" i="1" s="1"/>
  <c r="AY129" i="1"/>
  <c r="AY450" i="1" s="1"/>
  <c r="AX129" i="1"/>
  <c r="AX450" i="1" s="1"/>
  <c r="AW129" i="1"/>
  <c r="AW444" i="1" s="1"/>
  <c r="AW463" i="1" s="1"/>
  <c r="AV129" i="1"/>
  <c r="AV450" i="1" s="1"/>
  <c r="AU129" i="1"/>
  <c r="AU450" i="1" s="1"/>
  <c r="AT129" i="1"/>
  <c r="AT450" i="1" s="1"/>
  <c r="AS129" i="1"/>
  <c r="AS450" i="1" s="1"/>
  <c r="AR129" i="1"/>
  <c r="AR450" i="1" s="1"/>
  <c r="AQ129" i="1"/>
  <c r="AP129" i="1"/>
  <c r="AO129" i="1"/>
  <c r="AO450" i="1" s="1"/>
  <c r="AN129" i="1"/>
  <c r="AN450" i="1" s="1"/>
  <c r="AM129" i="1"/>
  <c r="AM450" i="1" s="1"/>
  <c r="AL129" i="1"/>
  <c r="AL450" i="1" s="1"/>
  <c r="AK129" i="1"/>
  <c r="AK444" i="1" s="1"/>
  <c r="AK463" i="1" s="1"/>
  <c r="AJ129" i="1"/>
  <c r="AJ450" i="1" s="1"/>
  <c r="AI129" i="1"/>
  <c r="AI450" i="1" s="1"/>
  <c r="AH129" i="1"/>
  <c r="AH450" i="1" s="1"/>
  <c r="AG129" i="1"/>
  <c r="AG450" i="1" s="1"/>
  <c r="AF129" i="1"/>
  <c r="AF450" i="1" s="1"/>
  <c r="AE129" i="1"/>
  <c r="AD129" i="1"/>
  <c r="AD450" i="1" s="1"/>
  <c r="AC129" i="1"/>
  <c r="AC450" i="1" s="1"/>
  <c r="AB129" i="1"/>
  <c r="AB450" i="1" s="1"/>
  <c r="AA129" i="1"/>
  <c r="AA450" i="1" s="1"/>
  <c r="Z129" i="1"/>
  <c r="Z450" i="1" s="1"/>
  <c r="Y129" i="1"/>
  <c r="Y444" i="1" s="1"/>
  <c r="Y463" i="1" s="1"/>
  <c r="X129" i="1"/>
  <c r="X450" i="1" s="1"/>
  <c r="W129" i="1"/>
  <c r="W450" i="1" s="1"/>
  <c r="V129" i="1"/>
  <c r="V450" i="1" s="1"/>
  <c r="U129" i="1"/>
  <c r="U450" i="1" s="1"/>
  <c r="T129" i="1"/>
  <c r="T450" i="1" s="1"/>
  <c r="S129" i="1"/>
  <c r="S450" i="1" s="1"/>
  <c r="R129" i="1"/>
  <c r="R450" i="1" s="1"/>
  <c r="Q129" i="1"/>
  <c r="Q450" i="1" s="1"/>
  <c r="P129" i="1"/>
  <c r="P450" i="1" s="1"/>
  <c r="O129" i="1"/>
  <c r="O450" i="1" s="1"/>
  <c r="N129" i="1"/>
  <c r="N450" i="1" s="1"/>
  <c r="M129" i="1"/>
  <c r="M450" i="1" s="1"/>
  <c r="L129" i="1"/>
  <c r="L450" i="1" s="1"/>
  <c r="K129" i="1"/>
  <c r="K450" i="1" s="1"/>
  <c r="J129" i="1"/>
  <c r="J450" i="1" s="1"/>
  <c r="I129" i="1"/>
  <c r="I450" i="1" s="1"/>
  <c r="H129" i="1"/>
  <c r="H450" i="1" s="1"/>
  <c r="G129" i="1"/>
  <c r="G450" i="1" s="1"/>
  <c r="F129" i="1"/>
  <c r="F450" i="1" s="1"/>
  <c r="E129" i="1"/>
  <c r="E450" i="1" s="1"/>
  <c r="BZ47" i="1"/>
  <c r="BZ447" i="1" s="1"/>
  <c r="BY47" i="1"/>
  <c r="BY447" i="1" s="1"/>
  <c r="BX47" i="1"/>
  <c r="BX447" i="1" s="1"/>
  <c r="BW47" i="1"/>
  <c r="BW447" i="1" s="1"/>
  <c r="BV47" i="1"/>
  <c r="BV447" i="1" s="1"/>
  <c r="BU47" i="1"/>
  <c r="BU447" i="1" s="1"/>
  <c r="BT47" i="1"/>
  <c r="BT447" i="1" s="1"/>
  <c r="BS47" i="1"/>
  <c r="BS447" i="1" s="1"/>
  <c r="BR47" i="1"/>
  <c r="BR447" i="1" s="1"/>
  <c r="BQ47" i="1"/>
  <c r="BQ447" i="1" s="1"/>
  <c r="BP47" i="1"/>
  <c r="BP447" i="1" s="1"/>
  <c r="BO47" i="1"/>
  <c r="BO447" i="1" s="1"/>
  <c r="BN47" i="1"/>
  <c r="BN447" i="1" s="1"/>
  <c r="BM47" i="1"/>
  <c r="BM447" i="1" s="1"/>
  <c r="BL47" i="1"/>
  <c r="BL447" i="1" s="1"/>
  <c r="BK47" i="1"/>
  <c r="BK447" i="1" s="1"/>
  <c r="BJ47" i="1"/>
  <c r="BJ447" i="1" s="1"/>
  <c r="BI47" i="1"/>
  <c r="BH47" i="1"/>
  <c r="BH447" i="1" s="1"/>
  <c r="BG47" i="1"/>
  <c r="BG447" i="1" s="1"/>
  <c r="BF47" i="1"/>
  <c r="BF447" i="1" s="1"/>
  <c r="BE47" i="1"/>
  <c r="BE447" i="1" s="1"/>
  <c r="BD47" i="1"/>
  <c r="BD447" i="1" s="1"/>
  <c r="BC47" i="1"/>
  <c r="BC447" i="1" s="1"/>
  <c r="BB47" i="1"/>
  <c r="BB447" i="1" s="1"/>
  <c r="BA47" i="1"/>
  <c r="BA447" i="1" s="1"/>
  <c r="AZ47" i="1"/>
  <c r="AZ447" i="1" s="1"/>
  <c r="AY47" i="1"/>
  <c r="AY447" i="1" s="1"/>
  <c r="AX47" i="1"/>
  <c r="AX447" i="1" s="1"/>
  <c r="AW47" i="1"/>
  <c r="AW447" i="1" s="1"/>
  <c r="AV47" i="1"/>
  <c r="AV447" i="1" s="1"/>
  <c r="AU47" i="1"/>
  <c r="AU447" i="1" s="1"/>
  <c r="AT47" i="1"/>
  <c r="AT447" i="1" s="1"/>
  <c r="AS47" i="1"/>
  <c r="AS447" i="1" s="1"/>
  <c r="AR47" i="1"/>
  <c r="AR447" i="1" s="1"/>
  <c r="AQ47" i="1"/>
  <c r="AQ447" i="1" s="1"/>
  <c r="AP47" i="1"/>
  <c r="AP447" i="1" s="1"/>
  <c r="AO47" i="1"/>
  <c r="AO447" i="1" s="1"/>
  <c r="AN47" i="1"/>
  <c r="AN447" i="1" s="1"/>
  <c r="AM47" i="1"/>
  <c r="AM447" i="1" s="1"/>
  <c r="AL47" i="1"/>
  <c r="AL447" i="1" s="1"/>
  <c r="AK47" i="1"/>
  <c r="AJ47" i="1"/>
  <c r="AJ447" i="1" s="1"/>
  <c r="AI47" i="1"/>
  <c r="AI447" i="1" s="1"/>
  <c r="AH47" i="1"/>
  <c r="AH447" i="1" s="1"/>
  <c r="AG47" i="1"/>
  <c r="AG447" i="1" s="1"/>
  <c r="AF47" i="1"/>
  <c r="AF447" i="1" s="1"/>
  <c r="AE47" i="1"/>
  <c r="AE447" i="1" s="1"/>
  <c r="AD47" i="1"/>
  <c r="AD447" i="1" s="1"/>
  <c r="AC47" i="1"/>
  <c r="AC447" i="1" s="1"/>
  <c r="AB47" i="1"/>
  <c r="AB447" i="1" s="1"/>
  <c r="AA47" i="1"/>
  <c r="AA447" i="1" s="1"/>
  <c r="Z47" i="1"/>
  <c r="Z447" i="1" s="1"/>
  <c r="Y47" i="1"/>
  <c r="Y447" i="1" s="1"/>
  <c r="X47" i="1"/>
  <c r="X447" i="1" s="1"/>
  <c r="W47" i="1"/>
  <c r="W447" i="1" s="1"/>
  <c r="V47" i="1"/>
  <c r="V447" i="1" s="1"/>
  <c r="U47" i="1"/>
  <c r="U447" i="1" s="1"/>
  <c r="T47" i="1"/>
  <c r="T447" i="1" s="1"/>
  <c r="S47" i="1"/>
  <c r="R47" i="1"/>
  <c r="R447" i="1" s="1"/>
  <c r="Q47" i="1"/>
  <c r="Q447" i="1" s="1"/>
  <c r="P47" i="1"/>
  <c r="P447" i="1" s="1"/>
  <c r="O47" i="1"/>
  <c r="O447" i="1" s="1"/>
  <c r="N47" i="1"/>
  <c r="N447" i="1" s="1"/>
  <c r="M47" i="1"/>
  <c r="M447" i="1" s="1"/>
  <c r="L47" i="1"/>
  <c r="L447" i="1" s="1"/>
  <c r="K47" i="1"/>
  <c r="K447" i="1" s="1"/>
  <c r="J47" i="1"/>
  <c r="J447" i="1" s="1"/>
  <c r="I47" i="1"/>
  <c r="I447" i="1" s="1"/>
  <c r="H47" i="1"/>
  <c r="H447" i="1" s="1"/>
  <c r="G47" i="1"/>
  <c r="G447" i="1" s="1"/>
  <c r="F47" i="1"/>
  <c r="F447" i="1" s="1"/>
  <c r="E47" i="1"/>
  <c r="E447" i="1" s="1"/>
  <c r="BZ29" i="1"/>
  <c r="BZ446" i="1" s="1"/>
  <c r="BY29" i="1"/>
  <c r="BY446" i="1" s="1"/>
  <c r="BX29" i="1"/>
  <c r="BX446" i="1" s="1"/>
  <c r="BW29" i="1"/>
  <c r="BW443" i="1" s="1"/>
  <c r="BV29" i="1"/>
  <c r="BV443" i="1" s="1"/>
  <c r="BU29" i="1"/>
  <c r="BU443" i="1" s="1"/>
  <c r="BT29" i="1"/>
  <c r="BT446" i="1" s="1"/>
  <c r="BS29" i="1"/>
  <c r="BS446" i="1" s="1"/>
  <c r="BR29" i="1"/>
  <c r="BR446" i="1" s="1"/>
  <c r="BQ29" i="1"/>
  <c r="BQ446" i="1" s="1"/>
  <c r="BP29" i="1"/>
  <c r="BP446" i="1" s="1"/>
  <c r="BO29" i="1"/>
  <c r="BO446" i="1" s="1"/>
  <c r="BN29" i="1"/>
  <c r="BN446" i="1" s="1"/>
  <c r="BM29" i="1"/>
  <c r="BM446" i="1" s="1"/>
  <c r="BL29" i="1"/>
  <c r="BL446" i="1" s="1"/>
  <c r="BK29" i="1"/>
  <c r="BK443" i="1" s="1"/>
  <c r="BJ29" i="1"/>
  <c r="BJ443" i="1" s="1"/>
  <c r="BI29" i="1"/>
  <c r="BI443" i="1" s="1"/>
  <c r="BH29" i="1"/>
  <c r="BH443" i="1" s="1"/>
  <c r="BG29" i="1"/>
  <c r="BG446" i="1" s="1"/>
  <c r="BF29" i="1"/>
  <c r="BF443" i="1" s="1"/>
  <c r="BE29" i="1"/>
  <c r="BE443" i="1" s="1"/>
  <c r="BD29" i="1"/>
  <c r="BD443" i="1" s="1"/>
  <c r="BC29" i="1"/>
  <c r="BC446" i="1" s="1"/>
  <c r="BB29" i="1"/>
  <c r="BB446" i="1" s="1"/>
  <c r="BB448" i="1" s="1"/>
  <c r="BA29" i="1"/>
  <c r="BA446" i="1" s="1"/>
  <c r="AZ29" i="1"/>
  <c r="AZ446" i="1" s="1"/>
  <c r="AY29" i="1"/>
  <c r="AY446" i="1" s="1"/>
  <c r="AX29" i="1"/>
  <c r="AX446" i="1" s="1"/>
  <c r="AW29" i="1"/>
  <c r="AW446" i="1" s="1"/>
  <c r="AV29" i="1"/>
  <c r="AV446" i="1" s="1"/>
  <c r="AU29" i="1"/>
  <c r="AU446" i="1" s="1"/>
  <c r="AT29" i="1"/>
  <c r="AT446" i="1" s="1"/>
  <c r="AS29" i="1"/>
  <c r="AS446" i="1" s="1"/>
  <c r="AR29" i="1"/>
  <c r="AR446" i="1" s="1"/>
  <c r="AQ29" i="1"/>
  <c r="AQ446" i="1" s="1"/>
  <c r="AP29" i="1"/>
  <c r="AP446" i="1" s="1"/>
  <c r="AO29" i="1"/>
  <c r="AO446" i="1" s="1"/>
  <c r="AO448" i="1" s="1"/>
  <c r="AN29" i="1"/>
  <c r="AN446" i="1" s="1"/>
  <c r="AM29" i="1"/>
  <c r="AM443" i="1" s="1"/>
  <c r="AL29" i="1"/>
  <c r="AL443" i="1" s="1"/>
  <c r="AK29" i="1"/>
  <c r="AK446" i="1" s="1"/>
  <c r="AJ29" i="1"/>
  <c r="AJ446" i="1" s="1"/>
  <c r="AI29" i="1"/>
  <c r="AI446" i="1" s="1"/>
  <c r="AH29" i="1"/>
  <c r="AH446" i="1" s="1"/>
  <c r="AG29" i="1"/>
  <c r="AG446" i="1" s="1"/>
  <c r="AF29" i="1"/>
  <c r="AF446" i="1" s="1"/>
  <c r="AE29" i="1"/>
  <c r="AE446" i="1" s="1"/>
  <c r="AD29" i="1"/>
  <c r="AD446" i="1" s="1"/>
  <c r="AC29" i="1"/>
  <c r="AC446" i="1" s="1"/>
  <c r="AC448" i="1" s="1"/>
  <c r="AB29" i="1"/>
  <c r="AB446" i="1" s="1"/>
  <c r="AA29" i="1"/>
  <c r="AA443" i="1" s="1"/>
  <c r="Z29" i="1"/>
  <c r="Z443" i="1" s="1"/>
  <c r="Y29" i="1"/>
  <c r="Y443" i="1" s="1"/>
  <c r="X29" i="1"/>
  <c r="X443" i="1" s="1"/>
  <c r="W29" i="1"/>
  <c r="W446" i="1" s="1"/>
  <c r="V29" i="1"/>
  <c r="V446" i="1" s="1"/>
  <c r="U29" i="1"/>
  <c r="U446" i="1" s="1"/>
  <c r="T29" i="1"/>
  <c r="T446" i="1" s="1"/>
  <c r="S29" i="1"/>
  <c r="S446" i="1" s="1"/>
  <c r="R29" i="1"/>
  <c r="R446" i="1" s="1"/>
  <c r="Q29" i="1"/>
  <c r="Q446" i="1" s="1"/>
  <c r="P29" i="1"/>
  <c r="P446" i="1" s="1"/>
  <c r="O29" i="1"/>
  <c r="O443" i="1" s="1"/>
  <c r="N29" i="1"/>
  <c r="N443" i="1" s="1"/>
  <c r="M29" i="1"/>
  <c r="M443" i="1" s="1"/>
  <c r="L29" i="1"/>
  <c r="L443" i="1" s="1"/>
  <c r="K29" i="1"/>
  <c r="K443" i="1" s="1"/>
  <c r="J29" i="1"/>
  <c r="J443" i="1" s="1"/>
  <c r="I29" i="1"/>
  <c r="I446" i="1" s="1"/>
  <c r="H29" i="1"/>
  <c r="H446" i="1" s="1"/>
  <c r="G29" i="1"/>
  <c r="G446" i="1" s="1"/>
  <c r="F29" i="1"/>
  <c r="F446" i="1" s="1"/>
  <c r="E29" i="1"/>
  <c r="E446" i="1" s="1"/>
  <c r="E448" i="1" s="1"/>
  <c r="M453" i="1" l="1"/>
  <c r="BU453" i="1"/>
  <c r="R448" i="1"/>
  <c r="R458" i="1" s="1"/>
  <c r="BO448" i="1"/>
  <c r="AF448" i="1"/>
  <c r="AF457" i="1" s="1"/>
  <c r="BP448" i="1"/>
  <c r="BP457" i="1" s="1"/>
  <c r="G448" i="1"/>
  <c r="G455" i="1" s="1"/>
  <c r="AC458" i="1"/>
  <c r="AG448" i="1"/>
  <c r="AG457" i="1" s="1"/>
  <c r="AG459" i="1" s="1"/>
  <c r="AS448" i="1"/>
  <c r="AS457" i="1" s="1"/>
  <c r="AS459" i="1" s="1"/>
  <c r="T458" i="1"/>
  <c r="W448" i="1"/>
  <c r="AI448" i="1"/>
  <c r="AI457" i="1" s="1"/>
  <c r="BC448" i="1"/>
  <c r="T448" i="1"/>
  <c r="T457" i="1" s="1"/>
  <c r="T459" i="1" s="1"/>
  <c r="AR448" i="1"/>
  <c r="AR458" i="1" s="1"/>
  <c r="G458" i="1"/>
  <c r="AT457" i="1"/>
  <c r="AT459" i="1" s="1"/>
  <c r="AT448" i="1"/>
  <c r="F448" i="1"/>
  <c r="F458" i="1" s="1"/>
  <c r="AE448" i="1"/>
  <c r="I448" i="1"/>
  <c r="I458" i="1" s="1"/>
  <c r="BQ457" i="1"/>
  <c r="BQ448" i="1"/>
  <c r="V448" i="1"/>
  <c r="V457" i="1" s="1"/>
  <c r="AW448" i="1"/>
  <c r="BG458" i="1"/>
  <c r="U448" i="1"/>
  <c r="U457" i="1" s="1"/>
  <c r="U459" i="1" s="1"/>
  <c r="AJ448" i="1"/>
  <c r="AJ458" i="1" s="1"/>
  <c r="AV448" i="1"/>
  <c r="AV458" i="1" s="1"/>
  <c r="AK448" i="1"/>
  <c r="AK455" i="1" s="1"/>
  <c r="AK457" i="1"/>
  <c r="AD448" i="1"/>
  <c r="AD458" i="1" s="1"/>
  <c r="S448" i="1"/>
  <c r="S455" i="1" s="1"/>
  <c r="BR448" i="1"/>
  <c r="BR457" i="1" s="1"/>
  <c r="BR459" i="1" s="1"/>
  <c r="AX448" i="1"/>
  <c r="AX457" i="1" s="1"/>
  <c r="AX459" i="1" s="1"/>
  <c r="AP448" i="1"/>
  <c r="AQ448" i="1"/>
  <c r="H457" i="1"/>
  <c r="H448" i="1"/>
  <c r="H458" i="1" s="1"/>
  <c r="AH448" i="1"/>
  <c r="AH458" i="1" s="1"/>
  <c r="BT448" i="1"/>
  <c r="BT458" i="1" s="1"/>
  <c r="AY448" i="1"/>
  <c r="AY455" i="1" s="1"/>
  <c r="AD453" i="1"/>
  <c r="AD455" i="1"/>
  <c r="BV448" i="1"/>
  <c r="AB448" i="1"/>
  <c r="AB457" i="1" s="1"/>
  <c r="AB459" i="1" s="1"/>
  <c r="E453" i="1"/>
  <c r="E458" i="1" s="1"/>
  <c r="E455" i="1"/>
  <c r="Q453" i="1"/>
  <c r="AC453" i="1"/>
  <c r="AC455" i="1"/>
  <c r="AO453" i="1"/>
  <c r="AO458" i="1" s="1"/>
  <c r="AO455" i="1"/>
  <c r="BA453" i="1"/>
  <c r="BM453" i="1"/>
  <c r="BY453" i="1"/>
  <c r="E443" i="1"/>
  <c r="Q443" i="1"/>
  <c r="AC443" i="1"/>
  <c r="AO443" i="1"/>
  <c r="BA443" i="1"/>
  <c r="BM443" i="1"/>
  <c r="BY443" i="1"/>
  <c r="O444" i="1"/>
  <c r="O463" i="1" s="1"/>
  <c r="AA444" i="1"/>
  <c r="AA463" i="1" s="1"/>
  <c r="AN444" i="1"/>
  <c r="AN463" i="1" s="1"/>
  <c r="BD444" i="1"/>
  <c r="BD463" i="1" s="1"/>
  <c r="BR444" i="1"/>
  <c r="BR463" i="1" s="1"/>
  <c r="J446" i="1"/>
  <c r="X446" i="1"/>
  <c r="AL446" i="1"/>
  <c r="BD446" i="1"/>
  <c r="BU446" i="1"/>
  <c r="Y450" i="1"/>
  <c r="Y448" i="1"/>
  <c r="BG448" i="1"/>
  <c r="BG457" i="1" s="1"/>
  <c r="BG459" i="1" s="1"/>
  <c r="BS448" i="1"/>
  <c r="BS457" i="1" s="1"/>
  <c r="U458" i="1"/>
  <c r="AG458" i="1"/>
  <c r="AS458" i="1"/>
  <c r="BE458" i="1"/>
  <c r="AE444" i="1"/>
  <c r="AE463" i="1" s="1"/>
  <c r="AE450" i="1"/>
  <c r="AQ444" i="1"/>
  <c r="AQ463" i="1" s="1"/>
  <c r="AQ450" i="1"/>
  <c r="BC444" i="1"/>
  <c r="BC463" i="1" s="1"/>
  <c r="BC450" i="1"/>
  <c r="BO444" i="1"/>
  <c r="BO463" i="1" s="1"/>
  <c r="BO450" i="1"/>
  <c r="G443" i="1"/>
  <c r="S443" i="1"/>
  <c r="AE443" i="1"/>
  <c r="AQ443" i="1"/>
  <c r="BC443" i="1"/>
  <c r="BO443" i="1"/>
  <c r="E444" i="1"/>
  <c r="E463" i="1" s="1"/>
  <c r="Q444" i="1"/>
  <c r="Q463" i="1" s="1"/>
  <c r="AC444" i="1"/>
  <c r="AR444" i="1"/>
  <c r="AR463" i="1" s="1"/>
  <c r="BF444" i="1"/>
  <c r="BF463" i="1" s="1"/>
  <c r="BT444" i="1"/>
  <c r="BT463" i="1" s="1"/>
  <c r="L446" i="1"/>
  <c r="Z446" i="1"/>
  <c r="BF446" i="1"/>
  <c r="BW446" i="1"/>
  <c r="AW450" i="1"/>
  <c r="AO454" i="1"/>
  <c r="AB444" i="1"/>
  <c r="AB463" i="1" s="1"/>
  <c r="AT458" i="1"/>
  <c r="H455" i="1"/>
  <c r="H453" i="1"/>
  <c r="T455" i="1"/>
  <c r="T453" i="1"/>
  <c r="AF455" i="1"/>
  <c r="AF453" i="1"/>
  <c r="AF458" i="1" s="1"/>
  <c r="AR455" i="1"/>
  <c r="AR454" i="1"/>
  <c r="AR453" i="1"/>
  <c r="BD454" i="1"/>
  <c r="BD453" i="1"/>
  <c r="BP455" i="1"/>
  <c r="BP453" i="1"/>
  <c r="H443" i="1"/>
  <c r="T443" i="1"/>
  <c r="AF443" i="1"/>
  <c r="AR443" i="1"/>
  <c r="BP443" i="1"/>
  <c r="F444" i="1"/>
  <c r="F463" i="1" s="1"/>
  <c r="R444" i="1"/>
  <c r="R463" i="1" s="1"/>
  <c r="AD444" i="1"/>
  <c r="AD463" i="1" s="1"/>
  <c r="AS444" i="1"/>
  <c r="AS463" i="1" s="1"/>
  <c r="BG444" i="1"/>
  <c r="BG463" i="1" s="1"/>
  <c r="BU444" i="1"/>
  <c r="BU463" i="1" s="1"/>
  <c r="M446" i="1"/>
  <c r="AA446" i="1"/>
  <c r="BH446" i="1"/>
  <c r="BI450" i="1"/>
  <c r="BA454" i="1"/>
  <c r="BN444" i="1"/>
  <c r="BN463" i="1" s="1"/>
  <c r="BN450" i="1"/>
  <c r="K448" i="1"/>
  <c r="K457" i="1" s="1"/>
  <c r="AK454" i="1"/>
  <c r="AK453" i="1"/>
  <c r="AU448" i="1"/>
  <c r="AU455" i="1" s="1"/>
  <c r="I453" i="1"/>
  <c r="U455" i="1"/>
  <c r="U453" i="1"/>
  <c r="AG455" i="1"/>
  <c r="AG453" i="1"/>
  <c r="AS455" i="1"/>
  <c r="AS454" i="1"/>
  <c r="AS453" i="1"/>
  <c r="BE454" i="1"/>
  <c r="BE453" i="1"/>
  <c r="BQ455" i="1"/>
  <c r="BQ453" i="1"/>
  <c r="BQ458" i="1" s="1"/>
  <c r="I443" i="1"/>
  <c r="U443" i="1"/>
  <c r="AG443" i="1"/>
  <c r="AS443" i="1"/>
  <c r="BQ443" i="1"/>
  <c r="G444" i="1"/>
  <c r="G463" i="1" s="1"/>
  <c r="S444" i="1"/>
  <c r="S463" i="1" s="1"/>
  <c r="AF444" i="1"/>
  <c r="AF463" i="1" s="1"/>
  <c r="AT444" i="1"/>
  <c r="AT463" i="1" s="1"/>
  <c r="BH444" i="1"/>
  <c r="BH463" i="1" s="1"/>
  <c r="BV444" i="1"/>
  <c r="BV463" i="1" s="1"/>
  <c r="N446" i="1"/>
  <c r="BI446" i="1"/>
  <c r="AM448" i="1"/>
  <c r="AM457" i="1" s="1"/>
  <c r="BB444" i="1"/>
  <c r="BB463" i="1" s="1"/>
  <c r="BB450" i="1"/>
  <c r="J453" i="1"/>
  <c r="V455" i="1"/>
  <c r="V454" i="1"/>
  <c r="V453" i="1"/>
  <c r="AH455" i="1"/>
  <c r="AH453" i="1"/>
  <c r="AT455" i="1"/>
  <c r="AT453" i="1"/>
  <c r="BF453" i="1"/>
  <c r="BR455" i="1"/>
  <c r="BR454" i="1"/>
  <c r="BR453" i="1"/>
  <c r="BR458" i="1" s="1"/>
  <c r="V443" i="1"/>
  <c r="AH443" i="1"/>
  <c r="AT443" i="1"/>
  <c r="BR443" i="1"/>
  <c r="H444" i="1"/>
  <c r="H463" i="1" s="1"/>
  <c r="T444" i="1"/>
  <c r="T463" i="1" s="1"/>
  <c r="AG444" i="1"/>
  <c r="AG463" i="1" s="1"/>
  <c r="AU444" i="1"/>
  <c r="AU463" i="1" s="1"/>
  <c r="BW444" i="1"/>
  <c r="BW463" i="1" s="1"/>
  <c r="O446" i="1"/>
  <c r="BJ446" i="1"/>
  <c r="G453" i="1"/>
  <c r="BZ444" i="1"/>
  <c r="BZ463" i="1" s="1"/>
  <c r="BZ450" i="1"/>
  <c r="BE463" i="1"/>
  <c r="K455" i="1"/>
  <c r="K454" i="1"/>
  <c r="K453" i="1"/>
  <c r="W455" i="1"/>
  <c r="W454" i="1"/>
  <c r="W453" i="1"/>
  <c r="W458" i="1" s="1"/>
  <c r="AI455" i="1"/>
  <c r="AI453" i="1"/>
  <c r="AI458" i="1" s="1"/>
  <c r="AU453" i="1"/>
  <c r="BG455" i="1"/>
  <c r="BG454" i="1"/>
  <c r="BG453" i="1"/>
  <c r="BS455" i="1"/>
  <c r="BS454" i="1"/>
  <c r="BS453" i="1"/>
  <c r="BS458" i="1" s="1"/>
  <c r="W443" i="1"/>
  <c r="AI443" i="1"/>
  <c r="AU443" i="1"/>
  <c r="BG443" i="1"/>
  <c r="BS443" i="1"/>
  <c r="I444" i="1"/>
  <c r="I463" i="1" s="1"/>
  <c r="U444" i="1"/>
  <c r="U463" i="1" s="1"/>
  <c r="AH444" i="1"/>
  <c r="AH463" i="1" s="1"/>
  <c r="AV444" i="1"/>
  <c r="AV463" i="1" s="1"/>
  <c r="BJ444" i="1"/>
  <c r="BJ463" i="1" s="1"/>
  <c r="BX444" i="1"/>
  <c r="BX463" i="1" s="1"/>
  <c r="BK446" i="1"/>
  <c r="S453" i="1"/>
  <c r="F453" i="1"/>
  <c r="F455" i="1"/>
  <c r="F454" i="1"/>
  <c r="P444" i="1"/>
  <c r="P463" i="1" s="1"/>
  <c r="AN448" i="1"/>
  <c r="AZ448" i="1"/>
  <c r="AZ455" i="1" s="1"/>
  <c r="BL448" i="1"/>
  <c r="BL455" i="1" s="1"/>
  <c r="BX457" i="1"/>
  <c r="BX459" i="1" s="1"/>
  <c r="BX448" i="1"/>
  <c r="L454" i="1"/>
  <c r="L453" i="1"/>
  <c r="X454" i="1"/>
  <c r="X453" i="1"/>
  <c r="AJ455" i="1"/>
  <c r="AJ453" i="1"/>
  <c r="AV455" i="1"/>
  <c r="AV454" i="1"/>
  <c r="AV453" i="1"/>
  <c r="BH453" i="1"/>
  <c r="BT455" i="1"/>
  <c r="BT454" i="1"/>
  <c r="BT453" i="1"/>
  <c r="AJ443" i="1"/>
  <c r="AV443" i="1"/>
  <c r="BT443" i="1"/>
  <c r="J444" i="1"/>
  <c r="J463" i="1" s="1"/>
  <c r="V444" i="1"/>
  <c r="V463" i="1" s="1"/>
  <c r="AI444" i="1"/>
  <c r="AI463" i="1" s="1"/>
  <c r="BK444" i="1"/>
  <c r="BK463" i="1" s="1"/>
  <c r="BY444" i="1"/>
  <c r="BY463" i="1" s="1"/>
  <c r="S458" i="1"/>
  <c r="Q457" i="1"/>
  <c r="AO457" i="1"/>
  <c r="BA448" i="1"/>
  <c r="BA457" i="1" s="1"/>
  <c r="BM448" i="1"/>
  <c r="BM457" i="1" s="1"/>
  <c r="BY448" i="1"/>
  <c r="BY457" i="1" s="1"/>
  <c r="AK443" i="1"/>
  <c r="AW443" i="1"/>
  <c r="K444" i="1"/>
  <c r="K463" i="1" s="1"/>
  <c r="W444" i="1"/>
  <c r="W463" i="1" s="1"/>
  <c r="AJ444" i="1"/>
  <c r="AJ463" i="1" s="1"/>
  <c r="AX444" i="1"/>
  <c r="AX463" i="1" s="1"/>
  <c r="BL444" i="1"/>
  <c r="BL463" i="1" s="1"/>
  <c r="AP444" i="1"/>
  <c r="AP463" i="1" s="1"/>
  <c r="AP450" i="1"/>
  <c r="P448" i="1"/>
  <c r="P455" i="1" s="1"/>
  <c r="BN448" i="1"/>
  <c r="BZ448" i="1"/>
  <c r="BX458" i="1"/>
  <c r="N453" i="1"/>
  <c r="Z453" i="1"/>
  <c r="AL453" i="1"/>
  <c r="AX455" i="1"/>
  <c r="AX454" i="1"/>
  <c r="AX453" i="1"/>
  <c r="AX458" i="1" s="1"/>
  <c r="BJ453" i="1"/>
  <c r="BV455" i="1"/>
  <c r="BV454" i="1"/>
  <c r="BV453" i="1"/>
  <c r="BV457" i="1" s="1"/>
  <c r="AX443" i="1"/>
  <c r="L444" i="1"/>
  <c r="L463" i="1" s="1"/>
  <c r="X444" i="1"/>
  <c r="X463" i="1" s="1"/>
  <c r="AY444" i="1"/>
  <c r="AY463" i="1" s="1"/>
  <c r="BM444" i="1"/>
  <c r="BM463" i="1" s="1"/>
  <c r="R453" i="1"/>
  <c r="R455" i="1"/>
  <c r="R454" i="1"/>
  <c r="AC457" i="1"/>
  <c r="O454" i="1"/>
  <c r="O453" i="1"/>
  <c r="AA454" i="1"/>
  <c r="AA453" i="1"/>
  <c r="AM454" i="1"/>
  <c r="AM453" i="1"/>
  <c r="AM458" i="1" s="1"/>
  <c r="AY454" i="1"/>
  <c r="AY453" i="1"/>
  <c r="AY458" i="1" s="1"/>
  <c r="BK454" i="1"/>
  <c r="BK453" i="1"/>
  <c r="BW453" i="1"/>
  <c r="AY443" i="1"/>
  <c r="M444" i="1"/>
  <c r="M463" i="1" s="1"/>
  <c r="AL444" i="1"/>
  <c r="AL463" i="1" s="1"/>
  <c r="AZ444" i="1"/>
  <c r="AZ463" i="1" s="1"/>
  <c r="BP444" i="1"/>
  <c r="BP463" i="1" s="1"/>
  <c r="BE448" i="1"/>
  <c r="BE457" i="1" s="1"/>
  <c r="BE459" i="1" s="1"/>
  <c r="E457" i="1"/>
  <c r="P454" i="1"/>
  <c r="P453" i="1"/>
  <c r="AB454" i="1"/>
  <c r="AB453" i="1"/>
  <c r="AB458" i="1" s="1"/>
  <c r="AB455" i="1"/>
  <c r="AN454" i="1"/>
  <c r="AN453" i="1"/>
  <c r="AN457" i="1" s="1"/>
  <c r="AN455" i="1"/>
  <c r="AZ454" i="1"/>
  <c r="AZ453" i="1"/>
  <c r="AZ457" i="1" s="1"/>
  <c r="BL454" i="1"/>
  <c r="BL453" i="1"/>
  <c r="BX453" i="1"/>
  <c r="BX455" i="1"/>
  <c r="P443" i="1"/>
  <c r="AB443" i="1"/>
  <c r="AN443" i="1"/>
  <c r="AZ443" i="1"/>
  <c r="BL443" i="1"/>
  <c r="BX443" i="1"/>
  <c r="N444" i="1"/>
  <c r="N463" i="1" s="1"/>
  <c r="Z444" i="1"/>
  <c r="Z463" i="1" s="1"/>
  <c r="AM444" i="1"/>
  <c r="AM463" i="1" s="1"/>
  <c r="BA444" i="1"/>
  <c r="BA463" i="1" s="1"/>
  <c r="BQ444" i="1"/>
  <c r="BQ463" i="1" s="1"/>
  <c r="Q448" i="1"/>
  <c r="Q458" i="1" s="1"/>
  <c r="E454" i="1"/>
  <c r="BS459" i="1" l="1"/>
  <c r="BP459" i="1"/>
  <c r="AF459" i="1"/>
  <c r="BO457" i="1"/>
  <c r="BN458" i="1"/>
  <c r="AM459" i="1"/>
  <c r="AZ459" i="1"/>
  <c r="AP457" i="1"/>
  <c r="AI459" i="1"/>
  <c r="BL458" i="1"/>
  <c r="BL457" i="1"/>
  <c r="BL459" i="1" s="1"/>
  <c r="I454" i="1"/>
  <c r="BI455" i="1"/>
  <c r="BI454" i="1"/>
  <c r="BI453" i="1"/>
  <c r="AC463" i="1"/>
  <c r="AC454" i="1"/>
  <c r="AL448" i="1"/>
  <c r="AL457" i="1"/>
  <c r="AU458" i="1"/>
  <c r="I457" i="1"/>
  <c r="I459" i="1" s="1"/>
  <c r="G457" i="1"/>
  <c r="G459" i="1" s="1"/>
  <c r="AM455" i="1"/>
  <c r="W457" i="1"/>
  <c r="W459" i="1" s="1"/>
  <c r="O457" i="1"/>
  <c r="O448" i="1"/>
  <c r="AZ458" i="1"/>
  <c r="AP453" i="1"/>
  <c r="AP455" i="1"/>
  <c r="AP454" i="1"/>
  <c r="BH454" i="1"/>
  <c r="BF454" i="1"/>
  <c r="J454" i="1"/>
  <c r="BE455" i="1"/>
  <c r="I455" i="1"/>
  <c r="BH448" i="1"/>
  <c r="BH457" i="1" s="1"/>
  <c r="AF454" i="1"/>
  <c r="AQ455" i="1"/>
  <c r="AQ454" i="1"/>
  <c r="AQ453" i="1"/>
  <c r="AQ458" i="1" s="1"/>
  <c r="X448" i="1"/>
  <c r="Q455" i="1"/>
  <c r="AQ457" i="1"/>
  <c r="S457" i="1"/>
  <c r="S459" i="1" s="1"/>
  <c r="AV457" i="1"/>
  <c r="AV459" i="1" s="1"/>
  <c r="BY458" i="1"/>
  <c r="BY459" i="1" s="1"/>
  <c r="AR457" i="1"/>
  <c r="AR459" i="1" s="1"/>
  <c r="AN458" i="1"/>
  <c r="AN459" i="1" s="1"/>
  <c r="AA457" i="1"/>
  <c r="AA448" i="1"/>
  <c r="J448" i="1"/>
  <c r="AY457" i="1"/>
  <c r="AY459" i="1" s="1"/>
  <c r="AP458" i="1"/>
  <c r="E459" i="1"/>
  <c r="AL454" i="1"/>
  <c r="BV458" i="1"/>
  <c r="BV459" i="1" s="1"/>
  <c r="BB453" i="1"/>
  <c r="BB455" i="1"/>
  <c r="BB454" i="1"/>
  <c r="AU457" i="1"/>
  <c r="AU459" i="1" s="1"/>
  <c r="M448" i="1"/>
  <c r="M457" i="1"/>
  <c r="AE455" i="1"/>
  <c r="AE454" i="1"/>
  <c r="AE453" i="1"/>
  <c r="AE457" i="1" s="1"/>
  <c r="BY455" i="1"/>
  <c r="AD457" i="1"/>
  <c r="AD459" i="1" s="1"/>
  <c r="AJ457" i="1"/>
  <c r="AJ459" i="1" s="1"/>
  <c r="K458" i="1"/>
  <c r="K459" i="1" s="1"/>
  <c r="BM458" i="1"/>
  <c r="BM459" i="1" s="1"/>
  <c r="R457" i="1"/>
  <c r="R459" i="1" s="1"/>
  <c r="BU448" i="1"/>
  <c r="BU457" i="1"/>
  <c r="P457" i="1"/>
  <c r="P459" i="1" s="1"/>
  <c r="AT454" i="1"/>
  <c r="BP454" i="1"/>
  <c r="T454" i="1"/>
  <c r="AW455" i="1"/>
  <c r="AW454" i="1"/>
  <c r="AW453" i="1"/>
  <c r="BT457" i="1"/>
  <c r="BT459" i="1" s="1"/>
  <c r="BP458" i="1"/>
  <c r="BQ459" i="1"/>
  <c r="AK458" i="1"/>
  <c r="AK459" i="1" s="1"/>
  <c r="BX454" i="1"/>
  <c r="AU454" i="1"/>
  <c r="BM454" i="1"/>
  <c r="BW448" i="1"/>
  <c r="S454" i="1"/>
  <c r="BM455" i="1"/>
  <c r="F457" i="1"/>
  <c r="F459" i="1" s="1"/>
  <c r="BU454" i="1"/>
  <c r="BK448" i="1"/>
  <c r="BK457" i="1" s="1"/>
  <c r="P458" i="1"/>
  <c r="Z454" i="1"/>
  <c r="BZ453" i="1"/>
  <c r="BZ457" i="1" s="1"/>
  <c r="BZ455" i="1"/>
  <c r="BZ454" i="1"/>
  <c r="AG454" i="1"/>
  <c r="BF457" i="1"/>
  <c r="BF448" i="1"/>
  <c r="AH457" i="1"/>
  <c r="AH459" i="1" s="1"/>
  <c r="AO459" i="1"/>
  <c r="H459" i="1"/>
  <c r="BC455" i="1"/>
  <c r="BC454" i="1"/>
  <c r="BC453" i="1"/>
  <c r="BC458" i="1" s="1"/>
  <c r="AJ454" i="1"/>
  <c r="AH454" i="1"/>
  <c r="BI448" i="1"/>
  <c r="BI458" i="1" s="1"/>
  <c r="BI457" i="1"/>
  <c r="BI459" i="1" s="1"/>
  <c r="H454" i="1"/>
  <c r="Z448" i="1"/>
  <c r="Z457" i="1" s="1"/>
  <c r="G454" i="1"/>
  <c r="BA455" i="1"/>
  <c r="V458" i="1"/>
  <c r="V459" i="1" s="1"/>
  <c r="BA458" i="1"/>
  <c r="BA459" i="1" s="1"/>
  <c r="BJ448" i="1"/>
  <c r="BJ457" i="1"/>
  <c r="Q459" i="1"/>
  <c r="AC459" i="1"/>
  <c r="BW454" i="1"/>
  <c r="BN457" i="1"/>
  <c r="BN459" i="1" s="1"/>
  <c r="AI454" i="1"/>
  <c r="BY454" i="1"/>
  <c r="N448" i="1"/>
  <c r="N457" i="1"/>
  <c r="L448" i="1"/>
  <c r="Q454" i="1"/>
  <c r="M454" i="1"/>
  <c r="BD448" i="1"/>
  <c r="BD457" i="1" s="1"/>
  <c r="BJ454" i="1"/>
  <c r="N454" i="1"/>
  <c r="BQ454" i="1"/>
  <c r="U454" i="1"/>
  <c r="BN453" i="1"/>
  <c r="BN455" i="1"/>
  <c r="BN454" i="1"/>
  <c r="BO455" i="1"/>
  <c r="BO454" i="1"/>
  <c r="BO453" i="1"/>
  <c r="BO458" i="1" s="1"/>
  <c r="Y455" i="1"/>
  <c r="Y454" i="1"/>
  <c r="Y453" i="1"/>
  <c r="AD454" i="1"/>
  <c r="BH459" i="1" l="1"/>
  <c r="BZ458" i="1"/>
  <c r="BZ459" i="1" s="1"/>
  <c r="Y458" i="1"/>
  <c r="Y457" i="1"/>
  <c r="Y459" i="1" s="1"/>
  <c r="BW455" i="1"/>
  <c r="BW458" i="1"/>
  <c r="BO459" i="1"/>
  <c r="AQ459" i="1"/>
  <c r="O459" i="1"/>
  <c r="J458" i="1"/>
  <c r="J455" i="1"/>
  <c r="BW457" i="1"/>
  <c r="BU459" i="1"/>
  <c r="J457" i="1"/>
  <c r="J459" i="1" s="1"/>
  <c r="X458" i="1"/>
  <c r="X455" i="1"/>
  <c r="AL459" i="1"/>
  <c r="AP459" i="1"/>
  <c r="BH458" i="1"/>
  <c r="BH455" i="1"/>
  <c r="BU455" i="1"/>
  <c r="BU458" i="1"/>
  <c r="M455" i="1"/>
  <c r="M458" i="1"/>
  <c r="AA455" i="1"/>
  <c r="AA458" i="1"/>
  <c r="AA459" i="1" s="1"/>
  <c r="X457" i="1"/>
  <c r="X459" i="1" s="1"/>
  <c r="AL458" i="1"/>
  <c r="AL455" i="1"/>
  <c r="BC457" i="1"/>
  <c r="BC459" i="1" s="1"/>
  <c r="L458" i="1"/>
  <c r="L455" i="1"/>
  <c r="N459" i="1"/>
  <c r="AE458" i="1"/>
  <c r="AE459" i="1" s="1"/>
  <c r="BD455" i="1"/>
  <c r="BD458" i="1"/>
  <c r="BD459" i="1" s="1"/>
  <c r="BJ455" i="1"/>
  <c r="BJ458" i="1"/>
  <c r="BJ459" i="1" s="1"/>
  <c r="M459" i="1"/>
  <c r="BK458" i="1"/>
  <c r="BK459" i="1" s="1"/>
  <c r="BK455" i="1"/>
  <c r="N458" i="1"/>
  <c r="N455" i="1"/>
  <c r="L457" i="1"/>
  <c r="L459" i="1" s="1"/>
  <c r="Z455" i="1"/>
  <c r="Z458" i="1"/>
  <c r="Z459" i="1" s="1"/>
  <c r="BF455" i="1"/>
  <c r="BF458" i="1"/>
  <c r="BF459" i="1" s="1"/>
  <c r="AW457" i="1"/>
  <c r="AW458" i="1"/>
  <c r="BB457" i="1"/>
  <c r="BB458" i="1"/>
  <c r="O458" i="1"/>
  <c r="O455" i="1"/>
  <c r="BB459" i="1" l="1"/>
  <c r="BW459" i="1"/>
  <c r="AW459" i="1"/>
</calcChain>
</file>

<file path=xl/sharedStrings.xml><?xml version="1.0" encoding="utf-8"?>
<sst xmlns="http://schemas.openxmlformats.org/spreadsheetml/2006/main" count="1950" uniqueCount="1113">
  <si>
    <t>ผลการวิเคราะห์ต้นทุนบริการ Unit Cost แบบ Quick Method  เดือน สิงหาคม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</si>
  <si>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</si>
  <si>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</si>
  <si>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</si>
  <si>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</si>
  <si>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</si>
  <si>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</si>
  <si>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</si>
  <si>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</si>
  <si>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</si>
  <si>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</si>
  <si>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</si>
  <si>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</si>
  <si>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</si>
  <si>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</si>
  <si>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</si>
  <si>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</si>
  <si>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</si>
  <si>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</si>
  <si>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</si>
  <si>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</si>
  <si>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</si>
  <si>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</si>
  <si>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</si>
  <si>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</si>
  <si>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</si>
  <si>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</si>
  <si>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</si>
  <si>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</si>
  <si>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</si>
  <si>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</si>
  <si>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</si>
  <si>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</si>
  <si>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</si>
  <si>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</si>
  <si>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</si>
  <si>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</si>
  <si>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</si>
  <si>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</si>
  <si>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</si>
  <si>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</si>
  <si>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</si>
  <si>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</si>
  <si>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</si>
  <si>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</si>
  <si>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</si>
  <si>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</si>
  <si>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</si>
  <si>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</si>
  <si>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</si>
  <si>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</si>
  <si>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</si>
  <si>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</si>
  <si>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</si>
  <si>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</si>
  <si>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</si>
  <si>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</si>
  <si>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</si>
  <si>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</si>
  <si>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</si>
  <si>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</si>
  <si>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</si>
  <si>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</si>
  <si>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</si>
  <si>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</si>
  <si>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</si>
  <si>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</si>
  <si>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</si>
  <si>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</si>
  <si>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</si>
  <si>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</si>
  <si>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</si>
  <si>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</si>
  <si>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</si>
  <si>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</si>
  <si>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</si>
  <si>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</si>
  <si>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</si>
  <si>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</si>
  <si>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</si>
  <si>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</si>
  <si>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</si>
  <si>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</si>
  <si>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</si>
  <si>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</si>
  <si>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</si>
  <si>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</si>
  <si>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</si>
  <si>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</si>
  <si>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</si>
  <si>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</si>
  <si>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</si>
  <si>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</si>
  <si>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</si>
  <si>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</si>
  <si>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</si>
  <si>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</si>
  <si>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</si>
  <si>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</si>
  <si>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</si>
  <si>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</si>
  <si>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</si>
  <si>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</si>
  <si>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</si>
  <si>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</si>
  <si>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</si>
  <si>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</si>
  <si>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</si>
  <si>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</si>
  <si>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</si>
  <si>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</si>
  <si>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</si>
  <si>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</si>
  <si>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</si>
  <si>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</si>
  <si>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</si>
  <si>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</si>
  <si>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</si>
  <si>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</si>
  <si>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</si>
  <si>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</si>
  <si>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</si>
  <si>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</si>
  <si>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</si>
  <si>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</si>
  <si>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</si>
  <si>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</si>
  <si>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</si>
  <si>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</si>
  <si>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</si>
  <si>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</si>
  <si>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</si>
  <si>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</si>
  <si>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</si>
  <si>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</si>
  <si>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</si>
  <si>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</si>
  <si>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</si>
  <si>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</si>
  <si>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</si>
  <si>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</si>
  <si>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</si>
  <si>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</si>
  <si>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</si>
  <si>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</si>
  <si>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</si>
  <si>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</si>
  <si>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</si>
  <si>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</si>
  <si>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</si>
  <si>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</si>
  <si>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</si>
  <si>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</si>
  <si>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</si>
  <si>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</si>
  <si>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</si>
  <si>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</si>
  <si>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</si>
  <si>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</si>
  <si>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</si>
  <si>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</si>
  <si>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</si>
  <si>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</si>
  <si>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</si>
  <si>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</si>
  <si>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</si>
  <si>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</si>
  <si>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</si>
  <si>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</si>
  <si>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</si>
  <si>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</si>
  <si>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</si>
  <si>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</si>
  <si>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</si>
  <si>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</si>
  <si>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</si>
  <si>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</si>
  <si>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</si>
  <si>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</si>
  <si>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</si>
  <si>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</si>
  <si>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</si>
  <si>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</si>
  <si>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</si>
  <si>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</si>
  <si>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</si>
  <si>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</si>
  <si>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</si>
  <si>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</si>
  <si>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</si>
  <si>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</si>
  <si>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</si>
  <si>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</si>
  <si>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</si>
  <si>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</si>
  <si>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</si>
  <si>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</si>
  <si>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</si>
  <si>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</si>
  <si>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</si>
  <si>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</si>
  <si>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</si>
  <si>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</si>
  <si>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</si>
  <si>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</si>
  <si>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</si>
  <si>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</si>
  <si>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</si>
  <si>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</si>
  <si>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</si>
  <si>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</si>
  <si>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</si>
  <si>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</si>
  <si>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</si>
  <si>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</si>
  <si>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</si>
  <si>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</si>
  <si>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</si>
  <si>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</si>
  <si>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</si>
  <si>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</si>
  <si>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</si>
  <si>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</si>
  <si>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</si>
  <si>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</si>
  <si>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</si>
  <si>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</si>
  <si>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</si>
  <si>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</si>
  <si>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</si>
  <si>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</si>
  <si>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</si>
  <si>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</si>
  <si>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</si>
  <si>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</si>
  <si>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</si>
  <si>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</si>
  <si>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</si>
  <si>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</si>
  <si>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</si>
  <si>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</si>
  <si>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</si>
  <si>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</si>
  <si>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</si>
  <si>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</si>
  <si>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</si>
  <si>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</si>
  <si>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</si>
  <si>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</si>
  <si>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</si>
  <si>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</si>
  <si>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</si>
  <si>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</si>
  <si>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</si>
  <si>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</si>
  <si>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</si>
  <si>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</si>
  <si>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</si>
  <si>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</si>
  <si>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</si>
  <si>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</si>
  <si>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</si>
  <si>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</si>
  <si>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</si>
  <si>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</si>
  <si>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</si>
  <si>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</si>
  <si>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</si>
  <si>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</si>
  <si>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</si>
  <si>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</si>
  <si>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</si>
  <si>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</si>
  <si>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</si>
  <si>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</si>
  <si>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</si>
  <si>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</si>
  <si>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</si>
  <si>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</si>
  <si>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</si>
  <si>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</si>
  <si>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</si>
  <si>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</si>
  <si>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</si>
  <si>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</si>
  <si>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</si>
  <si>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</si>
  <si>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</si>
  <si>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</si>
  <si>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</si>
  <si>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</si>
  <si>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</si>
  <si>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</si>
  <si>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</si>
  <si>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</si>
  <si>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</si>
  <si>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</si>
  <si>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</si>
  <si>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</si>
  <si>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</si>
  <si>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</si>
  <si>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</si>
  <si>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</si>
  <si>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</si>
  <si>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</si>
  <si>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</si>
  <si>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</si>
  <si>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</si>
  <si>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</si>
  <si>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</si>
  <si>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</si>
  <si>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</si>
  <si>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</si>
  <si>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</si>
  <si>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</si>
  <si>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</si>
  <si>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</si>
  <si>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</si>
  <si>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</si>
  <si>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</si>
  <si>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</si>
  <si>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</si>
  <si>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</si>
  <si>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</si>
  <si>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</si>
  <si>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</si>
  <si>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</si>
  <si>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</si>
  <si>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</si>
  <si>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</si>
  <si>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</si>
  <si>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</si>
  <si>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</si>
  <si>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</si>
  <si>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</si>
  <si>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</si>
  <si>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</si>
  <si>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</si>
  <si>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</si>
  <si>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</si>
  <si>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</si>
  <si>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</si>
  <si>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</si>
  <si>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</si>
  <si>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</si>
  <si>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</si>
  <si>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</si>
  <si>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</si>
  <si>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</si>
  <si>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</si>
  <si>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</si>
  <si>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</si>
  <si>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</si>
  <si>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</si>
  <si>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</si>
  <si>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</si>
  <si>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</si>
  <si>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</si>
  <si>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</si>
  <si>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</si>
  <si>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</si>
  <si>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</si>
  <si>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</si>
  <si>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 xml:space="preserve">ค่าใช้จ่ายบุคลากรอื่น 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</si>
  <si>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</si>
  <si>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</si>
  <si>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</si>
  <si>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</si>
  <si>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</si>
  <si>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</si>
  <si>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</si>
  <si>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</si>
  <si>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</si>
  <si>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</si>
  <si>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</si>
  <si>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</si>
  <si>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</si>
  <si>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</si>
  <si>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</si>
  <si>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</si>
  <si>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</si>
  <si>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</si>
  <si>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</si>
  <si>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</si>
  <si>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</si>
  <si>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</si>
  <si>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</si>
  <si>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</si>
  <si>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</si>
  <si>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</si>
  <si>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</si>
  <si>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</si>
  <si>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</si>
  <si>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</si>
  <si>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</si>
  <si>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</si>
  <si>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</si>
  <si>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</si>
  <si>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</si>
  <si>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</si>
  <si>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</si>
  <si>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</si>
  <si>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</si>
  <si>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</si>
  <si>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</si>
  <si>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</si>
  <si>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</si>
  <si>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</si>
  <si>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</si>
  <si>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</si>
  <si>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</si>
  <si>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</si>
  <si>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</si>
  <si>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</si>
  <si>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</si>
  <si>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</si>
  <si>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</si>
  <si>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</si>
  <si>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</si>
  <si>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</si>
  <si>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</si>
  <si>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</si>
  <si>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</si>
  <si>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ค่าเสื่อมราคาและค่าตัดจำหน่าย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</si>
  <si>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</si>
  <si>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</si>
  <si>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</si>
  <si>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</si>
  <si>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</si>
  <si>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</si>
  <si>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</si>
  <si>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</si>
  <si>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</si>
  <si>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</si>
  <si>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</si>
  <si>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</si>
  <si>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</si>
  <si>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</si>
  <si>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</si>
  <si>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</si>
  <si>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</si>
  <si>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</si>
  <si>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</si>
  <si>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</si>
  <si>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</si>
  <si>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</si>
  <si>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</si>
  <si>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</si>
  <si>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</si>
  <si>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</si>
  <si>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</si>
  <si>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</si>
  <si>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</si>
  <si>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</si>
  <si>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</si>
  <si>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</si>
  <si>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</si>
  <si>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</si>
  <si>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</si>
  <si>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</si>
  <si>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</si>
  <si>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</si>
  <si>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</si>
  <si>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</si>
  <si>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</si>
  <si>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</si>
  <si>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</si>
  <si>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</si>
  <si>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</si>
  <si>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</si>
  <si>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</si>
  <si>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</si>
  <si>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</si>
  <si>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</si>
  <si>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</si>
  <si>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</si>
  <si>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</si>
  <si>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</si>
  <si>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</si>
  <si>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</si>
  <si>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</si>
  <si>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</si>
  <si>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</si>
  <si>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</si>
  <si>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</si>
  <si>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</si>
  <si>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</si>
  <si>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</si>
  <si>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</si>
  <si>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</si>
  <si>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</si>
  <si>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</si>
  <si>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</si>
  <si>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</si>
  <si>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</si>
  <si>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</si>
  <si>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</si>
  <si>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</si>
  <si>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</si>
  <si>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</si>
  <si>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</si>
  <si>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</si>
  <si>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</si>
  <si>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</si>
  <si>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</si>
  <si>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</si>
  <si>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</si>
  <si>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</si>
  <si>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</si>
  <si>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</si>
  <si>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</si>
  <si>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</si>
  <si>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</si>
  <si>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</si>
  <si>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</si>
  <si>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</si>
  <si>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</si>
  <si>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</si>
  <si>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</si>
  <si>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</si>
  <si>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</si>
  <si>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</si>
  <si>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</si>
  <si>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</si>
  <si>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</si>
  <si>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</si>
  <si>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</si>
  <si>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</si>
  <si>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</si>
  <si>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</si>
  <si>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</si>
  <si>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</si>
  <si>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</si>
  <si>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</si>
  <si>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</si>
  <si>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</si>
  <si>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</si>
  <si>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</si>
  <si>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</si>
  <si>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</si>
  <si>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</si>
  <si>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</si>
  <si>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</si>
  <si>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</si>
  <si>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</si>
  <si>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</si>
  <si>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</si>
  <si>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</si>
  <si>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</si>
  <si>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</si>
  <si>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</si>
  <si>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</si>
  <si>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</si>
  <si>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</si>
  <si>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</si>
  <si>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</si>
  <si>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</si>
  <si>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</si>
  <si>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</si>
  <si>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</si>
  <si>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</si>
  <si>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</si>
  <si>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</si>
  <si>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</si>
  <si>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</si>
  <si>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</si>
  <si>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</si>
  <si>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</si>
  <si>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</si>
  <si>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</si>
  <si>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</si>
  <si>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</si>
  <si>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</si>
  <si>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</si>
  <si>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</si>
  <si>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</si>
  <si>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</si>
  <si>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</si>
  <si>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</si>
  <si>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</si>
  <si>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</si>
  <si>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</si>
  <si>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</si>
  <si>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</si>
  <si>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</si>
  <si>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</si>
  <si>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</si>
  <si>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</si>
  <si>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</si>
  <si>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</si>
  <si>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</si>
  <si>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</si>
  <si>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</si>
  <si>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</si>
  <si>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</si>
  <si>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</si>
  <si>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</si>
  <si>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</si>
  <si>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</si>
  <si>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</si>
  <si>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</si>
  <si>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</si>
  <si>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</si>
  <si>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</si>
  <si>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</si>
  <si>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</si>
  <si>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</si>
  <si>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</si>
  <si>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</si>
  <si>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</si>
  <si>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</si>
  <si>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</si>
  <si>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</si>
  <si>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</si>
  <si>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</si>
  <si>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</si>
  <si>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</si>
  <si>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</si>
  <si>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</si>
  <si>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</si>
  <si>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</si>
  <si>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</si>
  <si>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</si>
  <si>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</si>
  <si>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</si>
  <si>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</si>
  <si>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</si>
  <si>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</si>
  <si>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</si>
  <si>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</si>
  <si>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</si>
  <si>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</si>
  <si>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</si>
  <si>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</si>
  <si>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</si>
  <si>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</si>
  <si>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</si>
  <si>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</si>
  <si>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</si>
  <si>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</si>
  <si>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</si>
  <si>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</si>
  <si>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</si>
  <si>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</si>
  <si>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</si>
  <si>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</si>
  <si>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</si>
  <si>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</si>
  <si>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</si>
  <si>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</si>
  <si>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</si>
  <si>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</si>
  <si>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</si>
  <si>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</si>
  <si>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</si>
  <si>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</si>
  <si>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</si>
  <si>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</si>
  <si>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</si>
  <si>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</si>
  <si>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</si>
  <si>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</si>
  <si>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</si>
  <si>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</si>
  <si>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</si>
  <si>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</si>
  <si>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</si>
  <si>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</si>
  <si>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</si>
  <si>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</si>
  <si>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</si>
  <si>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</si>
  <si>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</si>
  <si>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</si>
  <si>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</si>
  <si>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</si>
  <si>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</si>
  <si>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</si>
  <si>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</si>
  <si>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</si>
  <si>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</si>
  <si>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</si>
  <si>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</si>
  <si>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</si>
  <si>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</si>
  <si>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</si>
  <si>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</si>
  <si>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</si>
  <si>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</si>
  <si>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</si>
  <si>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</si>
  <si>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</si>
  <si>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</si>
  <si>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</si>
  <si>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</si>
  <si>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</si>
  <si>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</si>
  <si>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</si>
  <si>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</si>
  <si>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</si>
  <si>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</si>
  <si>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</si>
  <si>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</si>
  <si>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</si>
  <si>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</si>
  <si>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</si>
  <si>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</si>
  <si>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</si>
  <si>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</si>
  <si>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</si>
  <si>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</si>
  <si>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</si>
  <si>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</si>
  <si>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</si>
  <si>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</si>
  <si>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</si>
  <si>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</si>
  <si>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</si>
  <si>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</si>
  <si>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</si>
  <si>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</si>
  <si>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</si>
  <si>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</si>
  <si>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</si>
  <si>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</si>
  <si>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</si>
  <si>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</si>
  <si>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</si>
  <si>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</si>
  <si>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</si>
  <si>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</si>
  <si>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</si>
  <si>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</si>
  <si>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</si>
  <si>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</si>
  <si>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</si>
  <si>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</si>
  <si>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</si>
  <si>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</si>
  <si>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</si>
  <si>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</si>
  <si>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</si>
  <si>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</si>
  <si>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</si>
  <si>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</si>
  <si>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</si>
  <si>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</si>
  <si>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</si>
  <si>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</si>
  <si>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</si>
  <si>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</si>
  <si>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</si>
  <si>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</si>
  <si>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</si>
  <si>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</si>
  <si>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</si>
  <si>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</si>
  <si>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</si>
  <si>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</si>
  <si>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</si>
  <si>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</si>
  <si>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</si>
  <si>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</si>
  <si>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</si>
  <si>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</si>
  <si>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</si>
  <si>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</si>
  <si>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</si>
  <si>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</si>
  <si>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</si>
  <si>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</si>
  <si>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</si>
  <si>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</si>
  <si>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</si>
  <si>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</si>
  <si>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</si>
  <si>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</si>
  <si>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</si>
  <si>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</si>
  <si>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</si>
  <si>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</si>
  <si>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</si>
  <si>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</si>
  <si>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</si>
  <si>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</si>
  <si>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</si>
  <si>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</si>
  <si>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</si>
  <si>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</si>
  <si>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</si>
  <si>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</si>
  <si>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</si>
  <si>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</si>
  <si>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</si>
  <si>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</si>
  <si>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</si>
  <si>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</si>
  <si>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</si>
  <si>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</si>
  <si>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</si>
  <si>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</si>
  <si>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</si>
  <si>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</si>
  <si>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</si>
  <si>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</si>
  <si>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</si>
  <si>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</si>
  <si>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</si>
  <si>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</si>
  <si>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</si>
  <si>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</si>
  <si>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</si>
  <si>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</si>
  <si>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</si>
  <si>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</si>
  <si>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</si>
  <si>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</si>
  <si>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</si>
  <si>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</si>
  <si>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</si>
  <si>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</si>
  <si>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</si>
  <si>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</si>
  <si>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</si>
  <si>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</si>
  <si>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</si>
  <si>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</si>
  <si>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</si>
  <si>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</si>
  <si>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</si>
  <si>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</si>
  <si>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</si>
  <si>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</si>
  <si>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</si>
  <si>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</si>
  <si>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</si>
  <si>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</si>
  <si>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</si>
  <si>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</si>
  <si>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</si>
  <si>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</si>
  <si>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</si>
  <si>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</si>
  <si>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</si>
  <si>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</si>
  <si>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</si>
  <si>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</si>
  <si>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</si>
  <si>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</si>
  <si>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</si>
  <si>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</si>
  <si>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</si>
  <si>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</si>
  <si>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</si>
  <si>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</si>
  <si>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</si>
  <si>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</si>
  <si>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</si>
  <si>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</si>
  <si>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</si>
  <si>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</si>
  <si>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</si>
  <si>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</si>
  <si>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</si>
  <si>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</si>
  <si>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</si>
  <si>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</si>
  <si>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</si>
  <si>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</si>
  <si>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</si>
  <si>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</si>
  <si>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</si>
  <si>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</si>
  <si>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</si>
  <si>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</si>
  <si>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</si>
  <si>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</si>
  <si>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</si>
  <si>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</si>
  <si>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</si>
  <si>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</si>
  <si>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</si>
  <si>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</si>
  <si>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</si>
  <si>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</si>
  <si>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</si>
  <si>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</si>
  <si>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</si>
  <si>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</si>
  <si>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</si>
  <si>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</si>
  <si>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</si>
  <si>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</si>
  <si>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</si>
  <si>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</si>
  <si>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</si>
  <si>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</si>
  <si>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</si>
  <si>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</si>
  <si>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</si>
  <si>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</si>
  <si>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</si>
  <si>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</si>
  <si>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</si>
  <si>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</si>
  <si>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</si>
  <si>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</si>
  <si>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</si>
  <si>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</si>
  <si>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</si>
  <si>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</si>
  <si>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</si>
  <si>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</si>
  <si>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</si>
  <si>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</si>
  <si>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</si>
  <si>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</si>
  <si>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</si>
  <si>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</si>
  <si>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หนี้สูญและสงสัยจะสูญ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</si>
  <si>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</si>
  <si>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</si>
  <si>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</si>
  <si>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</si>
  <si>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</si>
  <si>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</si>
  <si>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</si>
  <si>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</si>
  <si>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</si>
  <si>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</si>
  <si>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</si>
  <si>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</si>
  <si>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</si>
  <si>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</si>
  <si>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</si>
  <si>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</si>
  <si>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</si>
  <si>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</si>
  <si>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</si>
  <si>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</si>
  <si>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</si>
  <si>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</si>
  <si>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</si>
  <si>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</si>
  <si>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</si>
  <si>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</si>
  <si>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</si>
  <si>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</si>
  <si>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</si>
  <si>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</si>
  <si>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</si>
  <si>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</si>
  <si>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</si>
  <si>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</si>
  <si>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</si>
  <si>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</si>
  <si>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</si>
  <si>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</si>
  <si>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</si>
  <si>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</si>
  <si>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</si>
  <si>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</si>
  <si>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</si>
  <si>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</si>
  <si>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</si>
  <si>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</si>
  <si>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</si>
  <si>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</si>
  <si>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</si>
  <si>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</si>
  <si>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</si>
  <si>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</si>
  <si>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</si>
  <si>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</si>
  <si>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</si>
  <si>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</si>
  <si>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</si>
  <si>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</si>
  <si>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</si>
  <si>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</si>
  <si>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</si>
  <si>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</si>
  <si>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</si>
  <si>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</si>
  <si>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</si>
  <si>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</si>
  <si>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</si>
  <si>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</si>
  <si>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</si>
  <si>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</si>
  <si>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</si>
  <si>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</si>
  <si>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</si>
  <si>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</si>
  <si>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</si>
  <si>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</si>
  <si>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</si>
  <si>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</si>
  <si>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</si>
  <si>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</si>
  <si>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</si>
  <si>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</si>
  <si>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</si>
  <si>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</si>
  <si>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</si>
  <si>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</si>
  <si>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</si>
  <si>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</si>
  <si>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</si>
  <si>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</si>
  <si>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</si>
  <si>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</si>
  <si>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</si>
  <si>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</si>
  <si>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</si>
  <si>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</si>
  <si>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</si>
  <si>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</si>
  <si>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</si>
  <si>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</si>
  <si>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</si>
  <si>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</si>
  <si>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</si>
  <si>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</si>
  <si>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</si>
  <si>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</si>
  <si>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</si>
  <si>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</si>
  <si>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</si>
  <si>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</si>
  <si>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</si>
  <si>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</si>
  <si>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</si>
  <si>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</si>
  <si>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</si>
  <si>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</si>
  <si>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</si>
  <si>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</si>
  <si>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</si>
  <si>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</si>
  <si>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</si>
  <si>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</si>
  <si>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</si>
  <si>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</si>
  <si>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</si>
  <si>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</si>
  <si>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</si>
  <si>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</si>
  <si>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</si>
  <si>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</si>
  <si>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</si>
  <si>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</si>
  <si>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</si>
  <si>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</si>
  <si>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</si>
  <si>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</si>
  <si>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</si>
  <si>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</si>
  <si>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</si>
  <si>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</si>
  <si>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</si>
  <si>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</si>
  <si>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</si>
  <si>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</si>
  <si>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</si>
  <si>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</si>
  <si>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</si>
  <si>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</si>
  <si>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</si>
  <si>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2563</t>
  </si>
  <si>
    <t>ประจำเดือน  สิงหาคม 2563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</si>
  <si>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</si>
  <si>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</si>
  <si>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</si>
  <si>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</si>
  <si>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</si>
  <si>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</si>
  <si>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</si>
  <si>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</si>
  <si>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</si>
  <si>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</si>
  <si>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</si>
  <si>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</si>
  <si>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</si>
  <si>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</si>
  <si>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</si>
  <si>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</si>
  <si>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</si>
  <si>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</si>
  <si>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</si>
  <si>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</si>
  <si>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</si>
  <si>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</si>
  <si>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</si>
  <si>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</si>
  <si>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</si>
  <si>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</si>
  <si>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</si>
  <si>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</si>
  <si>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</si>
  <si>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</si>
  <si>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</si>
  <si>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</si>
  <si>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</si>
  <si>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</si>
  <si>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</si>
  <si>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</si>
  <si>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</si>
  <si>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</si>
  <si>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</si>
  <si>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17 กันยายน  2563</t>
  </si>
  <si>
    <t xml:space="preserve"> - กลุ่มระดับบริการ อิงกลุ่ม POP UC</t>
  </si>
  <si>
    <t xml:space="preserve"> - เทียบค่า Mean ไตรมาส 3/2563  รายงาน  ณ  3 สิงหาคม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</si>
</sst>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,##0.00_ ;\-#,##0.00\ "/>
    <numFmt numFmtId="189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 wrapText="1" shrinkToFit="1"/>
    </xf>
    <xf numFmtId="0" fontId="4" fillId="3" borderId="2" xfId="2" applyFont="1" applyFill="1" applyBorder="1" applyAlignment="1">
      <alignment horizontal="center" vertical="top" wrapText="1" shrinkToFit="1"/>
    </xf>
    <xf numFmtId="0" fontId="4" fillId="4" borderId="2" xfId="2" applyFont="1" applyFill="1" applyBorder="1" applyAlignment="1">
      <alignment horizontal="center" vertical="top" wrapText="1" shrinkToFit="1"/>
    </xf>
    <xf numFmtId="0" fontId="4" fillId="5" borderId="2" xfId="2" applyFont="1" applyFill="1" applyBorder="1" applyAlignment="1">
      <alignment horizontal="center" vertical="top" wrapText="1" shrinkToFit="1"/>
    </xf>
    <xf numFmtId="0" fontId="4" fillId="6" borderId="2" xfId="2" applyFont="1" applyFill="1" applyBorder="1" applyAlignment="1">
      <alignment horizontal="center" vertical="top" wrapText="1" shrinkToFit="1"/>
    </xf>
    <xf numFmtId="0" fontId="4" fillId="7" borderId="2" xfId="2" applyFont="1" applyFill="1" applyBorder="1" applyAlignment="1">
      <alignment horizontal="center" vertical="top" wrapText="1" shrinkToFit="1"/>
    </xf>
    <xf numFmtId="0" fontId="4" fillId="8" borderId="2" xfId="2" applyFont="1" applyFill="1" applyBorder="1" applyAlignment="1">
      <alignment horizontal="center" vertical="top" wrapText="1" shrinkToFit="1"/>
    </xf>
    <xf numFmtId="0" fontId="4" fillId="9" borderId="2" xfId="2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center" vertical="top"/>
    </xf>
    <xf numFmtId="0" fontId="4" fillId="7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horizontal="center" vertical="top"/>
    </xf>
    <xf numFmtId="0" fontId="4" fillId="9" borderId="2" xfId="2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left" vertical="center"/>
    </xf>
    <xf numFmtId="187" fontId="2" fillId="10" borderId="2" xfId="0" applyNumberFormat="1" applyFont="1" applyFill="1" applyBorder="1" applyAlignment="1">
      <alignment vertical="center"/>
    </xf>
    <xf numFmtId="187" fontId="2" fillId="10" borderId="0" xfId="0" applyNumberFormat="1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left" vertical="center"/>
    </xf>
    <xf numFmtId="188" fontId="3" fillId="0" borderId="2" xfId="0" applyNumberFormat="1" applyFont="1" applyBorder="1" applyAlignment="1">
      <alignment vertical="center"/>
    </xf>
    <xf numFmtId="49" fontId="6" fillId="0" borderId="2" xfId="3" applyNumberFormat="1" applyFont="1" applyFill="1" applyBorder="1" applyAlignment="1">
      <alignment horizontal="center"/>
    </xf>
    <xf numFmtId="0" fontId="6" fillId="0" borderId="2" xfId="3" applyFont="1" applyFill="1" applyBorder="1"/>
    <xf numFmtId="0" fontId="3" fillId="0" borderId="2" xfId="0" applyFont="1" applyBorder="1" applyAlignment="1">
      <alignment horizontal="left" vertical="center"/>
    </xf>
    <xf numFmtId="0" fontId="3" fillId="10" borderId="2" xfId="0" applyFont="1" applyFill="1" applyBorder="1" applyAlignment="1">
      <alignment vertical="center"/>
    </xf>
    <xf numFmtId="187" fontId="3" fillId="10" borderId="2" xfId="0" applyNumberFormat="1" applyFont="1" applyFill="1" applyBorder="1" applyAlignment="1">
      <alignment vertical="center"/>
    </xf>
    <xf numFmtId="187" fontId="3" fillId="10" borderId="0" xfId="0" applyNumberFormat="1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3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vertical="center"/>
    </xf>
    <xf numFmtId="187" fontId="3" fillId="11" borderId="2" xfId="0" applyNumberFormat="1" applyFont="1" applyFill="1" applyBorder="1" applyAlignment="1">
      <alignment vertical="center"/>
    </xf>
    <xf numFmtId="187" fontId="3" fillId="11" borderId="0" xfId="0" applyNumberFormat="1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12" borderId="0" xfId="0" applyFont="1" applyFill="1" applyAlignment="1">
      <alignment vertical="center"/>
    </xf>
    <xf numFmtId="43" fontId="3" fillId="12" borderId="0" xfId="1" applyFont="1" applyFill="1" applyAlignment="1">
      <alignment vertical="center"/>
    </xf>
    <xf numFmtId="0" fontId="2" fillId="12" borderId="8" xfId="0" applyFont="1" applyFill="1" applyBorder="1" applyAlignment="1">
      <alignment vertical="center"/>
    </xf>
    <xf numFmtId="43" fontId="3" fillId="12" borderId="8" xfId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0" fontId="2" fillId="13" borderId="0" xfId="0" applyFont="1" applyFill="1" applyAlignment="1">
      <alignment vertical="center"/>
    </xf>
    <xf numFmtId="43" fontId="3" fillId="13" borderId="0" xfId="1" applyFont="1" applyFill="1" applyAlignment="1">
      <alignment vertical="center"/>
    </xf>
    <xf numFmtId="0" fontId="2" fillId="13" borderId="8" xfId="0" applyFont="1" applyFill="1" applyBorder="1" applyAlignment="1">
      <alignment vertical="center"/>
    </xf>
    <xf numFmtId="43" fontId="3" fillId="13" borderId="8" xfId="1" applyFont="1" applyFill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2" fillId="14" borderId="0" xfId="0" applyFont="1" applyFill="1" applyAlignment="1">
      <alignment vertical="center"/>
    </xf>
    <xf numFmtId="43" fontId="3" fillId="14" borderId="0" xfId="1" applyFont="1" applyFill="1" applyAlignment="1">
      <alignment vertical="center"/>
    </xf>
    <xf numFmtId="0" fontId="2" fillId="14" borderId="8" xfId="0" applyFont="1" applyFill="1" applyBorder="1" applyAlignment="1">
      <alignment vertical="center"/>
    </xf>
    <xf numFmtId="43" fontId="3" fillId="14" borderId="8" xfId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4" fillId="9" borderId="2" xfId="2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center" vertical="top"/>
    </xf>
    <xf numFmtId="0" fontId="4" fillId="7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43" fontId="9" fillId="0" borderId="0" xfId="1" applyFont="1"/>
    <xf numFmtId="189" fontId="9" fillId="0" borderId="0" xfId="1" applyNumberFormat="1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 wrapText="1"/>
    </xf>
    <xf numFmtId="189" fontId="8" fillId="0" borderId="2" xfId="1" applyNumberFormat="1" applyFont="1" applyBorder="1" applyAlignment="1">
      <alignment horizontal="center" vertical="center"/>
    </xf>
    <xf numFmtId="0" fontId="9" fillId="0" borderId="2" xfId="0" applyFont="1" applyBorder="1"/>
    <xf numFmtId="4" fontId="9" fillId="0" borderId="2" xfId="0" applyNumberFormat="1" applyFont="1" applyBorder="1" applyAlignment="1">
      <alignment horizontal="right"/>
    </xf>
    <xf numFmtId="4" fontId="9" fillId="0" borderId="2" xfId="1" applyNumberFormat="1" applyFont="1" applyFill="1" applyBorder="1" applyAlignment="1">
      <alignment horizontal="right"/>
    </xf>
    <xf numFmtId="188" fontId="9" fillId="0" borderId="2" xfId="1" applyNumberFormat="1" applyFont="1" applyFill="1" applyBorder="1"/>
    <xf numFmtId="187" fontId="9" fillId="15" borderId="2" xfId="1" applyNumberFormat="1" applyFont="1" applyFill="1" applyBorder="1"/>
    <xf numFmtId="187" fontId="9" fillId="0" borderId="2" xfId="1" applyNumberFormat="1" applyFont="1" applyBorder="1"/>
    <xf numFmtId="0" fontId="3" fillId="0" borderId="2" xfId="0" applyFont="1" applyBorder="1" applyAlignment="1">
      <alignment horizontal="center" vertical="top" wrapText="1"/>
    </xf>
    <xf numFmtId="4" fontId="9" fillId="0" borderId="2" xfId="1" applyNumberFormat="1" applyFont="1" applyBorder="1" applyAlignment="1">
      <alignment horizontal="right"/>
    </xf>
    <xf numFmtId="188" fontId="9" fillId="0" borderId="2" xfId="1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3" fontId="11" fillId="0" borderId="0" xfId="1" applyFont="1" applyFill="1" applyAlignment="1">
      <alignment horizontal="center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89" fontId="11" fillId="0" borderId="0" xfId="1" applyNumberFormat="1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4" applyFill="1" applyAlignment="1">
      <alignment horizontal="left"/>
    </xf>
    <xf numFmtId="43" fontId="7" fillId="0" borderId="0" xfId="1" applyFont="1" applyFill="1" applyAlignment="1">
      <alignment horizontal="left"/>
    </xf>
    <xf numFmtId="189" fontId="9" fillId="0" borderId="0" xfId="1" applyNumberFormat="1" applyFont="1" applyFill="1"/>
    <xf numFmtId="43" fontId="11" fillId="0" borderId="0" xfId="1" applyFont="1" applyFill="1"/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9" fillId="3" borderId="0" xfId="0" applyFont="1" applyFill="1"/>
    <xf numFmtId="43" fontId="9" fillId="0" borderId="0" xfId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</cellXfs>
  <cellStyles count="5">
    <cellStyle name="Hyperlink" xfId="4" builtinId="8"/>
    <cellStyle name="Normal 2 2" xfId="2" xr:uid="{616E99C2-7535-4637-BA22-79081F9C2B25}"/>
    <cellStyle name="จุลภาค" xfId="1" builtinId="3"/>
    <cellStyle name="ปกติ" xfId="0" builtinId="0"/>
    <cellStyle name="ปกติ_Sheet7" xfId="3" xr:uid="{6A6E8E6A-3F74-44D3-B1BC-D0986534AB58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8EC5-4691-48C5-BD1C-2FA6FB25DB7E}">
  <sheetPr>
    <tabColor theme="6"/>
  </sheetPr>
  <dimension ref="A1:BZ463"/>
  <sheetViews>
    <sheetView zoomScale="80" zoomScaleNormal="80" workbookViewId="0">
      <pane xSplit="4" ySplit="4" topLeftCell="E440" activePane="bottomRight" state="frozen"/>
      <selection pane="topRight" activeCell="D1" sqref="D1"/>
      <selection pane="bottomLeft" activeCell="A5" sqref="A5"/>
      <selection pane="bottomRight" activeCell="B431" sqref="B431:BY438"/>
    </sheetView>
  </sheetViews>
  <sheetFormatPr defaultRowHeight="18.75" x14ac:dyDescent="0.2"/>
  <cols>
    <col min="1" max="1" width="9.25" style="1" bestFit="1" customWidth="1"/>
    <col min="2" max="2" width="27.375" style="1" bestFit="1" customWidth="1"/>
    <col min="3" max="3" width="14.625" style="62" customWidth="1"/>
    <col min="4" max="4" width="71.25" style="1" bestFit="1" customWidth="1"/>
    <col min="5" max="5" width="14" style="1" bestFit="1" customWidth="1"/>
    <col min="6" max="12" width="11.75" style="1" bestFit="1" customWidth="1"/>
    <col min="13" max="13" width="12.625" style="1" bestFit="1" customWidth="1"/>
    <col min="14" max="16" width="11.75" style="1" bestFit="1" customWidth="1"/>
    <col min="17" max="17" width="12.625" style="1" bestFit="1" customWidth="1"/>
    <col min="18" max="19" width="11.75" style="1" bestFit="1" customWidth="1"/>
    <col min="20" max="21" width="12.625" style="1" bestFit="1" customWidth="1"/>
    <col min="22" max="22" width="11.75" style="1" bestFit="1" customWidth="1"/>
    <col min="23" max="24" width="12.625" style="1" bestFit="1" customWidth="1"/>
    <col min="25" max="27" width="11.75" style="1" bestFit="1" customWidth="1"/>
    <col min="28" max="28" width="14" style="1" bestFit="1" customWidth="1"/>
    <col min="29" max="29" width="12.625" style="1" bestFit="1" customWidth="1"/>
    <col min="30" max="30" width="11.75" style="1" bestFit="1" customWidth="1"/>
    <col min="31" max="31" width="12.625" style="1" bestFit="1" customWidth="1"/>
    <col min="32" max="32" width="12.125" style="1" bestFit="1" customWidth="1"/>
    <col min="33" max="35" width="12.625" style="1" bestFit="1" customWidth="1"/>
    <col min="36" max="36" width="11.75" style="1" bestFit="1" customWidth="1"/>
    <col min="37" max="37" width="12.625" style="1" bestFit="1" customWidth="1"/>
    <col min="38" max="39" width="11.75" style="1" bestFit="1" customWidth="1"/>
    <col min="40" max="40" width="12.625" style="1" bestFit="1" customWidth="1"/>
    <col min="41" max="46" width="11.75" style="1" bestFit="1" customWidth="1"/>
    <col min="47" max="47" width="14.25" style="1" bestFit="1" customWidth="1"/>
    <col min="48" max="48" width="12.625" style="1" bestFit="1" customWidth="1"/>
    <col min="49" max="51" width="11.75" style="1" bestFit="1" customWidth="1"/>
    <col min="52" max="52" width="12.625" style="1" bestFit="1" customWidth="1"/>
    <col min="53" max="53" width="11.75" style="1" bestFit="1" customWidth="1"/>
    <col min="54" max="54" width="12.625" style="1" bestFit="1" customWidth="1"/>
    <col min="55" max="55" width="13.875" style="1" customWidth="1"/>
    <col min="56" max="56" width="11.75" style="1" bestFit="1" customWidth="1"/>
    <col min="57" max="57" width="12.625" style="1" bestFit="1" customWidth="1"/>
    <col min="58" max="59" width="11.75" style="1" bestFit="1" customWidth="1"/>
    <col min="60" max="60" width="12.625" style="1" bestFit="1" customWidth="1"/>
    <col min="61" max="61" width="11.625" style="1" customWidth="1"/>
    <col min="62" max="62" width="11.75" style="1" bestFit="1" customWidth="1"/>
    <col min="63" max="67" width="12.625" style="1" bestFit="1" customWidth="1"/>
    <col min="68" max="68" width="11.75" style="1" bestFit="1" customWidth="1"/>
    <col min="69" max="69" width="17.125" style="1" bestFit="1" customWidth="1"/>
    <col min="70" max="73" width="11.75" style="1" bestFit="1" customWidth="1"/>
    <col min="74" max="74" width="12.625" style="1" bestFit="1" customWidth="1"/>
    <col min="75" max="77" width="11.75" style="1" bestFit="1" customWidth="1"/>
    <col min="78" max="78" width="14.875" style="1" hidden="1" customWidth="1"/>
    <col min="79" max="16384" width="9" style="1"/>
  </cols>
  <sheetData>
    <row r="1" spans="1:78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1" t="s">
        <v>1</v>
      </c>
    </row>
    <row r="2" spans="1:78" ht="19.5" x14ac:dyDescent="0.2">
      <c r="A2" s="71" t="s">
        <v>2</v>
      </c>
      <c r="B2" s="2"/>
      <c r="C2" s="72" t="s">
        <v>3</v>
      </c>
      <c r="D2" s="73"/>
      <c r="E2" s="74" t="s">
        <v>4</v>
      </c>
      <c r="F2" s="74"/>
      <c r="G2" s="74"/>
      <c r="H2" s="74"/>
      <c r="I2" s="74"/>
      <c r="J2" s="74"/>
      <c r="K2" s="75" t="s">
        <v>5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 t="s">
        <v>6</v>
      </c>
      <c r="X2" s="76"/>
      <c r="Y2" s="76"/>
      <c r="Z2" s="76"/>
      <c r="AA2" s="76"/>
      <c r="AB2" s="76"/>
      <c r="AC2" s="76"/>
      <c r="AD2" s="76"/>
      <c r="AE2" s="76"/>
      <c r="AF2" s="77" t="s">
        <v>7</v>
      </c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8" t="s">
        <v>8</v>
      </c>
      <c r="AS2" s="78"/>
      <c r="AT2" s="78"/>
      <c r="AU2" s="78"/>
      <c r="AV2" s="78"/>
      <c r="AW2" s="78"/>
      <c r="AX2" s="78"/>
      <c r="AY2" s="79" t="s">
        <v>9</v>
      </c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 t="s">
        <v>10</v>
      </c>
      <c r="BK2" s="80"/>
      <c r="BL2" s="80"/>
      <c r="BM2" s="80"/>
      <c r="BN2" s="80"/>
      <c r="BO2" s="80"/>
      <c r="BP2" s="80"/>
      <c r="BQ2" s="67" t="s">
        <v>11</v>
      </c>
      <c r="BR2" s="67"/>
      <c r="BS2" s="67"/>
      <c r="BT2" s="67"/>
      <c r="BU2" s="67"/>
      <c r="BV2" s="67"/>
      <c r="BW2" s="67"/>
      <c r="BX2" s="67"/>
      <c r="BY2" s="67"/>
    </row>
    <row r="3" spans="1:78" s="11" customFormat="1" ht="21.75" customHeight="1" x14ac:dyDescent="0.2">
      <c r="A3" s="71"/>
      <c r="B3" s="68" t="s">
        <v>12</v>
      </c>
      <c r="C3" s="68" t="s">
        <v>13</v>
      </c>
      <c r="D3" s="68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  <c r="Q3" s="4" t="s">
        <v>27</v>
      </c>
      <c r="R3" s="4" t="s">
        <v>28</v>
      </c>
      <c r="S3" s="4" t="s">
        <v>29</v>
      </c>
      <c r="T3" s="4" t="s">
        <v>30</v>
      </c>
      <c r="U3" s="4" t="s">
        <v>31</v>
      </c>
      <c r="V3" s="4" t="s">
        <v>32</v>
      </c>
      <c r="W3" s="5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5" t="s">
        <v>39</v>
      </c>
      <c r="AD3" s="5" t="s">
        <v>40</v>
      </c>
      <c r="AE3" s="5" t="s">
        <v>41</v>
      </c>
      <c r="AF3" s="6" t="s">
        <v>42</v>
      </c>
      <c r="AG3" s="6" t="s">
        <v>43</v>
      </c>
      <c r="AH3" s="6" t="s">
        <v>44</v>
      </c>
      <c r="AI3" s="6" t="s">
        <v>45</v>
      </c>
      <c r="AJ3" s="6" t="s">
        <v>46</v>
      </c>
      <c r="AK3" s="6" t="s">
        <v>47</v>
      </c>
      <c r="AL3" s="6" t="s">
        <v>48</v>
      </c>
      <c r="AM3" s="6" t="s">
        <v>49</v>
      </c>
      <c r="AN3" s="6" t="s">
        <v>50</v>
      </c>
      <c r="AO3" s="6" t="s">
        <v>51</v>
      </c>
      <c r="AP3" s="6" t="s">
        <v>52</v>
      </c>
      <c r="AQ3" s="6" t="s">
        <v>53</v>
      </c>
      <c r="AR3" s="7" t="s">
        <v>54</v>
      </c>
      <c r="AS3" s="7" t="s">
        <v>55</v>
      </c>
      <c r="AT3" s="7" t="s">
        <v>56</v>
      </c>
      <c r="AU3" s="7" t="s">
        <v>57</v>
      </c>
      <c r="AV3" s="7" t="s">
        <v>58</v>
      </c>
      <c r="AW3" s="7" t="s">
        <v>59</v>
      </c>
      <c r="AX3" s="7" t="s">
        <v>60</v>
      </c>
      <c r="AY3" s="8" t="s">
        <v>61</v>
      </c>
      <c r="AZ3" s="8" t="s">
        <v>62</v>
      </c>
      <c r="BA3" s="8" t="s">
        <v>63</v>
      </c>
      <c r="BB3" s="8" t="s">
        <v>64</v>
      </c>
      <c r="BC3" s="8" t="s">
        <v>65</v>
      </c>
      <c r="BD3" s="8" t="s">
        <v>66</v>
      </c>
      <c r="BE3" s="8" t="s">
        <v>67</v>
      </c>
      <c r="BF3" s="8" t="s">
        <v>68</v>
      </c>
      <c r="BG3" s="8" t="s">
        <v>69</v>
      </c>
      <c r="BH3" s="8" t="s">
        <v>70</v>
      </c>
      <c r="BI3" s="8" t="s">
        <v>71</v>
      </c>
      <c r="BJ3" s="9" t="s">
        <v>72</v>
      </c>
      <c r="BK3" s="9" t="s">
        <v>73</v>
      </c>
      <c r="BL3" s="9" t="s">
        <v>74</v>
      </c>
      <c r="BM3" s="9" t="s">
        <v>75</v>
      </c>
      <c r="BN3" s="9" t="s">
        <v>76</v>
      </c>
      <c r="BO3" s="9" t="s">
        <v>77</v>
      </c>
      <c r="BP3" s="9" t="s">
        <v>78</v>
      </c>
      <c r="BQ3" s="10" t="s">
        <v>79</v>
      </c>
      <c r="BR3" s="10" t="s">
        <v>80</v>
      </c>
      <c r="BS3" s="10" t="s">
        <v>81</v>
      </c>
      <c r="BT3" s="10" t="s">
        <v>82</v>
      </c>
      <c r="BU3" s="10" t="s">
        <v>83</v>
      </c>
      <c r="BV3" s="10" t="s">
        <v>84</v>
      </c>
      <c r="BW3" s="10" t="s">
        <v>85</v>
      </c>
      <c r="BX3" s="10" t="s">
        <v>86</v>
      </c>
      <c r="BY3" s="10" t="s">
        <v>87</v>
      </c>
    </row>
    <row r="4" spans="1:78" s="20" customFormat="1" ht="21.75" customHeight="1" x14ac:dyDescent="0.2">
      <c r="A4" s="71"/>
      <c r="B4" s="69"/>
      <c r="C4" s="69"/>
      <c r="D4" s="69"/>
      <c r="E4" s="12" t="s">
        <v>88</v>
      </c>
      <c r="F4" s="12" t="s">
        <v>89</v>
      </c>
      <c r="G4" s="12" t="s">
        <v>90</v>
      </c>
      <c r="H4" s="12" t="s">
        <v>91</v>
      </c>
      <c r="I4" s="12" t="s">
        <v>92</v>
      </c>
      <c r="J4" s="12" t="s">
        <v>93</v>
      </c>
      <c r="K4" s="13" t="s">
        <v>94</v>
      </c>
      <c r="L4" s="13" t="s">
        <v>95</v>
      </c>
      <c r="M4" s="13" t="s">
        <v>96</v>
      </c>
      <c r="N4" s="13" t="s">
        <v>97</v>
      </c>
      <c r="O4" s="13" t="s">
        <v>98</v>
      </c>
      <c r="P4" s="13" t="s">
        <v>99</v>
      </c>
      <c r="Q4" s="13" t="s">
        <v>100</v>
      </c>
      <c r="R4" s="13" t="s">
        <v>101</v>
      </c>
      <c r="S4" s="13" t="s">
        <v>102</v>
      </c>
      <c r="T4" s="13" t="s">
        <v>103</v>
      </c>
      <c r="U4" s="13" t="s">
        <v>104</v>
      </c>
      <c r="V4" s="13" t="s">
        <v>105</v>
      </c>
      <c r="W4" s="14" t="s">
        <v>106</v>
      </c>
      <c r="X4" s="14" t="s">
        <v>107</v>
      </c>
      <c r="Y4" s="14" t="s">
        <v>108</v>
      </c>
      <c r="Z4" s="14" t="s">
        <v>109</v>
      </c>
      <c r="AA4" s="14" t="s">
        <v>110</v>
      </c>
      <c r="AB4" s="14">
        <v>10831</v>
      </c>
      <c r="AC4" s="14" t="s">
        <v>111</v>
      </c>
      <c r="AD4" s="14" t="s">
        <v>112</v>
      </c>
      <c r="AE4" s="14" t="s">
        <v>113</v>
      </c>
      <c r="AF4" s="15" t="s">
        <v>114</v>
      </c>
      <c r="AG4" s="15" t="s">
        <v>115</v>
      </c>
      <c r="AH4" s="15" t="s">
        <v>116</v>
      </c>
      <c r="AI4" s="15" t="s">
        <v>117</v>
      </c>
      <c r="AJ4" s="15" t="s">
        <v>118</v>
      </c>
      <c r="AK4" s="15" t="s">
        <v>119</v>
      </c>
      <c r="AL4" s="15" t="s">
        <v>120</v>
      </c>
      <c r="AM4" s="15" t="s">
        <v>121</v>
      </c>
      <c r="AN4" s="15" t="s">
        <v>122</v>
      </c>
      <c r="AO4" s="15" t="s">
        <v>123</v>
      </c>
      <c r="AP4" s="15" t="s">
        <v>124</v>
      </c>
      <c r="AQ4" s="15" t="s">
        <v>125</v>
      </c>
      <c r="AR4" s="16" t="s">
        <v>126</v>
      </c>
      <c r="AS4" s="16" t="s">
        <v>127</v>
      </c>
      <c r="AT4" s="16" t="s">
        <v>128</v>
      </c>
      <c r="AU4" s="16" t="s">
        <v>129</v>
      </c>
      <c r="AV4" s="16" t="s">
        <v>130</v>
      </c>
      <c r="AW4" s="16" t="s">
        <v>131</v>
      </c>
      <c r="AX4" s="16" t="s">
        <v>132</v>
      </c>
      <c r="AY4" s="17" t="s">
        <v>133</v>
      </c>
      <c r="AZ4" s="17" t="s">
        <v>134</v>
      </c>
      <c r="BA4" s="17" t="s">
        <v>135</v>
      </c>
      <c r="BB4" s="17" t="s">
        <v>136</v>
      </c>
      <c r="BC4" s="17" t="s">
        <v>137</v>
      </c>
      <c r="BD4" s="17" t="s">
        <v>138</v>
      </c>
      <c r="BE4" s="17" t="s">
        <v>139</v>
      </c>
      <c r="BF4" s="17" t="s">
        <v>140</v>
      </c>
      <c r="BG4" s="17" t="s">
        <v>141</v>
      </c>
      <c r="BH4" s="17" t="s">
        <v>142</v>
      </c>
      <c r="BI4" s="17" t="s">
        <v>143</v>
      </c>
      <c r="BJ4" s="18" t="s">
        <v>144</v>
      </c>
      <c r="BK4" s="18" t="s">
        <v>145</v>
      </c>
      <c r="BL4" s="18" t="s">
        <v>146</v>
      </c>
      <c r="BM4" s="18" t="s">
        <v>147</v>
      </c>
      <c r="BN4" s="18" t="s">
        <v>148</v>
      </c>
      <c r="BO4" s="18" t="s">
        <v>149</v>
      </c>
      <c r="BP4" s="18" t="s">
        <v>150</v>
      </c>
      <c r="BQ4" s="19" t="s">
        <v>151</v>
      </c>
      <c r="BR4" s="19" t="s">
        <v>152</v>
      </c>
      <c r="BS4" s="19" t="s">
        <v>153</v>
      </c>
      <c r="BT4" s="19" t="s">
        <v>154</v>
      </c>
      <c r="BU4" s="19" t="s">
        <v>155</v>
      </c>
      <c r="BV4" s="19" t="s">
        <v>156</v>
      </c>
      <c r="BW4" s="19" t="s">
        <v>157</v>
      </c>
      <c r="BX4" s="19" t="s">
        <v>158</v>
      </c>
      <c r="BY4" s="19" t="s">
        <v>159</v>
      </c>
    </row>
    <row r="5" spans="1:78" x14ac:dyDescent="0.2">
      <c r="A5" s="21" t="s">
        <v>160</v>
      </c>
      <c r="B5" s="21" t="s">
        <v>161</v>
      </c>
      <c r="C5" s="22" t="s">
        <v>162</v>
      </c>
      <c r="D5" s="21" t="s">
        <v>163</v>
      </c>
      <c r="E5" s="23">
        <v>346445814.66000003</v>
      </c>
      <c r="F5" s="23">
        <v>67991259.120000005</v>
      </c>
      <c r="G5" s="23">
        <v>93887583.799999997</v>
      </c>
      <c r="H5" s="23">
        <v>40968088</v>
      </c>
      <c r="I5" s="23">
        <v>46130996</v>
      </c>
      <c r="J5" s="23">
        <v>14689805.58</v>
      </c>
      <c r="K5" s="23">
        <v>216603627.84</v>
      </c>
      <c r="L5" s="23">
        <v>49776360.299999997</v>
      </c>
      <c r="M5" s="23">
        <v>12789734</v>
      </c>
      <c r="N5" s="23">
        <v>109541090.15000001</v>
      </c>
      <c r="O5" s="23">
        <v>11206891.300000001</v>
      </c>
      <c r="P5" s="23">
        <v>46899871.75</v>
      </c>
      <c r="Q5" s="23">
        <v>95814920</v>
      </c>
      <c r="R5" s="23">
        <v>92284387.019999996</v>
      </c>
      <c r="S5" s="23">
        <v>5533305</v>
      </c>
      <c r="T5" s="23">
        <v>46984977.020000003</v>
      </c>
      <c r="U5" s="23">
        <v>28716559.5</v>
      </c>
      <c r="V5" s="23">
        <v>19088436.27</v>
      </c>
      <c r="W5" s="23">
        <v>217147956.27000001</v>
      </c>
      <c r="X5" s="23">
        <v>41798704.25</v>
      </c>
      <c r="Y5" s="23">
        <v>39067259.240000002</v>
      </c>
      <c r="Z5" s="23">
        <v>93891133.090000004</v>
      </c>
      <c r="AA5" s="23">
        <v>22849729.5</v>
      </c>
      <c r="AB5" s="23">
        <v>38484966.5</v>
      </c>
      <c r="AC5" s="23">
        <v>38059511.020000003</v>
      </c>
      <c r="AD5" s="23">
        <v>18937580.5</v>
      </c>
      <c r="AE5" s="23">
        <v>19435985</v>
      </c>
      <c r="AF5" s="23">
        <v>112331855.23</v>
      </c>
      <c r="AG5" s="23">
        <v>27871105.75</v>
      </c>
      <c r="AH5" s="23">
        <v>23252405.75</v>
      </c>
      <c r="AI5" s="23">
        <v>16597521</v>
      </c>
      <c r="AJ5" s="23">
        <v>15949274</v>
      </c>
      <c r="AK5" s="23">
        <v>28706615.899999999</v>
      </c>
      <c r="AL5" s="23">
        <v>20499648</v>
      </c>
      <c r="AM5" s="23">
        <v>21861861</v>
      </c>
      <c r="AN5" s="23">
        <v>31559893.199999999</v>
      </c>
      <c r="AO5" s="23">
        <v>25070447.75</v>
      </c>
      <c r="AP5" s="23">
        <v>28928502.800000001</v>
      </c>
      <c r="AQ5" s="23">
        <v>23742294.949999999</v>
      </c>
      <c r="AR5" s="23">
        <v>73713484.450000003</v>
      </c>
      <c r="AS5" s="23">
        <v>16605511</v>
      </c>
      <c r="AT5" s="23">
        <v>23138345</v>
      </c>
      <c r="AU5" s="23">
        <v>23351512</v>
      </c>
      <c r="AV5" s="23">
        <v>16774974.25</v>
      </c>
      <c r="AW5" s="23">
        <v>1033159</v>
      </c>
      <c r="AX5" s="23">
        <v>6192297</v>
      </c>
      <c r="AY5" s="23">
        <v>106923814</v>
      </c>
      <c r="AZ5" s="23">
        <v>36447052.75</v>
      </c>
      <c r="BA5" s="23">
        <v>25697606</v>
      </c>
      <c r="BB5" s="23">
        <v>48890953</v>
      </c>
      <c r="BC5" s="23">
        <v>44546688.850000001</v>
      </c>
      <c r="BD5" s="23">
        <v>25669355</v>
      </c>
      <c r="BE5" s="23">
        <v>48877034.200000003</v>
      </c>
      <c r="BF5" s="23">
        <v>35632163.549999997</v>
      </c>
      <c r="BG5" s="23">
        <v>26213086.949999999</v>
      </c>
      <c r="BH5" s="23">
        <v>9551905.4000000004</v>
      </c>
      <c r="BI5" s="23">
        <v>7118804</v>
      </c>
      <c r="BJ5" s="23">
        <v>100958390.33</v>
      </c>
      <c r="BK5" s="23">
        <v>89674696.090000004</v>
      </c>
      <c r="BL5" s="23">
        <v>26965028</v>
      </c>
      <c r="BM5" s="23">
        <v>20418887</v>
      </c>
      <c r="BN5" s="23">
        <v>21783170</v>
      </c>
      <c r="BO5" s="23">
        <v>24870451</v>
      </c>
      <c r="BP5" s="23">
        <v>12861935.300000001</v>
      </c>
      <c r="BQ5" s="23">
        <v>82555639.060000002</v>
      </c>
      <c r="BR5" s="23">
        <v>27877841.5</v>
      </c>
      <c r="BS5" s="23">
        <v>30192496</v>
      </c>
      <c r="BT5" s="23">
        <v>32286432.460000001</v>
      </c>
      <c r="BU5" s="23">
        <v>63641477.539999999</v>
      </c>
      <c r="BV5" s="23">
        <v>66369947</v>
      </c>
      <c r="BW5" s="23">
        <v>26565816</v>
      </c>
      <c r="BX5" s="23">
        <v>16565019</v>
      </c>
      <c r="BY5" s="23">
        <v>18267086.329999998</v>
      </c>
      <c r="BZ5" s="24">
        <v>14147936.25</v>
      </c>
    </row>
    <row r="6" spans="1:78" x14ac:dyDescent="0.2">
      <c r="A6" s="21" t="s">
        <v>160</v>
      </c>
      <c r="B6" s="21" t="s">
        <v>161</v>
      </c>
      <c r="C6" s="22" t="s">
        <v>164</v>
      </c>
      <c r="D6" s="21" t="s">
        <v>165</v>
      </c>
      <c r="E6" s="23">
        <v>55326882.340000004</v>
      </c>
      <c r="F6" s="23">
        <v>913685</v>
      </c>
      <c r="G6" s="23">
        <v>3215442</v>
      </c>
      <c r="H6" s="23">
        <v>1724718.74</v>
      </c>
      <c r="I6" s="23">
        <v>62380</v>
      </c>
      <c r="J6" s="23">
        <v>20321.23</v>
      </c>
      <c r="K6" s="23">
        <v>129598552.28</v>
      </c>
      <c r="L6" s="23">
        <v>912472</v>
      </c>
      <c r="M6" s="23">
        <v>161183</v>
      </c>
      <c r="N6" s="23">
        <v>13241747.75</v>
      </c>
      <c r="O6" s="23">
        <v>3031508.92</v>
      </c>
      <c r="P6" s="23">
        <v>858449.25</v>
      </c>
      <c r="Q6" s="23">
        <v>2813162.58</v>
      </c>
      <c r="R6" s="23">
        <v>411892.61</v>
      </c>
      <c r="S6" s="23">
        <v>0</v>
      </c>
      <c r="T6" s="23">
        <v>148800.5</v>
      </c>
      <c r="U6" s="23">
        <v>350571</v>
      </c>
      <c r="V6" s="23">
        <v>1118807.8400000001</v>
      </c>
      <c r="W6" s="23">
        <v>105611905.97</v>
      </c>
      <c r="X6" s="23">
        <v>4682407</v>
      </c>
      <c r="Y6" s="23">
        <v>149168.85</v>
      </c>
      <c r="Z6" s="23">
        <v>5821939.5</v>
      </c>
      <c r="AA6" s="23">
        <v>2229652</v>
      </c>
      <c r="AB6" s="23">
        <v>352451</v>
      </c>
      <c r="AC6" s="23">
        <v>859409.75</v>
      </c>
      <c r="AD6" s="23">
        <v>113454</v>
      </c>
      <c r="AE6" s="23">
        <v>15084</v>
      </c>
      <c r="AF6" s="23">
        <v>159770236</v>
      </c>
      <c r="AG6" s="23">
        <v>231559</v>
      </c>
      <c r="AH6" s="23">
        <v>522365</v>
      </c>
      <c r="AI6" s="23">
        <v>67262</v>
      </c>
      <c r="AJ6" s="23">
        <v>466012</v>
      </c>
      <c r="AK6" s="23">
        <v>190273.75</v>
      </c>
      <c r="AL6" s="23">
        <v>843543</v>
      </c>
      <c r="AM6" s="23">
        <v>1074114.3</v>
      </c>
      <c r="AN6" s="23">
        <v>127138</v>
      </c>
      <c r="AO6" s="23">
        <v>84866</v>
      </c>
      <c r="AP6" s="23">
        <v>559136</v>
      </c>
      <c r="AQ6" s="23">
        <v>495415.8</v>
      </c>
      <c r="AR6" s="23">
        <v>35285044.75</v>
      </c>
      <c r="AS6" s="23">
        <v>545363</v>
      </c>
      <c r="AT6" s="23">
        <v>791869</v>
      </c>
      <c r="AU6" s="23">
        <v>1170939</v>
      </c>
      <c r="AV6" s="23">
        <v>646482.5</v>
      </c>
      <c r="AW6" s="23">
        <v>222224</v>
      </c>
      <c r="AX6" s="23">
        <v>340747</v>
      </c>
      <c r="AY6" s="23">
        <v>66188610</v>
      </c>
      <c r="AZ6" s="23">
        <v>23759</v>
      </c>
      <c r="BA6" s="23">
        <v>322822.75</v>
      </c>
      <c r="BB6" s="23">
        <v>106592</v>
      </c>
      <c r="BC6" s="23">
        <v>92759</v>
      </c>
      <c r="BD6" s="23">
        <v>229113</v>
      </c>
      <c r="BE6" s="23">
        <v>746454.75</v>
      </c>
      <c r="BF6" s="23">
        <v>3952862.77</v>
      </c>
      <c r="BG6" s="23">
        <v>531096</v>
      </c>
      <c r="BH6" s="23">
        <v>65104</v>
      </c>
      <c r="BI6" s="23">
        <v>99836</v>
      </c>
      <c r="BJ6" s="23">
        <v>55377387.439999998</v>
      </c>
      <c r="BK6" s="23">
        <v>3954237</v>
      </c>
      <c r="BL6" s="23">
        <v>196392</v>
      </c>
      <c r="BM6" s="23">
        <v>115304</v>
      </c>
      <c r="BN6" s="23">
        <v>117466</v>
      </c>
      <c r="BO6" s="23">
        <v>129404</v>
      </c>
      <c r="BP6" s="23">
        <v>52456</v>
      </c>
      <c r="BQ6" s="23">
        <v>75180658</v>
      </c>
      <c r="BR6" s="23">
        <v>970830</v>
      </c>
      <c r="BS6" s="23">
        <v>78069</v>
      </c>
      <c r="BT6" s="23">
        <v>4265328.82</v>
      </c>
      <c r="BU6" s="23">
        <v>933563.01</v>
      </c>
      <c r="BV6" s="23">
        <v>9314237</v>
      </c>
      <c r="BW6" s="23">
        <v>1676188</v>
      </c>
      <c r="BX6" s="23">
        <v>158240</v>
      </c>
      <c r="BY6" s="23">
        <v>155403.88</v>
      </c>
      <c r="BZ6" s="24">
        <v>5303372</v>
      </c>
    </row>
    <row r="7" spans="1:78" x14ac:dyDescent="0.2">
      <c r="A7" s="21" t="s">
        <v>160</v>
      </c>
      <c r="B7" s="21" t="s">
        <v>161</v>
      </c>
      <c r="C7" s="22" t="s">
        <v>166</v>
      </c>
      <c r="D7" s="21" t="s">
        <v>167</v>
      </c>
      <c r="E7" s="23">
        <v>0</v>
      </c>
      <c r="F7" s="23">
        <v>3382824.76</v>
      </c>
      <c r="G7" s="23">
        <v>0</v>
      </c>
      <c r="H7" s="23">
        <v>0</v>
      </c>
      <c r="I7" s="23">
        <v>118490.25</v>
      </c>
      <c r="J7" s="23">
        <v>44127.59</v>
      </c>
      <c r="K7" s="23">
        <v>36429678.600000001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197782.83</v>
      </c>
      <c r="U7" s="23">
        <v>0</v>
      </c>
      <c r="V7" s="23">
        <v>0</v>
      </c>
      <c r="W7" s="23">
        <v>2611847.2000000002</v>
      </c>
      <c r="X7" s="23">
        <v>0</v>
      </c>
      <c r="Y7" s="23">
        <v>23644.25</v>
      </c>
      <c r="Z7" s="23">
        <v>685953.25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37685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225046.15</v>
      </c>
      <c r="AS7" s="23">
        <v>0</v>
      </c>
      <c r="AT7" s="23">
        <v>132111</v>
      </c>
      <c r="AU7" s="23">
        <v>0</v>
      </c>
      <c r="AV7" s="23">
        <v>3620</v>
      </c>
      <c r="AW7" s="23">
        <v>0</v>
      </c>
      <c r="AX7" s="23">
        <v>0</v>
      </c>
      <c r="AY7" s="23">
        <v>349286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16299</v>
      </c>
      <c r="BJ7" s="23">
        <v>0</v>
      </c>
      <c r="BK7" s="23">
        <v>725070.43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910091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334984.90000000002</v>
      </c>
      <c r="BX7" s="23">
        <v>0</v>
      </c>
      <c r="BY7" s="23">
        <v>0</v>
      </c>
      <c r="BZ7" s="24">
        <v>14262204.210000001</v>
      </c>
    </row>
    <row r="8" spans="1:78" x14ac:dyDescent="0.2">
      <c r="A8" s="21" t="s">
        <v>160</v>
      </c>
      <c r="B8" s="21" t="s">
        <v>161</v>
      </c>
      <c r="C8" s="22" t="s">
        <v>168</v>
      </c>
      <c r="D8" s="21" t="s">
        <v>169</v>
      </c>
      <c r="E8" s="23">
        <v>1571787.05</v>
      </c>
      <c r="F8" s="23">
        <v>51433.75</v>
      </c>
      <c r="G8" s="23">
        <v>2053165</v>
      </c>
      <c r="H8" s="23">
        <v>168002</v>
      </c>
      <c r="I8" s="23">
        <v>8850</v>
      </c>
      <c r="J8" s="23">
        <v>0</v>
      </c>
      <c r="K8" s="23">
        <v>7680165.0499999998</v>
      </c>
      <c r="L8" s="23">
        <v>48997.75</v>
      </c>
      <c r="M8" s="23">
        <v>0</v>
      </c>
      <c r="N8" s="23">
        <v>13578681.130000001</v>
      </c>
      <c r="O8" s="23">
        <v>5345</v>
      </c>
      <c r="P8" s="23">
        <v>22100.75</v>
      </c>
      <c r="Q8" s="23">
        <v>16989</v>
      </c>
      <c r="R8" s="23">
        <v>1736186.25</v>
      </c>
      <c r="S8" s="23">
        <v>157865.75</v>
      </c>
      <c r="T8" s="23">
        <v>25163.3</v>
      </c>
      <c r="U8" s="23">
        <v>0</v>
      </c>
      <c r="V8" s="23">
        <v>271757.56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8300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189055</v>
      </c>
      <c r="BK8" s="23">
        <v>37866.07</v>
      </c>
      <c r="BL8" s="23">
        <v>0</v>
      </c>
      <c r="BM8" s="23">
        <v>439</v>
      </c>
      <c r="BN8" s="23">
        <v>0</v>
      </c>
      <c r="BO8" s="23">
        <v>0</v>
      </c>
      <c r="BP8" s="23">
        <v>3648</v>
      </c>
      <c r="BQ8" s="23">
        <v>42911</v>
      </c>
      <c r="BR8" s="23">
        <v>45089</v>
      </c>
      <c r="BS8" s="23">
        <v>17118</v>
      </c>
      <c r="BT8" s="23">
        <v>0</v>
      </c>
      <c r="BU8" s="23">
        <v>19522</v>
      </c>
      <c r="BV8" s="23">
        <v>120817</v>
      </c>
      <c r="BW8" s="23">
        <v>7524</v>
      </c>
      <c r="BX8" s="23">
        <v>0</v>
      </c>
      <c r="BY8" s="23">
        <v>0</v>
      </c>
      <c r="BZ8" s="24">
        <v>472477009.28000003</v>
      </c>
    </row>
    <row r="9" spans="1:78" x14ac:dyDescent="0.2">
      <c r="A9" s="21" t="s">
        <v>160</v>
      </c>
      <c r="B9" s="21" t="s">
        <v>161</v>
      </c>
      <c r="C9" s="22" t="s">
        <v>170</v>
      </c>
      <c r="D9" s="21" t="s">
        <v>171</v>
      </c>
      <c r="E9" s="23">
        <v>5998810.8799999999</v>
      </c>
      <c r="F9" s="23">
        <v>0</v>
      </c>
      <c r="G9" s="23">
        <v>13270</v>
      </c>
      <c r="H9" s="23">
        <v>1049100</v>
      </c>
      <c r="I9" s="23">
        <v>861750</v>
      </c>
      <c r="J9" s="23">
        <v>676075</v>
      </c>
      <c r="K9" s="23">
        <v>2567366.5</v>
      </c>
      <c r="L9" s="23">
        <v>17123155.5</v>
      </c>
      <c r="M9" s="23">
        <v>2797865</v>
      </c>
      <c r="N9" s="23">
        <v>0</v>
      </c>
      <c r="O9" s="23">
        <v>1351893</v>
      </c>
      <c r="P9" s="23">
        <v>5006732.5</v>
      </c>
      <c r="Q9" s="23">
        <v>2085907</v>
      </c>
      <c r="R9" s="23">
        <v>4723403.55</v>
      </c>
      <c r="S9" s="23">
        <v>0</v>
      </c>
      <c r="T9" s="23">
        <v>4045060</v>
      </c>
      <c r="U9" s="23">
        <v>2672529</v>
      </c>
      <c r="V9" s="23">
        <v>731302.62</v>
      </c>
      <c r="W9" s="23">
        <v>1254202.5</v>
      </c>
      <c r="X9" s="23">
        <v>5351094</v>
      </c>
      <c r="Y9" s="23">
        <v>3918152.13</v>
      </c>
      <c r="Z9" s="23">
        <v>4038332.65</v>
      </c>
      <c r="AA9" s="23">
        <v>1957888</v>
      </c>
      <c r="AB9" s="23">
        <v>4465084.5</v>
      </c>
      <c r="AC9" s="23">
        <v>3023216.27</v>
      </c>
      <c r="AD9" s="23">
        <v>924428</v>
      </c>
      <c r="AE9" s="23">
        <v>14920</v>
      </c>
      <c r="AF9" s="23">
        <v>0</v>
      </c>
      <c r="AG9" s="23">
        <v>2323939</v>
      </c>
      <c r="AH9" s="23">
        <v>705667</v>
      </c>
      <c r="AI9" s="23">
        <v>111153</v>
      </c>
      <c r="AJ9" s="23">
        <v>2452290</v>
      </c>
      <c r="AK9" s="23">
        <v>1096025</v>
      </c>
      <c r="AL9" s="23">
        <v>1218300</v>
      </c>
      <c r="AM9" s="23">
        <v>1494744</v>
      </c>
      <c r="AN9" s="23">
        <v>1826667</v>
      </c>
      <c r="AO9" s="23">
        <v>1247021</v>
      </c>
      <c r="AP9" s="23">
        <v>1660863.5</v>
      </c>
      <c r="AQ9" s="23">
        <v>1843811.56</v>
      </c>
      <c r="AR9" s="23">
        <v>16000</v>
      </c>
      <c r="AS9" s="23">
        <v>54710</v>
      </c>
      <c r="AT9" s="23">
        <v>1315453</v>
      </c>
      <c r="AU9" s="23">
        <v>329130</v>
      </c>
      <c r="AV9" s="23">
        <v>42393</v>
      </c>
      <c r="AW9" s="23">
        <v>0</v>
      </c>
      <c r="AX9" s="23">
        <v>108072</v>
      </c>
      <c r="AY9" s="23">
        <v>5770575</v>
      </c>
      <c r="AZ9" s="23">
        <v>3826068.5</v>
      </c>
      <c r="BA9" s="23">
        <v>2376663.54</v>
      </c>
      <c r="BB9" s="23">
        <v>3499450</v>
      </c>
      <c r="BC9" s="23">
        <v>2554469</v>
      </c>
      <c r="BD9" s="23">
        <v>3154754</v>
      </c>
      <c r="BE9" s="23">
        <v>5691675</v>
      </c>
      <c r="BF9" s="23">
        <v>0</v>
      </c>
      <c r="BG9" s="23">
        <v>0</v>
      </c>
      <c r="BH9" s="23">
        <v>711181</v>
      </c>
      <c r="BI9" s="23">
        <v>46394</v>
      </c>
      <c r="BJ9" s="23">
        <v>4293424.75</v>
      </c>
      <c r="BK9" s="23">
        <v>410</v>
      </c>
      <c r="BL9" s="23">
        <v>916730</v>
      </c>
      <c r="BM9" s="23">
        <v>901668</v>
      </c>
      <c r="BN9" s="23">
        <v>2849826</v>
      </c>
      <c r="BO9" s="23">
        <v>3010565</v>
      </c>
      <c r="BP9" s="23">
        <v>953170</v>
      </c>
      <c r="BQ9" s="23">
        <v>2388501</v>
      </c>
      <c r="BR9" s="23">
        <v>4496486.5</v>
      </c>
      <c r="BS9" s="23">
        <v>1944751</v>
      </c>
      <c r="BT9" s="23">
        <v>5304416.66</v>
      </c>
      <c r="BU9" s="23">
        <v>7099346.2999999998</v>
      </c>
      <c r="BV9" s="23">
        <v>2234704.88</v>
      </c>
      <c r="BW9" s="23">
        <v>2702432.1</v>
      </c>
      <c r="BX9" s="23">
        <v>619784</v>
      </c>
      <c r="BY9" s="23">
        <v>1700399.25</v>
      </c>
      <c r="BZ9" s="24">
        <v>634026496.1500001</v>
      </c>
    </row>
    <row r="10" spans="1:78" x14ac:dyDescent="0.2">
      <c r="A10" s="21" t="s">
        <v>160</v>
      </c>
      <c r="B10" s="21" t="s">
        <v>161</v>
      </c>
      <c r="C10" s="22" t="s">
        <v>172</v>
      </c>
      <c r="D10" s="21" t="s">
        <v>173</v>
      </c>
      <c r="E10" s="23">
        <v>29947829.18</v>
      </c>
      <c r="F10" s="23">
        <v>2268821.9500000002</v>
      </c>
      <c r="G10" s="23">
        <v>12878280.949999999</v>
      </c>
      <c r="H10" s="23">
        <v>1147848.21</v>
      </c>
      <c r="I10" s="23">
        <v>1047472.91</v>
      </c>
      <c r="J10" s="23">
        <v>208193.81</v>
      </c>
      <c r="K10" s="23">
        <v>52273550.130000003</v>
      </c>
      <c r="L10" s="23">
        <v>3987892.5</v>
      </c>
      <c r="M10" s="23">
        <v>870895</v>
      </c>
      <c r="N10" s="23">
        <v>13179489.449999999</v>
      </c>
      <c r="O10" s="23">
        <v>1225511</v>
      </c>
      <c r="P10" s="23">
        <v>2461384.25</v>
      </c>
      <c r="Q10" s="23">
        <v>3783860.35</v>
      </c>
      <c r="R10" s="23">
        <v>4149445.16</v>
      </c>
      <c r="S10" s="23">
        <v>302463.68</v>
      </c>
      <c r="T10" s="23">
        <v>1098729.8999999999</v>
      </c>
      <c r="U10" s="23">
        <v>588447</v>
      </c>
      <c r="V10" s="23">
        <v>621253.29</v>
      </c>
      <c r="W10" s="23">
        <v>7641060.8099999996</v>
      </c>
      <c r="X10" s="23">
        <v>3755358.25</v>
      </c>
      <c r="Y10" s="23">
        <v>1904522.79</v>
      </c>
      <c r="Z10" s="23">
        <v>1183154.81</v>
      </c>
      <c r="AA10" s="23">
        <v>3657196.15</v>
      </c>
      <c r="AB10" s="23">
        <v>939771.5</v>
      </c>
      <c r="AC10" s="23">
        <v>2939735.97</v>
      </c>
      <c r="AD10" s="23">
        <v>398311.5</v>
      </c>
      <c r="AE10" s="23">
        <v>486671</v>
      </c>
      <c r="AF10" s="23">
        <v>49075287.659999996</v>
      </c>
      <c r="AG10" s="23">
        <v>1387085.45</v>
      </c>
      <c r="AH10" s="23">
        <v>217750</v>
      </c>
      <c r="AI10" s="23">
        <v>400835.48</v>
      </c>
      <c r="AJ10" s="23">
        <v>195823</v>
      </c>
      <c r="AK10" s="23">
        <v>854606</v>
      </c>
      <c r="AL10" s="23">
        <v>1533339.63</v>
      </c>
      <c r="AM10" s="23">
        <v>767968.25</v>
      </c>
      <c r="AN10" s="23">
        <v>1810169.73</v>
      </c>
      <c r="AO10" s="23">
        <v>1037488.05</v>
      </c>
      <c r="AP10" s="23">
        <v>717382.49</v>
      </c>
      <c r="AQ10" s="23">
        <v>699340.75</v>
      </c>
      <c r="AR10" s="23">
        <v>5854717.2000000002</v>
      </c>
      <c r="AS10" s="23">
        <v>433117.02</v>
      </c>
      <c r="AT10" s="23">
        <v>877272.13</v>
      </c>
      <c r="AU10" s="23">
        <v>1078425.5</v>
      </c>
      <c r="AV10" s="23">
        <v>328611.96999999997</v>
      </c>
      <c r="AW10" s="23">
        <v>203150.71</v>
      </c>
      <c r="AX10" s="23">
        <v>373682.61</v>
      </c>
      <c r="AY10" s="23">
        <v>7514912.0499999998</v>
      </c>
      <c r="AZ10" s="23">
        <v>407952</v>
      </c>
      <c r="BA10" s="23">
        <v>2085794</v>
      </c>
      <c r="BB10" s="23">
        <v>721945.59</v>
      </c>
      <c r="BC10" s="23">
        <v>1011896.06</v>
      </c>
      <c r="BD10" s="23">
        <v>4828460</v>
      </c>
      <c r="BE10" s="23">
        <v>1353613</v>
      </c>
      <c r="BF10" s="23">
        <v>1518899.18</v>
      </c>
      <c r="BG10" s="23">
        <v>1417549.85</v>
      </c>
      <c r="BH10" s="23">
        <v>55587.199999999997</v>
      </c>
      <c r="BI10" s="23">
        <v>155723</v>
      </c>
      <c r="BJ10" s="23">
        <v>5980412.4500000002</v>
      </c>
      <c r="BK10" s="23">
        <v>2274085</v>
      </c>
      <c r="BL10" s="23">
        <v>109362.8</v>
      </c>
      <c r="BM10" s="23">
        <v>500949</v>
      </c>
      <c r="BN10" s="23">
        <v>776624</v>
      </c>
      <c r="BO10" s="23">
        <v>797369</v>
      </c>
      <c r="BP10" s="23">
        <v>340423.85</v>
      </c>
      <c r="BQ10" s="23">
        <v>28682225.789999999</v>
      </c>
      <c r="BR10" s="23">
        <v>532833.01</v>
      </c>
      <c r="BS10" s="23">
        <v>692071</v>
      </c>
      <c r="BT10" s="23">
        <v>817369.56</v>
      </c>
      <c r="BU10" s="23">
        <v>1419089.25</v>
      </c>
      <c r="BV10" s="23">
        <v>7792628.3600000003</v>
      </c>
      <c r="BW10" s="23">
        <v>567838.1</v>
      </c>
      <c r="BX10" s="23">
        <v>379533.85</v>
      </c>
      <c r="BY10" s="23">
        <v>1005653.65</v>
      </c>
      <c r="BZ10" s="24">
        <v>9934130.1999999993</v>
      </c>
    </row>
    <row r="11" spans="1:78" x14ac:dyDescent="0.2">
      <c r="A11" s="21" t="s">
        <v>160</v>
      </c>
      <c r="B11" s="21" t="s">
        <v>161</v>
      </c>
      <c r="C11" s="22" t="s">
        <v>174</v>
      </c>
      <c r="D11" s="21" t="s">
        <v>175</v>
      </c>
      <c r="E11" s="23">
        <v>11062.5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2896100.48</v>
      </c>
      <c r="O11" s="23">
        <v>0</v>
      </c>
      <c r="P11" s="23">
        <v>0</v>
      </c>
      <c r="Q11" s="23">
        <v>1762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63923295.789999999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3640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1305492.8500000001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114872.25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4">
        <v>72103297.559900001</v>
      </c>
    </row>
    <row r="12" spans="1:78" x14ac:dyDescent="0.2">
      <c r="A12" s="21" t="s">
        <v>160</v>
      </c>
      <c r="B12" s="21" t="s">
        <v>176</v>
      </c>
      <c r="C12" s="22" t="s">
        <v>177</v>
      </c>
      <c r="D12" s="21" t="s">
        <v>178</v>
      </c>
      <c r="E12" s="23">
        <v>3777258.21</v>
      </c>
      <c r="F12" s="23">
        <v>189481</v>
      </c>
      <c r="G12" s="23">
        <v>76693</v>
      </c>
      <c r="H12" s="23">
        <v>5696</v>
      </c>
      <c r="I12" s="23">
        <v>14503</v>
      </c>
      <c r="J12" s="23">
        <v>0</v>
      </c>
      <c r="K12" s="23">
        <v>463786.25</v>
      </c>
      <c r="L12" s="23">
        <v>37032</v>
      </c>
      <c r="M12" s="23">
        <v>29729</v>
      </c>
      <c r="N12" s="23">
        <v>1249047.5</v>
      </c>
      <c r="O12" s="23">
        <v>59481</v>
      </c>
      <c r="P12" s="23">
        <v>13283</v>
      </c>
      <c r="Q12" s="23">
        <v>818738.1</v>
      </c>
      <c r="R12" s="23">
        <v>551984.82999999996</v>
      </c>
      <c r="S12" s="23">
        <v>45265</v>
      </c>
      <c r="T12" s="23">
        <v>8631.25</v>
      </c>
      <c r="U12" s="23">
        <v>41143.5</v>
      </c>
      <c r="V12" s="23">
        <v>0</v>
      </c>
      <c r="W12" s="23">
        <v>4775904.5</v>
      </c>
      <c r="X12" s="23">
        <v>1088844</v>
      </c>
      <c r="Y12" s="23">
        <v>914210.01</v>
      </c>
      <c r="Z12" s="23">
        <v>1146734.19</v>
      </c>
      <c r="AA12" s="23">
        <v>1019335.5</v>
      </c>
      <c r="AB12" s="23">
        <v>16388</v>
      </c>
      <c r="AC12" s="23">
        <v>352365.38</v>
      </c>
      <c r="AD12" s="23">
        <v>0</v>
      </c>
      <c r="AE12" s="23">
        <v>71791</v>
      </c>
      <c r="AF12" s="23">
        <v>491288.5</v>
      </c>
      <c r="AG12" s="23">
        <v>122157</v>
      </c>
      <c r="AH12" s="23">
        <v>80837</v>
      </c>
      <c r="AI12" s="23">
        <v>0</v>
      </c>
      <c r="AJ12" s="23">
        <v>0</v>
      </c>
      <c r="AK12" s="23">
        <v>244463.5</v>
      </c>
      <c r="AL12" s="23">
        <v>200</v>
      </c>
      <c r="AM12" s="23">
        <v>0</v>
      </c>
      <c r="AN12" s="23">
        <v>0</v>
      </c>
      <c r="AO12" s="23">
        <v>0</v>
      </c>
      <c r="AP12" s="23">
        <v>68621.5</v>
      </c>
      <c r="AQ12" s="23">
        <v>328908</v>
      </c>
      <c r="AR12" s="23">
        <v>30325</v>
      </c>
      <c r="AS12" s="23">
        <v>0</v>
      </c>
      <c r="AT12" s="23">
        <v>500</v>
      </c>
      <c r="AU12" s="23">
        <v>0</v>
      </c>
      <c r="AV12" s="23">
        <v>146449</v>
      </c>
      <c r="AW12" s="23">
        <v>0</v>
      </c>
      <c r="AX12" s="23">
        <v>474213.29</v>
      </c>
      <c r="AY12" s="23">
        <v>0</v>
      </c>
      <c r="AZ12" s="23">
        <v>19153</v>
      </c>
      <c r="BA12" s="23">
        <v>78972</v>
      </c>
      <c r="BB12" s="23">
        <v>0</v>
      </c>
      <c r="BC12" s="23">
        <v>0</v>
      </c>
      <c r="BD12" s="23">
        <v>36851</v>
      </c>
      <c r="BE12" s="23">
        <v>179143</v>
      </c>
      <c r="BF12" s="23">
        <v>26607.25</v>
      </c>
      <c r="BG12" s="23">
        <v>144328</v>
      </c>
      <c r="BH12" s="23">
        <v>65880</v>
      </c>
      <c r="BI12" s="23">
        <v>22166</v>
      </c>
      <c r="BJ12" s="23">
        <v>97127.75</v>
      </c>
      <c r="BK12" s="23">
        <v>0</v>
      </c>
      <c r="BL12" s="23">
        <v>13017</v>
      </c>
      <c r="BM12" s="23">
        <v>18253</v>
      </c>
      <c r="BN12" s="23">
        <v>0</v>
      </c>
      <c r="BO12" s="23">
        <v>312970</v>
      </c>
      <c r="BP12" s="23">
        <v>0</v>
      </c>
      <c r="BQ12" s="23">
        <v>15552</v>
      </c>
      <c r="BR12" s="23">
        <v>0</v>
      </c>
      <c r="BS12" s="23">
        <v>0</v>
      </c>
      <c r="BT12" s="23">
        <v>250</v>
      </c>
      <c r="BU12" s="23">
        <v>0</v>
      </c>
      <c r="BV12" s="23">
        <v>7597</v>
      </c>
      <c r="BW12" s="23">
        <v>0</v>
      </c>
      <c r="BX12" s="23">
        <v>15741.5</v>
      </c>
      <c r="BY12" s="23">
        <v>29546</v>
      </c>
      <c r="BZ12" s="25">
        <v>9944</v>
      </c>
    </row>
    <row r="13" spans="1:78" x14ac:dyDescent="0.2">
      <c r="A13" s="21" t="s">
        <v>160</v>
      </c>
      <c r="B13" s="21" t="s">
        <v>176</v>
      </c>
      <c r="C13" s="22" t="s">
        <v>179</v>
      </c>
      <c r="D13" s="21" t="s">
        <v>180</v>
      </c>
      <c r="E13" s="23">
        <v>0</v>
      </c>
      <c r="F13" s="23">
        <v>0</v>
      </c>
      <c r="G13" s="23">
        <v>0</v>
      </c>
      <c r="H13" s="23">
        <v>14260</v>
      </c>
      <c r="I13" s="23">
        <v>0</v>
      </c>
      <c r="J13" s="23">
        <v>0</v>
      </c>
      <c r="K13" s="23">
        <v>63437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9899.5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6396</v>
      </c>
      <c r="Y13" s="23">
        <v>0</v>
      </c>
      <c r="Z13" s="23">
        <v>0</v>
      </c>
      <c r="AA13" s="23">
        <v>0</v>
      </c>
      <c r="AB13" s="23">
        <v>3863.5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63430.5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5">
        <v>0</v>
      </c>
    </row>
    <row r="14" spans="1:78" x14ac:dyDescent="0.2">
      <c r="A14" s="21" t="s">
        <v>160</v>
      </c>
      <c r="B14" s="21" t="s">
        <v>181</v>
      </c>
      <c r="C14" s="22" t="s">
        <v>182</v>
      </c>
      <c r="D14" s="21" t="s">
        <v>183</v>
      </c>
      <c r="E14" s="23">
        <v>6448143.4500000002</v>
      </c>
      <c r="F14" s="23">
        <v>1073463.01</v>
      </c>
      <c r="G14" s="23">
        <v>2223780.7400000002</v>
      </c>
      <c r="H14" s="23">
        <v>345769</v>
      </c>
      <c r="I14" s="23">
        <v>248097.5</v>
      </c>
      <c r="J14" s="23">
        <v>53151.65</v>
      </c>
      <c r="K14" s="23">
        <v>24890131.75</v>
      </c>
      <c r="L14" s="23">
        <v>1008049.75</v>
      </c>
      <c r="M14" s="23">
        <v>185419</v>
      </c>
      <c r="N14" s="23">
        <v>969713.5</v>
      </c>
      <c r="O14" s="23">
        <v>107796.3</v>
      </c>
      <c r="P14" s="23">
        <v>516566.25</v>
      </c>
      <c r="Q14" s="23">
        <v>2367046.4900000002</v>
      </c>
      <c r="R14" s="23">
        <v>595759.75</v>
      </c>
      <c r="S14" s="23">
        <v>169391</v>
      </c>
      <c r="T14" s="23">
        <v>180986.56</v>
      </c>
      <c r="U14" s="23">
        <v>370473.25</v>
      </c>
      <c r="V14" s="23">
        <v>308947.75</v>
      </c>
      <c r="W14" s="23">
        <v>12263386.060000001</v>
      </c>
      <c r="X14" s="23">
        <v>658588.06999999995</v>
      </c>
      <c r="Y14" s="23">
        <v>162125.5</v>
      </c>
      <c r="Z14" s="23">
        <v>3451530.6</v>
      </c>
      <c r="AA14" s="23">
        <v>1151468.5</v>
      </c>
      <c r="AB14" s="23">
        <v>478912.75</v>
      </c>
      <c r="AC14" s="23">
        <v>327824.5</v>
      </c>
      <c r="AD14" s="23">
        <v>183575</v>
      </c>
      <c r="AE14" s="23">
        <v>214185</v>
      </c>
      <c r="AF14" s="23">
        <v>19355283.510000002</v>
      </c>
      <c r="AG14" s="23">
        <v>1042023.4</v>
      </c>
      <c r="AH14" s="23">
        <v>794065</v>
      </c>
      <c r="AI14" s="23">
        <v>194876.48</v>
      </c>
      <c r="AJ14" s="23">
        <v>428974</v>
      </c>
      <c r="AK14" s="23">
        <v>428673</v>
      </c>
      <c r="AL14" s="23">
        <v>366793.75</v>
      </c>
      <c r="AM14" s="23">
        <v>802122</v>
      </c>
      <c r="AN14" s="23">
        <v>297030</v>
      </c>
      <c r="AO14" s="23">
        <v>242515.5</v>
      </c>
      <c r="AP14" s="23">
        <v>537933.75</v>
      </c>
      <c r="AQ14" s="23">
        <v>356240</v>
      </c>
      <c r="AR14" s="23">
        <v>3489124.5</v>
      </c>
      <c r="AS14" s="23">
        <v>306746.38</v>
      </c>
      <c r="AT14" s="23">
        <v>377708</v>
      </c>
      <c r="AU14" s="23">
        <v>294754.5</v>
      </c>
      <c r="AV14" s="23">
        <v>821524.32</v>
      </c>
      <c r="AW14" s="23">
        <v>30206</v>
      </c>
      <c r="AX14" s="23">
        <v>59584.63</v>
      </c>
      <c r="AY14" s="23">
        <v>8310903.25</v>
      </c>
      <c r="AZ14" s="23">
        <v>112994</v>
      </c>
      <c r="BA14" s="23">
        <v>1471066</v>
      </c>
      <c r="BB14" s="23">
        <v>448711.3</v>
      </c>
      <c r="BC14" s="23">
        <v>701526.35</v>
      </c>
      <c r="BD14" s="23">
        <v>3108694.5</v>
      </c>
      <c r="BE14" s="23">
        <v>1030917.09</v>
      </c>
      <c r="BF14" s="23">
        <v>596574</v>
      </c>
      <c r="BG14" s="23">
        <v>491654.75</v>
      </c>
      <c r="BH14" s="23">
        <v>165643.67000000001</v>
      </c>
      <c r="BI14" s="23">
        <v>148747.5</v>
      </c>
      <c r="BJ14" s="23">
        <v>9352086.6999999993</v>
      </c>
      <c r="BK14" s="23">
        <v>1970177.3</v>
      </c>
      <c r="BL14" s="23">
        <v>291152.38</v>
      </c>
      <c r="BM14" s="23">
        <v>290806</v>
      </c>
      <c r="BN14" s="23">
        <v>320411</v>
      </c>
      <c r="BO14" s="23">
        <v>122945</v>
      </c>
      <c r="BP14" s="23">
        <v>256092</v>
      </c>
      <c r="BQ14" s="23">
        <v>8042024.25</v>
      </c>
      <c r="BR14" s="23">
        <v>247368.05</v>
      </c>
      <c r="BS14" s="23">
        <v>211620</v>
      </c>
      <c r="BT14" s="23">
        <v>525385</v>
      </c>
      <c r="BU14" s="23">
        <v>855322.53</v>
      </c>
      <c r="BV14" s="23">
        <v>2241923.91</v>
      </c>
      <c r="BW14" s="23">
        <v>371839</v>
      </c>
      <c r="BX14" s="23">
        <v>179509</v>
      </c>
      <c r="BY14" s="23">
        <v>132121.25</v>
      </c>
      <c r="BZ14" s="25">
        <v>28794.25</v>
      </c>
    </row>
    <row r="15" spans="1:78" x14ac:dyDescent="0.2">
      <c r="A15" s="21" t="s">
        <v>160</v>
      </c>
      <c r="B15" s="21" t="s">
        <v>181</v>
      </c>
      <c r="C15" s="22" t="s">
        <v>184</v>
      </c>
      <c r="D15" s="21" t="s">
        <v>185</v>
      </c>
      <c r="E15" s="23">
        <v>2592401.5</v>
      </c>
      <c r="F15" s="23">
        <v>0</v>
      </c>
      <c r="G15" s="23">
        <v>279611.17</v>
      </c>
      <c r="H15" s="23">
        <v>303489</v>
      </c>
      <c r="I15" s="23">
        <v>114617.5</v>
      </c>
      <c r="J15" s="23">
        <v>0</v>
      </c>
      <c r="K15" s="23">
        <v>1954562.25</v>
      </c>
      <c r="L15" s="23">
        <v>0</v>
      </c>
      <c r="M15" s="23">
        <v>0</v>
      </c>
      <c r="N15" s="23">
        <v>2234620.89</v>
      </c>
      <c r="O15" s="23">
        <v>21606</v>
      </c>
      <c r="P15" s="23">
        <v>0</v>
      </c>
      <c r="Q15" s="23">
        <v>250913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579966.5</v>
      </c>
      <c r="X15" s="23">
        <v>0</v>
      </c>
      <c r="Y15" s="23">
        <v>58399.25</v>
      </c>
      <c r="Z15" s="23">
        <v>256495.5</v>
      </c>
      <c r="AA15" s="23">
        <v>483370.5</v>
      </c>
      <c r="AB15" s="23">
        <v>0</v>
      </c>
      <c r="AC15" s="23">
        <v>0</v>
      </c>
      <c r="AD15" s="23">
        <v>12419</v>
      </c>
      <c r="AE15" s="23">
        <v>0</v>
      </c>
      <c r="AF15" s="23">
        <v>153696.5</v>
      </c>
      <c r="AG15" s="23">
        <v>0</v>
      </c>
      <c r="AH15" s="23">
        <v>0</v>
      </c>
      <c r="AI15" s="23">
        <v>0</v>
      </c>
      <c r="AJ15" s="23">
        <v>0</v>
      </c>
      <c r="AK15" s="23">
        <v>8596.5</v>
      </c>
      <c r="AL15" s="23">
        <v>0</v>
      </c>
      <c r="AM15" s="23">
        <v>0</v>
      </c>
      <c r="AN15" s="23">
        <v>0</v>
      </c>
      <c r="AO15" s="23">
        <v>0</v>
      </c>
      <c r="AP15" s="23">
        <v>15969</v>
      </c>
      <c r="AQ15" s="23">
        <v>0</v>
      </c>
      <c r="AR15" s="23">
        <v>292154.5</v>
      </c>
      <c r="AS15" s="23">
        <v>0</v>
      </c>
      <c r="AT15" s="23">
        <v>0</v>
      </c>
      <c r="AU15" s="23">
        <v>19764</v>
      </c>
      <c r="AV15" s="23">
        <v>0</v>
      </c>
      <c r="AW15" s="23">
        <v>0</v>
      </c>
      <c r="AX15" s="23">
        <v>0</v>
      </c>
      <c r="AY15" s="23">
        <v>1651171</v>
      </c>
      <c r="AZ15" s="23">
        <v>0</v>
      </c>
      <c r="BA15" s="23">
        <v>71168.75</v>
      </c>
      <c r="BB15" s="23">
        <v>265992</v>
      </c>
      <c r="BC15" s="23">
        <v>0</v>
      </c>
      <c r="BD15" s="23">
        <v>0</v>
      </c>
      <c r="BE15" s="23">
        <v>54786.5</v>
      </c>
      <c r="BF15" s="23">
        <v>0</v>
      </c>
      <c r="BG15" s="23">
        <v>0</v>
      </c>
      <c r="BH15" s="23">
        <v>0</v>
      </c>
      <c r="BI15" s="23">
        <v>22091.5</v>
      </c>
      <c r="BJ15" s="23">
        <v>2219675.5</v>
      </c>
      <c r="BK15" s="23">
        <v>0</v>
      </c>
      <c r="BL15" s="23">
        <v>0</v>
      </c>
      <c r="BM15" s="23">
        <v>0</v>
      </c>
      <c r="BN15" s="23">
        <v>85127</v>
      </c>
      <c r="BO15" s="23">
        <v>0</v>
      </c>
      <c r="BP15" s="23">
        <v>0</v>
      </c>
      <c r="BQ15" s="23">
        <v>644030</v>
      </c>
      <c r="BR15" s="23">
        <v>0</v>
      </c>
      <c r="BS15" s="23">
        <v>30335</v>
      </c>
      <c r="BT15" s="23">
        <v>1723</v>
      </c>
      <c r="BU15" s="23">
        <v>0</v>
      </c>
      <c r="BV15" s="23">
        <v>368193.22</v>
      </c>
      <c r="BW15" s="23">
        <v>79</v>
      </c>
      <c r="BX15" s="23">
        <v>0</v>
      </c>
      <c r="BY15" s="23">
        <v>31414.75</v>
      </c>
      <c r="BZ15" s="25">
        <v>7336.5</v>
      </c>
    </row>
    <row r="16" spans="1:78" x14ac:dyDescent="0.2">
      <c r="A16" s="21" t="s">
        <v>160</v>
      </c>
      <c r="B16" s="21" t="s">
        <v>186</v>
      </c>
      <c r="C16" s="22" t="s">
        <v>187</v>
      </c>
      <c r="D16" s="21" t="s">
        <v>188</v>
      </c>
      <c r="E16" s="23">
        <v>14970</v>
      </c>
      <c r="F16" s="23">
        <v>853360</v>
      </c>
      <c r="G16" s="23">
        <v>43650</v>
      </c>
      <c r="H16" s="23">
        <v>61290</v>
      </c>
      <c r="I16" s="23">
        <v>77870</v>
      </c>
      <c r="J16" s="23">
        <v>0</v>
      </c>
      <c r="K16" s="23">
        <v>3280371</v>
      </c>
      <c r="L16" s="23">
        <v>164650</v>
      </c>
      <c r="M16" s="23">
        <v>0</v>
      </c>
      <c r="N16" s="23">
        <v>142830</v>
      </c>
      <c r="O16" s="23">
        <v>37870</v>
      </c>
      <c r="P16" s="23">
        <v>0</v>
      </c>
      <c r="Q16" s="23">
        <v>854750</v>
      </c>
      <c r="R16" s="23">
        <v>329863.5</v>
      </c>
      <c r="S16" s="23">
        <v>0</v>
      </c>
      <c r="T16" s="23">
        <v>0</v>
      </c>
      <c r="U16" s="23">
        <v>83630</v>
      </c>
      <c r="V16" s="23">
        <v>37440</v>
      </c>
      <c r="W16" s="23">
        <v>39850</v>
      </c>
      <c r="X16" s="23">
        <v>14950</v>
      </c>
      <c r="Y16" s="23">
        <v>141750</v>
      </c>
      <c r="Z16" s="23">
        <v>146250</v>
      </c>
      <c r="AA16" s="23">
        <v>0</v>
      </c>
      <c r="AB16" s="23">
        <v>0</v>
      </c>
      <c r="AC16" s="23">
        <v>0</v>
      </c>
      <c r="AD16" s="23">
        <v>0</v>
      </c>
      <c r="AE16" s="23">
        <v>470</v>
      </c>
      <c r="AF16" s="23">
        <v>1658350</v>
      </c>
      <c r="AG16" s="23">
        <v>0</v>
      </c>
      <c r="AH16" s="23">
        <v>172410</v>
      </c>
      <c r="AI16" s="23">
        <v>66790</v>
      </c>
      <c r="AJ16" s="23">
        <v>44580</v>
      </c>
      <c r="AK16" s="23">
        <v>282000</v>
      </c>
      <c r="AL16" s="23">
        <v>508375</v>
      </c>
      <c r="AM16" s="23">
        <v>113390</v>
      </c>
      <c r="AN16" s="23">
        <v>231057</v>
      </c>
      <c r="AO16" s="23">
        <v>124860</v>
      </c>
      <c r="AP16" s="23">
        <v>66736</v>
      </c>
      <c r="AQ16" s="23">
        <v>106250</v>
      </c>
      <c r="AR16" s="23">
        <v>1794720</v>
      </c>
      <c r="AS16" s="23">
        <v>4800</v>
      </c>
      <c r="AT16" s="23">
        <v>0</v>
      </c>
      <c r="AU16" s="23">
        <v>142830</v>
      </c>
      <c r="AV16" s="23">
        <v>0</v>
      </c>
      <c r="AW16" s="23">
        <v>0</v>
      </c>
      <c r="AX16" s="23">
        <v>54350</v>
      </c>
      <c r="AY16" s="23">
        <v>103560</v>
      </c>
      <c r="AZ16" s="23">
        <v>10084</v>
      </c>
      <c r="BA16" s="23">
        <v>89361</v>
      </c>
      <c r="BB16" s="23">
        <v>73630</v>
      </c>
      <c r="BC16" s="23">
        <v>79280</v>
      </c>
      <c r="BD16" s="23">
        <v>27230</v>
      </c>
      <c r="BE16" s="23">
        <v>596736</v>
      </c>
      <c r="BF16" s="23">
        <v>94420</v>
      </c>
      <c r="BG16" s="23">
        <v>221610</v>
      </c>
      <c r="BH16" s="23">
        <v>0</v>
      </c>
      <c r="BI16" s="23">
        <v>10720</v>
      </c>
      <c r="BJ16" s="23">
        <v>791001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16705</v>
      </c>
      <c r="BQ16" s="23">
        <v>1878324</v>
      </c>
      <c r="BR16" s="23">
        <v>5955</v>
      </c>
      <c r="BS16" s="23">
        <v>288660</v>
      </c>
      <c r="BT16" s="23">
        <v>0</v>
      </c>
      <c r="BU16" s="23">
        <v>152750</v>
      </c>
      <c r="BV16" s="23">
        <v>112340</v>
      </c>
      <c r="BW16" s="23">
        <v>42250</v>
      </c>
      <c r="BX16" s="23">
        <v>0</v>
      </c>
      <c r="BY16" s="23">
        <v>77107.5</v>
      </c>
      <c r="BZ16" s="25">
        <v>0</v>
      </c>
    </row>
    <row r="17" spans="1:78" x14ac:dyDescent="0.2">
      <c r="A17" s="21" t="s">
        <v>160</v>
      </c>
      <c r="B17" s="21" t="s">
        <v>186</v>
      </c>
      <c r="C17" s="22" t="s">
        <v>189</v>
      </c>
      <c r="D17" s="21" t="s">
        <v>190</v>
      </c>
      <c r="E17" s="23">
        <v>59368736.869999997</v>
      </c>
      <c r="F17" s="23">
        <v>10878989.24</v>
      </c>
      <c r="G17" s="23">
        <v>21773977.239999998</v>
      </c>
      <c r="H17" s="23">
        <v>2860942</v>
      </c>
      <c r="I17" s="23">
        <v>2990975.1</v>
      </c>
      <c r="J17" s="23">
        <v>543208.9</v>
      </c>
      <c r="K17" s="23">
        <v>227254700.5</v>
      </c>
      <c r="L17" s="23">
        <v>8446581.5</v>
      </c>
      <c r="M17" s="23">
        <v>1319742</v>
      </c>
      <c r="N17" s="23">
        <v>18675409.969999999</v>
      </c>
      <c r="O17" s="23">
        <v>1783948</v>
      </c>
      <c r="P17" s="23">
        <v>5820447</v>
      </c>
      <c r="Q17" s="23">
        <v>22790824.399999999</v>
      </c>
      <c r="R17" s="23">
        <v>4919708.75</v>
      </c>
      <c r="S17" s="23">
        <v>649287.5</v>
      </c>
      <c r="T17" s="23">
        <v>3077357.67</v>
      </c>
      <c r="U17" s="23">
        <v>2077971.3</v>
      </c>
      <c r="V17" s="23">
        <v>3241228.04</v>
      </c>
      <c r="W17" s="23">
        <v>106355186.23999999</v>
      </c>
      <c r="X17" s="23">
        <v>3559480.97</v>
      </c>
      <c r="Y17" s="23">
        <v>2136732.2999999998</v>
      </c>
      <c r="Z17" s="23">
        <v>17133953.350000001</v>
      </c>
      <c r="AA17" s="23">
        <v>8338149.5</v>
      </c>
      <c r="AB17" s="23">
        <v>3970131.08</v>
      </c>
      <c r="AC17" s="23">
        <v>2795133.75</v>
      </c>
      <c r="AD17" s="23">
        <v>1555093</v>
      </c>
      <c r="AE17" s="23">
        <v>621901</v>
      </c>
      <c r="AF17" s="23">
        <v>180347286.05000001</v>
      </c>
      <c r="AG17" s="23">
        <v>5752765.8600000003</v>
      </c>
      <c r="AH17" s="23">
        <v>3960256.5</v>
      </c>
      <c r="AI17" s="23">
        <v>1820697.25</v>
      </c>
      <c r="AJ17" s="23">
        <v>2209361</v>
      </c>
      <c r="AK17" s="23">
        <v>4156407.8</v>
      </c>
      <c r="AL17" s="23">
        <v>4176393.15</v>
      </c>
      <c r="AM17" s="23">
        <v>5001233</v>
      </c>
      <c r="AN17" s="23">
        <v>4251718</v>
      </c>
      <c r="AO17" s="23">
        <v>1912836</v>
      </c>
      <c r="AP17" s="23">
        <v>3807987.5</v>
      </c>
      <c r="AQ17" s="23">
        <v>3655629.5</v>
      </c>
      <c r="AR17" s="23">
        <v>44963636.5</v>
      </c>
      <c r="AS17" s="23">
        <v>3931194.2</v>
      </c>
      <c r="AT17" s="23">
        <v>4030843</v>
      </c>
      <c r="AU17" s="23">
        <v>3553823</v>
      </c>
      <c r="AV17" s="23">
        <v>7679446.9199999999</v>
      </c>
      <c r="AW17" s="23">
        <v>357321.5</v>
      </c>
      <c r="AX17" s="23">
        <v>665067.5</v>
      </c>
      <c r="AY17" s="23">
        <v>77231318.75</v>
      </c>
      <c r="AZ17" s="23">
        <v>2590454.25</v>
      </c>
      <c r="BA17" s="23">
        <v>6974106</v>
      </c>
      <c r="BB17" s="23">
        <v>4328401.59</v>
      </c>
      <c r="BC17" s="23">
        <v>4238639.5</v>
      </c>
      <c r="BD17" s="23">
        <v>15002578</v>
      </c>
      <c r="BE17" s="23">
        <v>12426157.109999999</v>
      </c>
      <c r="BF17" s="23">
        <v>5648923.2699999996</v>
      </c>
      <c r="BG17" s="23">
        <v>2888414</v>
      </c>
      <c r="BH17" s="23">
        <v>1365527.96</v>
      </c>
      <c r="BI17" s="23">
        <v>1235662</v>
      </c>
      <c r="BJ17" s="23">
        <v>114343694.55</v>
      </c>
      <c r="BK17" s="23">
        <v>15845536.32</v>
      </c>
      <c r="BL17" s="23">
        <v>2586366</v>
      </c>
      <c r="BM17" s="23">
        <v>1847642.5</v>
      </c>
      <c r="BN17" s="23">
        <v>2882271</v>
      </c>
      <c r="BO17" s="23">
        <v>2215411</v>
      </c>
      <c r="BP17" s="23">
        <v>2125596.25</v>
      </c>
      <c r="BQ17" s="23">
        <v>48728277.009999998</v>
      </c>
      <c r="BR17" s="23">
        <v>2027198.1</v>
      </c>
      <c r="BS17" s="23">
        <v>2424614.2000000002</v>
      </c>
      <c r="BT17" s="23">
        <v>3146947.85</v>
      </c>
      <c r="BU17" s="23">
        <v>7019777.0199999996</v>
      </c>
      <c r="BV17" s="23">
        <v>21513320</v>
      </c>
      <c r="BW17" s="23">
        <v>1863077</v>
      </c>
      <c r="BX17" s="23">
        <v>1009401.8</v>
      </c>
      <c r="BY17" s="23">
        <v>1522917.96</v>
      </c>
      <c r="BZ17" s="25">
        <v>390736.73</v>
      </c>
    </row>
    <row r="18" spans="1:78" x14ac:dyDescent="0.2">
      <c r="A18" s="21" t="s">
        <v>160</v>
      </c>
      <c r="B18" s="21" t="s">
        <v>191</v>
      </c>
      <c r="C18" s="22" t="s">
        <v>192</v>
      </c>
      <c r="D18" s="21" t="s">
        <v>193</v>
      </c>
      <c r="E18" s="23">
        <v>30614760</v>
      </c>
      <c r="F18" s="23">
        <v>7992671.29</v>
      </c>
      <c r="G18" s="23">
        <v>8869361.3000000007</v>
      </c>
      <c r="H18" s="23">
        <v>346687</v>
      </c>
      <c r="I18" s="23">
        <v>379345.5</v>
      </c>
      <c r="J18" s="23">
        <v>0</v>
      </c>
      <c r="K18" s="23">
        <v>141662206.75</v>
      </c>
      <c r="L18" s="23">
        <v>20397163.550000001</v>
      </c>
      <c r="M18" s="23">
        <v>5326980.4400000004</v>
      </c>
      <c r="N18" s="23">
        <v>9546592.9900000002</v>
      </c>
      <c r="O18" s="23">
        <v>404814.1</v>
      </c>
      <c r="P18" s="23">
        <v>16670594</v>
      </c>
      <c r="Q18" s="23">
        <v>22487597.5</v>
      </c>
      <c r="R18" s="23">
        <v>6952167.75</v>
      </c>
      <c r="S18" s="23">
        <v>19969.12</v>
      </c>
      <c r="T18" s="23">
        <v>553698.38</v>
      </c>
      <c r="U18" s="23">
        <v>5111817.05</v>
      </c>
      <c r="V18" s="23">
        <v>3303075.1</v>
      </c>
      <c r="W18" s="23">
        <v>108466533.72</v>
      </c>
      <c r="X18" s="23">
        <v>18891876.710000001</v>
      </c>
      <c r="Y18" s="23">
        <v>2263701.89</v>
      </c>
      <c r="Z18" s="23">
        <v>12450591.18</v>
      </c>
      <c r="AA18" s="23">
        <v>3273359</v>
      </c>
      <c r="AB18" s="23">
        <v>4215508.5</v>
      </c>
      <c r="AC18" s="23">
        <v>11680624.43</v>
      </c>
      <c r="AD18" s="23">
        <v>26484</v>
      </c>
      <c r="AE18" s="23">
        <v>4447607</v>
      </c>
      <c r="AF18" s="23">
        <v>53977186</v>
      </c>
      <c r="AG18" s="23">
        <v>1555851.48</v>
      </c>
      <c r="AH18" s="23">
        <v>2154708.5</v>
      </c>
      <c r="AI18" s="23">
        <v>877314</v>
      </c>
      <c r="AJ18" s="23">
        <v>1542534.24</v>
      </c>
      <c r="AK18" s="23">
        <v>1421788</v>
      </c>
      <c r="AL18" s="23">
        <v>1174439.56</v>
      </c>
      <c r="AM18" s="23">
        <v>1537339.5</v>
      </c>
      <c r="AN18" s="23">
        <v>2003149.75</v>
      </c>
      <c r="AO18" s="23">
        <v>765762.75</v>
      </c>
      <c r="AP18" s="23">
        <v>2390369.4300000002</v>
      </c>
      <c r="AQ18" s="23">
        <v>999751.26</v>
      </c>
      <c r="AR18" s="23">
        <v>15866529.800000001</v>
      </c>
      <c r="AS18" s="23">
        <v>881296.51</v>
      </c>
      <c r="AT18" s="23">
        <v>1358667.25</v>
      </c>
      <c r="AU18" s="23">
        <v>1100518.25</v>
      </c>
      <c r="AV18" s="23">
        <v>1409993.06</v>
      </c>
      <c r="AW18" s="23">
        <v>759289.75</v>
      </c>
      <c r="AX18" s="23">
        <v>2726085.54</v>
      </c>
      <c r="AY18" s="23">
        <v>91435203.75</v>
      </c>
      <c r="AZ18" s="23">
        <v>1462610.75</v>
      </c>
      <c r="BA18" s="23">
        <v>3269839</v>
      </c>
      <c r="BB18" s="23">
        <v>8281880.9000000004</v>
      </c>
      <c r="BC18" s="23">
        <v>718987.75</v>
      </c>
      <c r="BD18" s="23">
        <v>4613887.46</v>
      </c>
      <c r="BE18" s="23">
        <v>8706827.4499999993</v>
      </c>
      <c r="BF18" s="23">
        <v>3225227.05</v>
      </c>
      <c r="BG18" s="23">
        <v>5940233.5999999996</v>
      </c>
      <c r="BH18" s="23">
        <v>1121735.3600000001</v>
      </c>
      <c r="BI18" s="23">
        <v>562955.5</v>
      </c>
      <c r="BJ18" s="23">
        <v>78389090.879999995</v>
      </c>
      <c r="BK18" s="23">
        <v>31976763.390000001</v>
      </c>
      <c r="BL18" s="23">
        <v>4342714</v>
      </c>
      <c r="BM18" s="23">
        <v>1965699.59</v>
      </c>
      <c r="BN18" s="23">
        <v>3082693</v>
      </c>
      <c r="BO18" s="23">
        <v>10585382</v>
      </c>
      <c r="BP18" s="23">
        <v>2258311.19</v>
      </c>
      <c r="BQ18" s="23">
        <v>33852934.420000002</v>
      </c>
      <c r="BR18" s="23">
        <v>994842</v>
      </c>
      <c r="BS18" s="23">
        <v>786492</v>
      </c>
      <c r="BT18" s="23">
        <v>1818990.43</v>
      </c>
      <c r="BU18" s="23">
        <v>5432690.1500000004</v>
      </c>
      <c r="BV18" s="23">
        <v>3854627.94</v>
      </c>
      <c r="BW18" s="23">
        <v>1258656.25</v>
      </c>
      <c r="BX18" s="23">
        <v>929850.35</v>
      </c>
      <c r="BY18" s="23">
        <v>846347.5</v>
      </c>
      <c r="BZ18" s="24">
        <v>55857741.249999993</v>
      </c>
    </row>
    <row r="19" spans="1:78" x14ac:dyDescent="0.2">
      <c r="A19" s="21" t="s">
        <v>160</v>
      </c>
      <c r="B19" s="21" t="s">
        <v>191</v>
      </c>
      <c r="C19" s="22" t="s">
        <v>194</v>
      </c>
      <c r="D19" s="21" t="s">
        <v>195</v>
      </c>
      <c r="E19" s="23">
        <v>2438533.4500000002</v>
      </c>
      <c r="F19" s="23">
        <v>992887</v>
      </c>
      <c r="G19" s="23">
        <v>580665.72</v>
      </c>
      <c r="H19" s="23">
        <v>130726</v>
      </c>
      <c r="I19" s="23">
        <v>32211</v>
      </c>
      <c r="J19" s="23">
        <v>73685.570000000007</v>
      </c>
      <c r="K19" s="23">
        <v>13806249.35</v>
      </c>
      <c r="L19" s="23">
        <v>164263.75</v>
      </c>
      <c r="M19" s="23">
        <v>145349</v>
      </c>
      <c r="N19" s="23">
        <v>16129949.74</v>
      </c>
      <c r="O19" s="23">
        <v>2159873.7999999998</v>
      </c>
      <c r="P19" s="23">
        <v>202904.75</v>
      </c>
      <c r="Q19" s="23">
        <v>2897171</v>
      </c>
      <c r="R19" s="23">
        <v>295297.65000000002</v>
      </c>
      <c r="S19" s="23">
        <v>465555.7</v>
      </c>
      <c r="T19" s="23">
        <v>246450.53</v>
      </c>
      <c r="U19" s="23">
        <v>105631.5</v>
      </c>
      <c r="V19" s="23">
        <v>0</v>
      </c>
      <c r="W19" s="23">
        <v>9516758</v>
      </c>
      <c r="X19" s="23">
        <v>0</v>
      </c>
      <c r="Y19" s="23">
        <v>0</v>
      </c>
      <c r="Z19" s="23">
        <v>298763.95</v>
      </c>
      <c r="AA19" s="23">
        <v>101050</v>
      </c>
      <c r="AB19" s="23">
        <v>0</v>
      </c>
      <c r="AC19" s="23">
        <v>115696.5</v>
      </c>
      <c r="AD19" s="23">
        <v>972348</v>
      </c>
      <c r="AE19" s="23">
        <v>0</v>
      </c>
      <c r="AF19" s="23">
        <v>3849003.5</v>
      </c>
      <c r="AG19" s="23">
        <v>20814</v>
      </c>
      <c r="AH19" s="23">
        <v>32530</v>
      </c>
      <c r="AI19" s="23">
        <v>0</v>
      </c>
      <c r="AJ19" s="23">
        <v>15841.45</v>
      </c>
      <c r="AK19" s="23">
        <v>5916</v>
      </c>
      <c r="AL19" s="23">
        <v>16309</v>
      </c>
      <c r="AM19" s="23">
        <v>0</v>
      </c>
      <c r="AN19" s="23">
        <v>0</v>
      </c>
      <c r="AO19" s="23">
        <v>62667.5</v>
      </c>
      <c r="AP19" s="23">
        <v>108708.25</v>
      </c>
      <c r="AQ19" s="23">
        <v>53093.5</v>
      </c>
      <c r="AR19" s="23">
        <v>18031.25</v>
      </c>
      <c r="AS19" s="23">
        <v>29566</v>
      </c>
      <c r="AT19" s="23">
        <v>2577</v>
      </c>
      <c r="AU19" s="23">
        <v>0</v>
      </c>
      <c r="AV19" s="23">
        <v>1978</v>
      </c>
      <c r="AW19" s="23">
        <v>0</v>
      </c>
      <c r="AX19" s="23">
        <v>0</v>
      </c>
      <c r="AY19" s="23">
        <v>652584.5</v>
      </c>
      <c r="AZ19" s="23">
        <v>0</v>
      </c>
      <c r="BA19" s="23">
        <v>0</v>
      </c>
      <c r="BB19" s="23">
        <v>39335</v>
      </c>
      <c r="BC19" s="23">
        <v>347220</v>
      </c>
      <c r="BD19" s="23">
        <v>2647</v>
      </c>
      <c r="BE19" s="23">
        <v>272097.5</v>
      </c>
      <c r="BF19" s="23">
        <v>5925.5</v>
      </c>
      <c r="BG19" s="23">
        <v>159947.79999999999</v>
      </c>
      <c r="BH19" s="23">
        <v>161462.25</v>
      </c>
      <c r="BI19" s="23">
        <v>0</v>
      </c>
      <c r="BJ19" s="23">
        <v>1849113.63</v>
      </c>
      <c r="BK19" s="23">
        <v>3335799.71</v>
      </c>
      <c r="BL19" s="23">
        <v>101572</v>
      </c>
      <c r="BM19" s="23">
        <v>0</v>
      </c>
      <c r="BN19" s="23">
        <v>4645</v>
      </c>
      <c r="BO19" s="23">
        <v>17996</v>
      </c>
      <c r="BP19" s="23">
        <v>0</v>
      </c>
      <c r="BQ19" s="23">
        <v>256400</v>
      </c>
      <c r="BR19" s="23">
        <v>0</v>
      </c>
      <c r="BS19" s="23">
        <v>0</v>
      </c>
      <c r="BT19" s="23">
        <v>35555.5</v>
      </c>
      <c r="BU19" s="23">
        <v>172250</v>
      </c>
      <c r="BV19" s="23">
        <v>126426.73</v>
      </c>
      <c r="BW19" s="23">
        <v>0</v>
      </c>
      <c r="BX19" s="23">
        <v>0</v>
      </c>
      <c r="BY19" s="23">
        <v>22044.45</v>
      </c>
      <c r="BZ19" s="24">
        <v>98979371.210000008</v>
      </c>
    </row>
    <row r="20" spans="1:78" x14ac:dyDescent="0.2">
      <c r="A20" s="21" t="s">
        <v>160</v>
      </c>
      <c r="B20" s="21" t="s">
        <v>191</v>
      </c>
      <c r="C20" s="22" t="s">
        <v>196</v>
      </c>
      <c r="D20" s="21" t="s">
        <v>197</v>
      </c>
      <c r="E20" s="23">
        <v>5150997</v>
      </c>
      <c r="F20" s="23">
        <v>307997</v>
      </c>
      <c r="G20" s="23">
        <v>1221215</v>
      </c>
      <c r="H20" s="23">
        <v>60643</v>
      </c>
      <c r="I20" s="23">
        <v>88239</v>
      </c>
      <c r="J20" s="23">
        <v>10191.620000000001</v>
      </c>
      <c r="K20" s="23">
        <v>16923113</v>
      </c>
      <c r="L20" s="23">
        <v>908440.75</v>
      </c>
      <c r="M20" s="23">
        <v>61936</v>
      </c>
      <c r="N20" s="23">
        <v>1541895.41</v>
      </c>
      <c r="O20" s="23">
        <v>98111</v>
      </c>
      <c r="P20" s="23">
        <v>1551633</v>
      </c>
      <c r="Q20" s="23">
        <v>522188.51</v>
      </c>
      <c r="R20" s="23">
        <v>424000</v>
      </c>
      <c r="S20" s="23">
        <v>79646</v>
      </c>
      <c r="T20" s="23">
        <v>1133.75</v>
      </c>
      <c r="U20" s="23">
        <v>148140.35</v>
      </c>
      <c r="V20" s="23">
        <v>0</v>
      </c>
      <c r="W20" s="23">
        <v>1274023.5</v>
      </c>
      <c r="X20" s="23">
        <v>1044449.25</v>
      </c>
      <c r="Y20" s="23">
        <v>0</v>
      </c>
      <c r="Z20" s="23">
        <v>0</v>
      </c>
      <c r="AA20" s="23">
        <v>1938837</v>
      </c>
      <c r="AB20" s="23">
        <v>2105</v>
      </c>
      <c r="AC20" s="23">
        <v>2748823</v>
      </c>
      <c r="AD20" s="23">
        <v>0</v>
      </c>
      <c r="AE20" s="23">
        <v>247167.14</v>
      </c>
      <c r="AF20" s="23">
        <v>4800909</v>
      </c>
      <c r="AG20" s="23">
        <v>0</v>
      </c>
      <c r="AH20" s="23">
        <v>0</v>
      </c>
      <c r="AI20" s="23">
        <v>523</v>
      </c>
      <c r="AJ20" s="23">
        <v>4143.75</v>
      </c>
      <c r="AK20" s="23">
        <v>31421</v>
      </c>
      <c r="AL20" s="23">
        <v>0</v>
      </c>
      <c r="AM20" s="23">
        <v>9145</v>
      </c>
      <c r="AN20" s="23">
        <v>30912</v>
      </c>
      <c r="AO20" s="23">
        <v>6859.32</v>
      </c>
      <c r="AP20" s="23">
        <v>20930</v>
      </c>
      <c r="AQ20" s="23">
        <v>35774.75</v>
      </c>
      <c r="AR20" s="23">
        <v>2804259.5</v>
      </c>
      <c r="AS20" s="23">
        <v>0</v>
      </c>
      <c r="AT20" s="23">
        <v>21460</v>
      </c>
      <c r="AU20" s="23">
        <v>20003</v>
      </c>
      <c r="AV20" s="23">
        <v>28923</v>
      </c>
      <c r="AW20" s="23">
        <v>4921</v>
      </c>
      <c r="AX20" s="23">
        <v>33632</v>
      </c>
      <c r="AY20" s="23">
        <v>548814.75</v>
      </c>
      <c r="AZ20" s="23">
        <v>0</v>
      </c>
      <c r="BA20" s="23">
        <v>1291541</v>
      </c>
      <c r="BB20" s="23">
        <v>6953</v>
      </c>
      <c r="BC20" s="23">
        <v>309318</v>
      </c>
      <c r="BD20" s="23">
        <v>2352591</v>
      </c>
      <c r="BE20" s="23">
        <v>485989.5</v>
      </c>
      <c r="BF20" s="23">
        <v>1634497.55</v>
      </c>
      <c r="BG20" s="23">
        <v>395014</v>
      </c>
      <c r="BH20" s="23">
        <v>0</v>
      </c>
      <c r="BI20" s="23">
        <v>20150.25</v>
      </c>
      <c r="BJ20" s="23">
        <v>6236445.25</v>
      </c>
      <c r="BK20" s="23">
        <v>2195732.11</v>
      </c>
      <c r="BL20" s="23">
        <v>0</v>
      </c>
      <c r="BM20" s="23">
        <v>0</v>
      </c>
      <c r="BN20" s="23">
        <v>0</v>
      </c>
      <c r="BO20" s="23">
        <v>94520</v>
      </c>
      <c r="BP20" s="23">
        <v>35081</v>
      </c>
      <c r="BQ20" s="23">
        <v>11582533</v>
      </c>
      <c r="BR20" s="23">
        <v>32636.5</v>
      </c>
      <c r="BS20" s="23">
        <v>66810</v>
      </c>
      <c r="BT20" s="23">
        <v>90723.5</v>
      </c>
      <c r="BU20" s="23">
        <v>0</v>
      </c>
      <c r="BV20" s="23">
        <v>2434830.16</v>
      </c>
      <c r="BW20" s="23">
        <v>57644</v>
      </c>
      <c r="BX20" s="23">
        <v>68728</v>
      </c>
      <c r="BY20" s="23">
        <v>76874.75</v>
      </c>
      <c r="BZ20" s="24">
        <v>5634557.4899999993</v>
      </c>
    </row>
    <row r="21" spans="1:78" x14ac:dyDescent="0.2">
      <c r="A21" s="21" t="s">
        <v>160</v>
      </c>
      <c r="B21" s="21" t="s">
        <v>198</v>
      </c>
      <c r="C21" s="22" t="s">
        <v>199</v>
      </c>
      <c r="D21" s="21" t="s">
        <v>200</v>
      </c>
      <c r="E21" s="23">
        <v>1104941</v>
      </c>
      <c r="F21" s="23">
        <v>114928.25</v>
      </c>
      <c r="G21" s="23">
        <v>1499508</v>
      </c>
      <c r="H21" s="23">
        <v>252491</v>
      </c>
      <c r="I21" s="23">
        <v>104517</v>
      </c>
      <c r="J21" s="23">
        <v>0</v>
      </c>
      <c r="K21" s="23">
        <v>235170.75</v>
      </c>
      <c r="L21" s="23">
        <v>447140.25</v>
      </c>
      <c r="M21" s="23">
        <v>637257</v>
      </c>
      <c r="N21" s="23">
        <v>1141331</v>
      </c>
      <c r="O21" s="23">
        <v>167556</v>
      </c>
      <c r="P21" s="23">
        <v>293826</v>
      </c>
      <c r="Q21" s="23">
        <v>526381</v>
      </c>
      <c r="R21" s="23">
        <v>583316</v>
      </c>
      <c r="S21" s="23">
        <v>18849</v>
      </c>
      <c r="T21" s="23">
        <v>370684.89</v>
      </c>
      <c r="U21" s="23">
        <v>340427.5</v>
      </c>
      <c r="V21" s="23">
        <v>89673</v>
      </c>
      <c r="W21" s="23">
        <v>4130571.45</v>
      </c>
      <c r="X21" s="23">
        <v>505716</v>
      </c>
      <c r="Y21" s="23">
        <v>453878.44</v>
      </c>
      <c r="Z21" s="23">
        <v>889080.02</v>
      </c>
      <c r="AA21" s="23">
        <v>421489.25</v>
      </c>
      <c r="AB21" s="23">
        <v>502811</v>
      </c>
      <c r="AC21" s="23">
        <v>1095393</v>
      </c>
      <c r="AD21" s="23">
        <v>275638.56</v>
      </c>
      <c r="AE21" s="23">
        <v>244474</v>
      </c>
      <c r="AF21" s="23">
        <v>672339.9</v>
      </c>
      <c r="AG21" s="23">
        <v>412901</v>
      </c>
      <c r="AH21" s="23">
        <v>194748.86</v>
      </c>
      <c r="AI21" s="23">
        <v>284560</v>
      </c>
      <c r="AJ21" s="23">
        <v>196867.54</v>
      </c>
      <c r="AK21" s="23">
        <v>311009.68</v>
      </c>
      <c r="AL21" s="23">
        <v>3045882.96</v>
      </c>
      <c r="AM21" s="23">
        <v>168132</v>
      </c>
      <c r="AN21" s="23">
        <v>181440.49</v>
      </c>
      <c r="AO21" s="23">
        <v>436607</v>
      </c>
      <c r="AP21" s="23">
        <v>281013.75</v>
      </c>
      <c r="AQ21" s="23">
        <v>640650</v>
      </c>
      <c r="AR21" s="23">
        <v>2107437.75</v>
      </c>
      <c r="AS21" s="23">
        <v>1083959</v>
      </c>
      <c r="AT21" s="23">
        <v>628906</v>
      </c>
      <c r="AU21" s="23">
        <v>602693</v>
      </c>
      <c r="AV21" s="23">
        <v>1046426.5</v>
      </c>
      <c r="AW21" s="23">
        <v>61329</v>
      </c>
      <c r="AX21" s="23">
        <v>275134</v>
      </c>
      <c r="AY21" s="23">
        <v>1133052</v>
      </c>
      <c r="AZ21" s="23">
        <v>381980</v>
      </c>
      <c r="BA21" s="23">
        <v>145077</v>
      </c>
      <c r="BB21" s="23">
        <v>80803</v>
      </c>
      <c r="BC21" s="23">
        <v>375448</v>
      </c>
      <c r="BD21" s="23">
        <v>56309</v>
      </c>
      <c r="BE21" s="23">
        <v>249155</v>
      </c>
      <c r="BF21" s="23">
        <v>416514</v>
      </c>
      <c r="BG21" s="23">
        <v>171197</v>
      </c>
      <c r="BH21" s="23">
        <v>6428</v>
      </c>
      <c r="BI21" s="23">
        <v>6532</v>
      </c>
      <c r="BJ21" s="23">
        <v>108472.5</v>
      </c>
      <c r="BK21" s="23">
        <v>191614.25</v>
      </c>
      <c r="BL21" s="23">
        <v>10732</v>
      </c>
      <c r="BM21" s="23">
        <v>29509</v>
      </c>
      <c r="BN21" s="23">
        <v>46578</v>
      </c>
      <c r="BO21" s="23">
        <v>45522</v>
      </c>
      <c r="BP21" s="23">
        <v>34527</v>
      </c>
      <c r="BQ21" s="23">
        <v>772619.37</v>
      </c>
      <c r="BR21" s="23">
        <v>138077</v>
      </c>
      <c r="BS21" s="23">
        <v>154572</v>
      </c>
      <c r="BT21" s="23">
        <v>205116.25</v>
      </c>
      <c r="BU21" s="23">
        <v>623979.81999999995</v>
      </c>
      <c r="BV21" s="23">
        <v>334273</v>
      </c>
      <c r="BW21" s="23">
        <v>143117.25</v>
      </c>
      <c r="BX21" s="23">
        <v>19885</v>
      </c>
      <c r="BY21" s="23">
        <v>0</v>
      </c>
      <c r="BZ21" s="24">
        <v>8504945.3200000003</v>
      </c>
    </row>
    <row r="22" spans="1:78" x14ac:dyDescent="0.2">
      <c r="A22" s="21" t="s">
        <v>160</v>
      </c>
      <c r="B22" s="21" t="s">
        <v>198</v>
      </c>
      <c r="C22" s="22" t="s">
        <v>201</v>
      </c>
      <c r="D22" s="21" t="s">
        <v>202</v>
      </c>
      <c r="E22" s="23">
        <v>102354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706283</v>
      </c>
      <c r="L22" s="23">
        <v>18207</v>
      </c>
      <c r="M22" s="23">
        <v>0</v>
      </c>
      <c r="N22" s="23">
        <v>32349</v>
      </c>
      <c r="O22" s="23">
        <v>3518</v>
      </c>
      <c r="P22" s="23">
        <v>0</v>
      </c>
      <c r="Q22" s="23">
        <v>50989</v>
      </c>
      <c r="R22" s="23">
        <v>8845</v>
      </c>
      <c r="S22" s="23">
        <v>0</v>
      </c>
      <c r="T22" s="23">
        <v>0</v>
      </c>
      <c r="U22" s="23">
        <v>5566.5</v>
      </c>
      <c r="V22" s="23">
        <v>655</v>
      </c>
      <c r="W22" s="23">
        <v>593550.87</v>
      </c>
      <c r="X22" s="23">
        <v>57753</v>
      </c>
      <c r="Y22" s="23">
        <v>0</v>
      </c>
      <c r="Z22" s="23">
        <v>236519.72</v>
      </c>
      <c r="AA22" s="23">
        <v>3908.7</v>
      </c>
      <c r="AB22" s="23">
        <v>145</v>
      </c>
      <c r="AC22" s="23">
        <v>0</v>
      </c>
      <c r="AD22" s="23">
        <v>700</v>
      </c>
      <c r="AE22" s="23">
        <v>0</v>
      </c>
      <c r="AF22" s="23">
        <v>1027377.5</v>
      </c>
      <c r="AG22" s="23">
        <v>1540</v>
      </c>
      <c r="AH22" s="23">
        <v>689</v>
      </c>
      <c r="AI22" s="23">
        <v>0</v>
      </c>
      <c r="AJ22" s="23">
        <v>870</v>
      </c>
      <c r="AK22" s="23">
        <v>0</v>
      </c>
      <c r="AL22" s="23">
        <v>775</v>
      </c>
      <c r="AM22" s="23">
        <v>960</v>
      </c>
      <c r="AN22" s="23">
        <v>0</v>
      </c>
      <c r="AO22" s="23">
        <v>310</v>
      </c>
      <c r="AP22" s="23">
        <v>0</v>
      </c>
      <c r="AQ22" s="23">
        <v>13627</v>
      </c>
      <c r="AR22" s="23">
        <v>407476.25</v>
      </c>
      <c r="AS22" s="23">
        <v>53622.8</v>
      </c>
      <c r="AT22" s="23">
        <v>45073.5</v>
      </c>
      <c r="AU22" s="23">
        <v>37419</v>
      </c>
      <c r="AV22" s="23">
        <v>8266</v>
      </c>
      <c r="AW22" s="23">
        <v>4830</v>
      </c>
      <c r="AX22" s="23">
        <v>13104</v>
      </c>
      <c r="AY22" s="23">
        <v>371389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350</v>
      </c>
      <c r="BF22" s="23">
        <v>8360</v>
      </c>
      <c r="BG22" s="23">
        <v>0</v>
      </c>
      <c r="BH22" s="23">
        <v>0</v>
      </c>
      <c r="BI22" s="23">
        <v>0</v>
      </c>
      <c r="BJ22" s="23">
        <v>113892.25</v>
      </c>
      <c r="BK22" s="23">
        <v>2559.5500000000002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137382</v>
      </c>
      <c r="BR22" s="23">
        <v>21609</v>
      </c>
      <c r="BS22" s="23">
        <v>0</v>
      </c>
      <c r="BT22" s="23">
        <v>700</v>
      </c>
      <c r="BU22" s="23">
        <v>700</v>
      </c>
      <c r="BV22" s="23">
        <v>22037</v>
      </c>
      <c r="BW22" s="23">
        <v>0</v>
      </c>
      <c r="BX22" s="23">
        <v>0</v>
      </c>
      <c r="BY22" s="23">
        <v>0</v>
      </c>
      <c r="BZ22" s="24">
        <v>11838451.24</v>
      </c>
    </row>
    <row r="23" spans="1:78" x14ac:dyDescent="0.2">
      <c r="A23" s="21" t="s">
        <v>160</v>
      </c>
      <c r="B23" s="21" t="s">
        <v>198</v>
      </c>
      <c r="C23" s="22" t="s">
        <v>203</v>
      </c>
      <c r="D23" s="21" t="s">
        <v>204</v>
      </c>
      <c r="E23" s="23">
        <v>12741900</v>
      </c>
      <c r="F23" s="23">
        <v>1685700</v>
      </c>
      <c r="G23" s="23">
        <v>13524500</v>
      </c>
      <c r="H23" s="23">
        <v>2586400</v>
      </c>
      <c r="I23" s="23">
        <v>2404600</v>
      </c>
      <c r="J23" s="23">
        <v>0</v>
      </c>
      <c r="K23" s="23">
        <v>6349000</v>
      </c>
      <c r="L23" s="23">
        <v>4783650</v>
      </c>
      <c r="M23" s="23">
        <v>1925960</v>
      </c>
      <c r="N23" s="23">
        <v>6000000</v>
      </c>
      <c r="O23" s="23">
        <v>1414500</v>
      </c>
      <c r="P23" s="23">
        <v>2144400</v>
      </c>
      <c r="Q23" s="23">
        <v>1777150</v>
      </c>
      <c r="R23" s="23">
        <v>3598000</v>
      </c>
      <c r="S23" s="23">
        <v>146790</v>
      </c>
      <c r="T23" s="23">
        <v>2126500</v>
      </c>
      <c r="U23" s="23">
        <v>1699000</v>
      </c>
      <c r="V23" s="23">
        <v>346000</v>
      </c>
      <c r="W23" s="23">
        <v>1741000</v>
      </c>
      <c r="X23" s="23">
        <v>2898356</v>
      </c>
      <c r="Y23" s="23">
        <v>238500</v>
      </c>
      <c r="Z23" s="23">
        <v>3248126</v>
      </c>
      <c r="AA23" s="23">
        <v>821000</v>
      </c>
      <c r="AB23" s="23">
        <v>1245000</v>
      </c>
      <c r="AC23" s="23">
        <v>1685300</v>
      </c>
      <c r="AD23" s="23">
        <v>458000</v>
      </c>
      <c r="AE23" s="23">
        <v>1389314</v>
      </c>
      <c r="AF23" s="23">
        <v>3395500</v>
      </c>
      <c r="AG23" s="23">
        <v>1970600</v>
      </c>
      <c r="AH23" s="23">
        <v>575500</v>
      </c>
      <c r="AI23" s="23">
        <v>1040500</v>
      </c>
      <c r="AJ23" s="23">
        <v>631500</v>
      </c>
      <c r="AK23" s="23">
        <v>1180418</v>
      </c>
      <c r="AL23" s="23">
        <v>1771250</v>
      </c>
      <c r="AM23" s="23">
        <v>909000</v>
      </c>
      <c r="AN23" s="23">
        <v>800000</v>
      </c>
      <c r="AO23" s="23">
        <v>784500</v>
      </c>
      <c r="AP23" s="23">
        <v>612000</v>
      </c>
      <c r="AQ23" s="23">
        <v>1129500</v>
      </c>
      <c r="AR23" s="23">
        <v>2826500</v>
      </c>
      <c r="AS23" s="23">
        <v>1055750</v>
      </c>
      <c r="AT23" s="23">
        <v>1511900</v>
      </c>
      <c r="AU23" s="23">
        <v>903400</v>
      </c>
      <c r="AV23" s="23">
        <v>1043779</v>
      </c>
      <c r="AW23" s="23">
        <v>188500</v>
      </c>
      <c r="AX23" s="23">
        <v>1062000</v>
      </c>
      <c r="AY23" s="23">
        <v>1438000</v>
      </c>
      <c r="AZ23" s="23">
        <v>845500</v>
      </c>
      <c r="BA23" s="23">
        <v>2786330</v>
      </c>
      <c r="BB23" s="23">
        <v>0</v>
      </c>
      <c r="BC23" s="23">
        <v>1239500</v>
      </c>
      <c r="BD23" s="23">
        <v>279700</v>
      </c>
      <c r="BE23" s="23">
        <v>0</v>
      </c>
      <c r="BF23" s="23">
        <v>1663500</v>
      </c>
      <c r="BG23" s="23">
        <v>645747</v>
      </c>
      <c r="BH23" s="23">
        <v>24000</v>
      </c>
      <c r="BI23" s="23">
        <v>26000</v>
      </c>
      <c r="BJ23" s="23">
        <v>0</v>
      </c>
      <c r="BK23" s="23">
        <v>0</v>
      </c>
      <c r="BL23" s="23">
        <v>567601</v>
      </c>
      <c r="BM23" s="23">
        <v>297310</v>
      </c>
      <c r="BN23" s="23">
        <v>344000</v>
      </c>
      <c r="BO23" s="23">
        <v>0</v>
      </c>
      <c r="BP23" s="23">
        <v>0</v>
      </c>
      <c r="BQ23" s="23">
        <v>800000</v>
      </c>
      <c r="BR23" s="23">
        <v>247000</v>
      </c>
      <c r="BS23" s="23">
        <v>190000</v>
      </c>
      <c r="BT23" s="23">
        <v>810037</v>
      </c>
      <c r="BU23" s="23">
        <v>1375000</v>
      </c>
      <c r="BV23" s="23">
        <v>912250</v>
      </c>
      <c r="BW23" s="23">
        <v>298120</v>
      </c>
      <c r="BX23" s="23">
        <v>98000</v>
      </c>
      <c r="BY23" s="23">
        <v>0</v>
      </c>
      <c r="BZ23" s="24">
        <v>437506095.87000006</v>
      </c>
    </row>
    <row r="24" spans="1:78" x14ac:dyDescent="0.2">
      <c r="A24" s="21" t="s">
        <v>160</v>
      </c>
      <c r="B24" s="21" t="s">
        <v>205</v>
      </c>
      <c r="C24" s="22" t="s">
        <v>206</v>
      </c>
      <c r="D24" s="21" t="s">
        <v>207</v>
      </c>
      <c r="E24" s="23">
        <v>120010</v>
      </c>
      <c r="F24" s="23">
        <v>2415463.0699999998</v>
      </c>
      <c r="G24" s="23">
        <v>25920</v>
      </c>
      <c r="H24" s="23">
        <v>223780</v>
      </c>
      <c r="I24" s="23">
        <v>0</v>
      </c>
      <c r="J24" s="23">
        <v>0</v>
      </c>
      <c r="K24" s="23">
        <v>1545710</v>
      </c>
      <c r="L24" s="23">
        <v>92700</v>
      </c>
      <c r="M24" s="23">
        <v>2400</v>
      </c>
      <c r="N24" s="23">
        <v>0</v>
      </c>
      <c r="O24" s="23">
        <v>0</v>
      </c>
      <c r="P24" s="23">
        <v>391310</v>
      </c>
      <c r="Q24" s="23">
        <v>230490</v>
      </c>
      <c r="R24" s="23">
        <v>160250</v>
      </c>
      <c r="S24" s="23">
        <v>11620</v>
      </c>
      <c r="T24" s="23">
        <v>0</v>
      </c>
      <c r="U24" s="23">
        <v>0</v>
      </c>
      <c r="V24" s="23">
        <v>0</v>
      </c>
      <c r="W24" s="23">
        <v>299503</v>
      </c>
      <c r="X24" s="23">
        <v>1401733</v>
      </c>
      <c r="Y24" s="23">
        <v>1583963</v>
      </c>
      <c r="Z24" s="23">
        <v>6940</v>
      </c>
      <c r="AA24" s="23">
        <v>0</v>
      </c>
      <c r="AB24" s="23">
        <v>576483</v>
      </c>
      <c r="AC24" s="23">
        <v>0</v>
      </c>
      <c r="AD24" s="23">
        <v>0</v>
      </c>
      <c r="AE24" s="23">
        <v>83535</v>
      </c>
      <c r="AF24" s="23">
        <v>0</v>
      </c>
      <c r="AG24" s="23">
        <v>0</v>
      </c>
      <c r="AH24" s="23">
        <v>442120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21240</v>
      </c>
      <c r="AO24" s="23">
        <v>0</v>
      </c>
      <c r="AP24" s="23">
        <v>0</v>
      </c>
      <c r="AQ24" s="23">
        <v>0</v>
      </c>
      <c r="AR24" s="23">
        <v>71250</v>
      </c>
      <c r="AS24" s="23">
        <v>184650</v>
      </c>
      <c r="AT24" s="23">
        <v>356988</v>
      </c>
      <c r="AU24" s="23">
        <v>81910</v>
      </c>
      <c r="AV24" s="23">
        <v>0</v>
      </c>
      <c r="AW24" s="23">
        <v>48940</v>
      </c>
      <c r="AX24" s="23">
        <v>665</v>
      </c>
      <c r="AY24" s="23">
        <v>430835</v>
      </c>
      <c r="AZ24" s="23">
        <v>2000</v>
      </c>
      <c r="BA24" s="23">
        <v>0</v>
      </c>
      <c r="BB24" s="23">
        <v>0</v>
      </c>
      <c r="BC24" s="23">
        <v>370050</v>
      </c>
      <c r="BD24" s="23">
        <v>401095</v>
      </c>
      <c r="BE24" s="23">
        <v>641605</v>
      </c>
      <c r="BF24" s="23">
        <v>0</v>
      </c>
      <c r="BG24" s="23">
        <v>128020</v>
      </c>
      <c r="BH24" s="23">
        <v>0</v>
      </c>
      <c r="BI24" s="23">
        <v>0</v>
      </c>
      <c r="BJ24" s="23">
        <v>439838.75</v>
      </c>
      <c r="BK24" s="23">
        <v>370990</v>
      </c>
      <c r="BL24" s="23">
        <v>342553</v>
      </c>
      <c r="BM24" s="23">
        <v>33500</v>
      </c>
      <c r="BN24" s="23">
        <v>0</v>
      </c>
      <c r="BO24" s="23">
        <v>423000</v>
      </c>
      <c r="BP24" s="23">
        <v>3680</v>
      </c>
      <c r="BQ24" s="23">
        <v>132980</v>
      </c>
      <c r="BR24" s="23">
        <v>0</v>
      </c>
      <c r="BS24" s="23">
        <v>0</v>
      </c>
      <c r="BT24" s="23">
        <v>193370</v>
      </c>
      <c r="BU24" s="23">
        <v>220380</v>
      </c>
      <c r="BV24" s="23">
        <v>0</v>
      </c>
      <c r="BW24" s="23">
        <v>0</v>
      </c>
      <c r="BX24" s="23">
        <v>0</v>
      </c>
      <c r="BY24" s="23">
        <v>270</v>
      </c>
      <c r="BZ24" s="24">
        <v>39684471.909999996</v>
      </c>
    </row>
    <row r="25" spans="1:78" x14ac:dyDescent="0.2">
      <c r="A25" s="21" t="s">
        <v>160</v>
      </c>
      <c r="B25" s="21" t="s">
        <v>205</v>
      </c>
      <c r="C25" s="22" t="s">
        <v>208</v>
      </c>
      <c r="D25" s="21" t="s">
        <v>209</v>
      </c>
      <c r="E25" s="23">
        <v>65120401.380000003</v>
      </c>
      <c r="F25" s="23">
        <v>32373724.199999999</v>
      </c>
      <c r="G25" s="23">
        <v>31256514</v>
      </c>
      <c r="H25" s="23">
        <v>9240001.8000000007</v>
      </c>
      <c r="I25" s="23">
        <v>3135831.5</v>
      </c>
      <c r="J25" s="23">
        <v>1381709.12</v>
      </c>
      <c r="K25" s="23">
        <v>94107711</v>
      </c>
      <c r="L25" s="23">
        <v>22683374</v>
      </c>
      <c r="M25" s="23">
        <v>4994323.5</v>
      </c>
      <c r="N25" s="23">
        <v>42339143.689999998</v>
      </c>
      <c r="O25" s="23">
        <v>4209758.5</v>
      </c>
      <c r="P25" s="23">
        <v>13587018</v>
      </c>
      <c r="Q25" s="23">
        <v>26451063.399999999</v>
      </c>
      <c r="R25" s="23">
        <v>17468677.68</v>
      </c>
      <c r="S25" s="23">
        <v>767967</v>
      </c>
      <c r="T25" s="23">
        <v>5609013.29</v>
      </c>
      <c r="U25" s="23">
        <v>5413909.5</v>
      </c>
      <c r="V25" s="23">
        <v>4494387.5</v>
      </c>
      <c r="W25" s="23">
        <v>39395283.479999997</v>
      </c>
      <c r="X25" s="23">
        <v>14125998.75</v>
      </c>
      <c r="Y25" s="23">
        <v>5987021.3499999996</v>
      </c>
      <c r="Z25" s="23">
        <v>19225629.91</v>
      </c>
      <c r="AA25" s="23">
        <v>4994540.5</v>
      </c>
      <c r="AB25" s="23">
        <v>9997219.4600000009</v>
      </c>
      <c r="AC25" s="23">
        <v>14622508.75</v>
      </c>
      <c r="AD25" s="23">
        <v>1956323</v>
      </c>
      <c r="AE25" s="23">
        <v>7210258</v>
      </c>
      <c r="AF25" s="23">
        <v>65173905.200000003</v>
      </c>
      <c r="AG25" s="23">
        <v>4697455</v>
      </c>
      <c r="AH25" s="23">
        <v>2438301</v>
      </c>
      <c r="AI25" s="23">
        <v>3052507</v>
      </c>
      <c r="AJ25" s="23">
        <v>2375618.5699999998</v>
      </c>
      <c r="AK25" s="23">
        <v>3706001</v>
      </c>
      <c r="AL25" s="23">
        <v>4402176</v>
      </c>
      <c r="AM25" s="23">
        <v>3591701</v>
      </c>
      <c r="AN25" s="23">
        <v>4720256.5</v>
      </c>
      <c r="AO25" s="23">
        <v>1848665.77</v>
      </c>
      <c r="AP25" s="23">
        <v>2118267</v>
      </c>
      <c r="AQ25" s="23">
        <v>3349195.31</v>
      </c>
      <c r="AR25" s="23">
        <v>16585470</v>
      </c>
      <c r="AS25" s="23">
        <v>5932525</v>
      </c>
      <c r="AT25" s="23">
        <v>3682074.25</v>
      </c>
      <c r="AU25" s="23">
        <v>3615435.25</v>
      </c>
      <c r="AV25" s="23">
        <v>3639399.45</v>
      </c>
      <c r="AW25" s="23">
        <v>1603008</v>
      </c>
      <c r="AX25" s="23">
        <v>4036929</v>
      </c>
      <c r="AY25" s="23">
        <v>41198334.25</v>
      </c>
      <c r="AZ25" s="23">
        <v>2499137.5</v>
      </c>
      <c r="BA25" s="23">
        <v>7827389.75</v>
      </c>
      <c r="BB25" s="23">
        <v>6406144.0899999999</v>
      </c>
      <c r="BC25" s="23">
        <v>12450173</v>
      </c>
      <c r="BD25" s="23">
        <v>7474021</v>
      </c>
      <c r="BE25" s="23">
        <v>12339974.5</v>
      </c>
      <c r="BF25" s="23">
        <v>6552142.5</v>
      </c>
      <c r="BG25" s="23">
        <v>3931032.25</v>
      </c>
      <c r="BH25" s="23">
        <v>1311349.25</v>
      </c>
      <c r="BI25" s="23">
        <v>864589.25</v>
      </c>
      <c r="BJ25" s="23">
        <v>32092415.210000001</v>
      </c>
      <c r="BK25" s="23">
        <v>19189332.98</v>
      </c>
      <c r="BL25" s="23">
        <v>2862516</v>
      </c>
      <c r="BM25" s="23">
        <v>1834677</v>
      </c>
      <c r="BN25" s="23">
        <v>3211138</v>
      </c>
      <c r="BO25" s="23">
        <v>4808550.2</v>
      </c>
      <c r="BP25" s="23">
        <v>2082918.75</v>
      </c>
      <c r="BQ25" s="23">
        <v>20734017.5</v>
      </c>
      <c r="BR25" s="23">
        <v>2262114.25</v>
      </c>
      <c r="BS25" s="23">
        <v>2319841.5</v>
      </c>
      <c r="BT25" s="23">
        <v>4654324.4000000004</v>
      </c>
      <c r="BU25" s="23">
        <v>6238395.4299999997</v>
      </c>
      <c r="BV25" s="23">
        <v>13364738.58</v>
      </c>
      <c r="BW25" s="23">
        <v>2251862.31</v>
      </c>
      <c r="BX25" s="23">
        <v>1647585.25</v>
      </c>
      <c r="BY25" s="23">
        <v>1981640.75</v>
      </c>
      <c r="BZ25" s="24">
        <v>24897132.980000004</v>
      </c>
    </row>
    <row r="26" spans="1:78" x14ac:dyDescent="0.2">
      <c r="A26" s="21" t="s">
        <v>160</v>
      </c>
      <c r="B26" s="21" t="s">
        <v>205</v>
      </c>
      <c r="C26" s="22" t="s">
        <v>210</v>
      </c>
      <c r="D26" s="21" t="s">
        <v>211</v>
      </c>
      <c r="E26" s="23">
        <v>397034</v>
      </c>
      <c r="F26" s="23">
        <v>115865</v>
      </c>
      <c r="G26" s="23">
        <v>0</v>
      </c>
      <c r="H26" s="23">
        <v>0</v>
      </c>
      <c r="I26" s="23">
        <v>0</v>
      </c>
      <c r="J26" s="23">
        <v>0</v>
      </c>
      <c r="K26" s="23">
        <v>532928.25</v>
      </c>
      <c r="L26" s="23">
        <v>1142990.25</v>
      </c>
      <c r="M26" s="23">
        <v>141427</v>
      </c>
      <c r="N26" s="23">
        <v>2381117</v>
      </c>
      <c r="O26" s="23">
        <v>169281</v>
      </c>
      <c r="P26" s="23">
        <v>419575</v>
      </c>
      <c r="Q26" s="23">
        <v>614563</v>
      </c>
      <c r="R26" s="23">
        <v>680292.95</v>
      </c>
      <c r="S26" s="23">
        <v>54929</v>
      </c>
      <c r="T26" s="23">
        <v>8638.2999999999993</v>
      </c>
      <c r="U26" s="23">
        <v>523459.2</v>
      </c>
      <c r="V26" s="23">
        <v>338199</v>
      </c>
      <c r="W26" s="23">
        <v>44947.5</v>
      </c>
      <c r="X26" s="23">
        <v>804534</v>
      </c>
      <c r="Y26" s="23">
        <v>148957.17000000001</v>
      </c>
      <c r="Z26" s="23">
        <v>390439.75</v>
      </c>
      <c r="AA26" s="23">
        <v>1037672</v>
      </c>
      <c r="AB26" s="23">
        <v>13073</v>
      </c>
      <c r="AC26" s="23">
        <v>279435.25</v>
      </c>
      <c r="AD26" s="23">
        <v>520375</v>
      </c>
      <c r="AE26" s="23">
        <v>318886</v>
      </c>
      <c r="AF26" s="23">
        <v>758965.5</v>
      </c>
      <c r="AG26" s="23">
        <v>39845</v>
      </c>
      <c r="AH26" s="23">
        <v>12724</v>
      </c>
      <c r="AI26" s="23">
        <v>2469</v>
      </c>
      <c r="AJ26" s="23">
        <v>52897</v>
      </c>
      <c r="AK26" s="23">
        <v>572882</v>
      </c>
      <c r="AL26" s="23">
        <v>60136</v>
      </c>
      <c r="AM26" s="23">
        <v>20642</v>
      </c>
      <c r="AN26" s="23">
        <v>401875</v>
      </c>
      <c r="AO26" s="23">
        <v>520757</v>
      </c>
      <c r="AP26" s="23">
        <v>297724.5</v>
      </c>
      <c r="AQ26" s="23">
        <v>197324</v>
      </c>
      <c r="AR26" s="23">
        <v>5357.75</v>
      </c>
      <c r="AS26" s="23">
        <v>443990</v>
      </c>
      <c r="AT26" s="23">
        <v>194883</v>
      </c>
      <c r="AU26" s="23">
        <v>401768</v>
      </c>
      <c r="AV26" s="23">
        <v>593535.75</v>
      </c>
      <c r="AW26" s="23">
        <v>122017.5</v>
      </c>
      <c r="AX26" s="23">
        <v>57600</v>
      </c>
      <c r="AY26" s="23">
        <v>36558</v>
      </c>
      <c r="AZ26" s="23">
        <v>273173</v>
      </c>
      <c r="BA26" s="23">
        <v>528748</v>
      </c>
      <c r="BB26" s="23">
        <v>558169</v>
      </c>
      <c r="BC26" s="23">
        <v>96200</v>
      </c>
      <c r="BD26" s="23">
        <v>94331</v>
      </c>
      <c r="BE26" s="23">
        <v>999754</v>
      </c>
      <c r="BF26" s="23">
        <v>77641</v>
      </c>
      <c r="BG26" s="23">
        <v>247414</v>
      </c>
      <c r="BH26" s="23">
        <v>3461</v>
      </c>
      <c r="BI26" s="23">
        <v>21954.75</v>
      </c>
      <c r="BJ26" s="23">
        <v>232685.35</v>
      </c>
      <c r="BK26" s="23">
        <v>797150</v>
      </c>
      <c r="BL26" s="23">
        <v>148857</v>
      </c>
      <c r="BM26" s="23">
        <v>47799</v>
      </c>
      <c r="BN26" s="23">
        <v>385887</v>
      </c>
      <c r="BO26" s="23">
        <v>719458</v>
      </c>
      <c r="BP26" s="23">
        <v>43861</v>
      </c>
      <c r="BQ26" s="23">
        <v>221719</v>
      </c>
      <c r="BR26" s="23">
        <v>165807.25</v>
      </c>
      <c r="BS26" s="23">
        <v>92690</v>
      </c>
      <c r="BT26" s="23">
        <v>539508.5</v>
      </c>
      <c r="BU26" s="23">
        <v>480940.75</v>
      </c>
      <c r="BV26" s="23">
        <v>167972</v>
      </c>
      <c r="BW26" s="23">
        <v>218297</v>
      </c>
      <c r="BX26" s="23">
        <v>117135</v>
      </c>
      <c r="BY26" s="23">
        <v>92367</v>
      </c>
      <c r="BZ26" s="24">
        <v>37667744.870000005</v>
      </c>
    </row>
    <row r="27" spans="1:78" x14ac:dyDescent="0.2">
      <c r="A27" s="21" t="s">
        <v>160</v>
      </c>
      <c r="B27" s="21" t="s">
        <v>205</v>
      </c>
      <c r="C27" s="22" t="s">
        <v>212</v>
      </c>
      <c r="D27" s="21" t="s">
        <v>213</v>
      </c>
      <c r="E27" s="23">
        <v>112466</v>
      </c>
      <c r="F27" s="23">
        <v>1070</v>
      </c>
      <c r="G27" s="23">
        <v>0</v>
      </c>
      <c r="H27" s="23">
        <v>0</v>
      </c>
      <c r="I27" s="23">
        <v>0</v>
      </c>
      <c r="J27" s="23">
        <v>0</v>
      </c>
      <c r="K27" s="23">
        <v>122016</v>
      </c>
      <c r="L27" s="23">
        <v>21225.25</v>
      </c>
      <c r="M27" s="23">
        <v>0</v>
      </c>
      <c r="N27" s="23">
        <v>4836</v>
      </c>
      <c r="O27" s="23">
        <v>0</v>
      </c>
      <c r="P27" s="23">
        <v>0</v>
      </c>
      <c r="Q27" s="23">
        <v>680</v>
      </c>
      <c r="R27" s="23">
        <v>0</v>
      </c>
      <c r="S27" s="23">
        <v>0</v>
      </c>
      <c r="T27" s="23">
        <v>107.5</v>
      </c>
      <c r="U27" s="23">
        <v>0</v>
      </c>
      <c r="V27" s="23">
        <v>0</v>
      </c>
      <c r="W27" s="23">
        <v>18755.5</v>
      </c>
      <c r="X27" s="23">
        <v>3233</v>
      </c>
      <c r="Y27" s="23">
        <v>0</v>
      </c>
      <c r="Z27" s="23">
        <v>16995</v>
      </c>
      <c r="AA27" s="23">
        <v>0</v>
      </c>
      <c r="AB27" s="23">
        <v>1100</v>
      </c>
      <c r="AC27" s="23">
        <v>0</v>
      </c>
      <c r="AD27" s="23">
        <v>0</v>
      </c>
      <c r="AE27" s="23">
        <v>0</v>
      </c>
      <c r="AF27" s="23">
        <v>352531.5</v>
      </c>
      <c r="AG27" s="23">
        <v>3776</v>
      </c>
      <c r="AH27" s="23">
        <v>0</v>
      </c>
      <c r="AI27" s="23">
        <v>0</v>
      </c>
      <c r="AJ27" s="23">
        <v>4295.6099999999997</v>
      </c>
      <c r="AK27" s="23">
        <v>0</v>
      </c>
      <c r="AL27" s="23">
        <v>4004.47</v>
      </c>
      <c r="AM27" s="23">
        <v>0</v>
      </c>
      <c r="AN27" s="23">
        <v>0</v>
      </c>
      <c r="AO27" s="23">
        <v>0</v>
      </c>
      <c r="AP27" s="23">
        <v>3300.13</v>
      </c>
      <c r="AQ27" s="23">
        <v>0</v>
      </c>
      <c r="AR27" s="23">
        <v>675075.5</v>
      </c>
      <c r="AS27" s="23">
        <v>69836</v>
      </c>
      <c r="AT27" s="23">
        <v>41337.5</v>
      </c>
      <c r="AU27" s="23">
        <v>123901</v>
      </c>
      <c r="AV27" s="23">
        <v>34090</v>
      </c>
      <c r="AW27" s="23">
        <v>14784</v>
      </c>
      <c r="AX27" s="23">
        <v>68144</v>
      </c>
      <c r="AY27" s="23">
        <v>195749.52</v>
      </c>
      <c r="AZ27" s="23">
        <v>3267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22726.12</v>
      </c>
      <c r="BG27" s="23">
        <v>0</v>
      </c>
      <c r="BH27" s="23">
        <v>0</v>
      </c>
      <c r="BI27" s="23">
        <v>0</v>
      </c>
      <c r="BJ27" s="23">
        <v>70796</v>
      </c>
      <c r="BK27" s="23">
        <v>0</v>
      </c>
      <c r="BL27" s="23">
        <v>75</v>
      </c>
      <c r="BM27" s="23">
        <v>0</v>
      </c>
      <c r="BN27" s="23">
        <v>77.67</v>
      </c>
      <c r="BO27" s="23">
        <v>0</v>
      </c>
      <c r="BP27" s="23">
        <v>0</v>
      </c>
      <c r="BQ27" s="23">
        <v>17035</v>
      </c>
      <c r="BR27" s="23">
        <v>0</v>
      </c>
      <c r="BS27" s="23">
        <v>0</v>
      </c>
      <c r="BT27" s="23">
        <v>0</v>
      </c>
      <c r="BU27" s="23">
        <v>0</v>
      </c>
      <c r="BV27" s="23">
        <v>19039.25</v>
      </c>
      <c r="BW27" s="23">
        <v>1018</v>
      </c>
      <c r="BX27" s="23">
        <v>0</v>
      </c>
      <c r="BY27" s="23">
        <v>12199.93</v>
      </c>
      <c r="BZ27" s="24">
        <v>3128974.75</v>
      </c>
    </row>
    <row r="28" spans="1:78" x14ac:dyDescent="0.2">
      <c r="A28" s="21" t="s">
        <v>160</v>
      </c>
      <c r="B28" s="21" t="s">
        <v>205</v>
      </c>
      <c r="C28" s="22" t="s">
        <v>214</v>
      </c>
      <c r="D28" s="21" t="s">
        <v>215</v>
      </c>
      <c r="E28" s="23">
        <v>561699.56000000006</v>
      </c>
      <c r="F28" s="23">
        <v>56084.12</v>
      </c>
      <c r="G28" s="23">
        <v>21039</v>
      </c>
      <c r="H28" s="23">
        <v>0</v>
      </c>
      <c r="I28" s="23">
        <v>0</v>
      </c>
      <c r="J28" s="23">
        <v>0</v>
      </c>
      <c r="K28" s="23">
        <v>281298.25</v>
      </c>
      <c r="L28" s="23">
        <v>67594.25</v>
      </c>
      <c r="M28" s="23">
        <v>0</v>
      </c>
      <c r="N28" s="23">
        <v>180669.75</v>
      </c>
      <c r="O28" s="23">
        <v>45544</v>
      </c>
      <c r="P28" s="23">
        <v>13369</v>
      </c>
      <c r="Q28" s="23">
        <v>123865</v>
      </c>
      <c r="R28" s="23">
        <v>57997.58</v>
      </c>
      <c r="S28" s="23">
        <v>0</v>
      </c>
      <c r="T28" s="23">
        <v>761.5</v>
      </c>
      <c r="U28" s="23">
        <v>0</v>
      </c>
      <c r="V28" s="23">
        <v>14069</v>
      </c>
      <c r="W28" s="23">
        <v>554622</v>
      </c>
      <c r="X28" s="23">
        <v>64312</v>
      </c>
      <c r="Y28" s="23">
        <v>41746.92</v>
      </c>
      <c r="Z28" s="23">
        <v>65933</v>
      </c>
      <c r="AA28" s="23">
        <v>7275</v>
      </c>
      <c r="AB28" s="23">
        <v>14990.56</v>
      </c>
      <c r="AC28" s="23">
        <v>78755.25</v>
      </c>
      <c r="AD28" s="23">
        <v>0</v>
      </c>
      <c r="AE28" s="23">
        <v>68436.84</v>
      </c>
      <c r="AF28" s="23">
        <v>140158.5</v>
      </c>
      <c r="AG28" s="23">
        <v>21705</v>
      </c>
      <c r="AH28" s="23">
        <v>0</v>
      </c>
      <c r="AI28" s="23">
        <v>1110</v>
      </c>
      <c r="AJ28" s="23">
        <v>0</v>
      </c>
      <c r="AK28" s="23">
        <v>46332</v>
      </c>
      <c r="AL28" s="23">
        <v>17946.48</v>
      </c>
      <c r="AM28" s="23">
        <v>25167</v>
      </c>
      <c r="AN28" s="23">
        <v>19045.5</v>
      </c>
      <c r="AO28" s="23">
        <v>13302</v>
      </c>
      <c r="AP28" s="23">
        <v>83599.86</v>
      </c>
      <c r="AQ28" s="23">
        <v>0</v>
      </c>
      <c r="AR28" s="23">
        <v>1084043.75</v>
      </c>
      <c r="AS28" s="23">
        <v>2396398</v>
      </c>
      <c r="AT28" s="23">
        <v>47568</v>
      </c>
      <c r="AU28" s="23">
        <v>375852</v>
      </c>
      <c r="AV28" s="23">
        <v>79358.69</v>
      </c>
      <c r="AW28" s="23">
        <v>15337</v>
      </c>
      <c r="AX28" s="23">
        <v>49045</v>
      </c>
      <c r="AY28" s="23">
        <v>0</v>
      </c>
      <c r="AZ28" s="23">
        <v>10743</v>
      </c>
      <c r="BA28" s="23">
        <v>8660</v>
      </c>
      <c r="BB28" s="23">
        <v>0</v>
      </c>
      <c r="BC28" s="23">
        <v>125707</v>
      </c>
      <c r="BD28" s="23">
        <v>65874</v>
      </c>
      <c r="BE28" s="23">
        <v>12353</v>
      </c>
      <c r="BF28" s="23">
        <v>0</v>
      </c>
      <c r="BG28" s="23">
        <v>95504</v>
      </c>
      <c r="BH28" s="23">
        <v>0</v>
      </c>
      <c r="BI28" s="23">
        <v>0</v>
      </c>
      <c r="BJ28" s="23">
        <v>56170.25</v>
      </c>
      <c r="BK28" s="23">
        <v>17894.990000000002</v>
      </c>
      <c r="BL28" s="23">
        <v>0</v>
      </c>
      <c r="BM28" s="23">
        <v>0</v>
      </c>
      <c r="BN28" s="23">
        <v>0</v>
      </c>
      <c r="BO28" s="23">
        <v>0</v>
      </c>
      <c r="BP28" s="23">
        <v>1437.05</v>
      </c>
      <c r="BQ28" s="23">
        <v>62950</v>
      </c>
      <c r="BR28" s="23">
        <v>73203.25</v>
      </c>
      <c r="BS28" s="23">
        <v>0</v>
      </c>
      <c r="BT28" s="23">
        <v>9751</v>
      </c>
      <c r="BU28" s="23">
        <v>0</v>
      </c>
      <c r="BV28" s="23">
        <v>396067</v>
      </c>
      <c r="BW28" s="23">
        <v>179</v>
      </c>
      <c r="BX28" s="23">
        <v>0</v>
      </c>
      <c r="BY28" s="23">
        <v>102757.99</v>
      </c>
      <c r="BZ28" s="24">
        <v>189584125</v>
      </c>
    </row>
    <row r="29" spans="1:78" x14ac:dyDescent="0.2">
      <c r="A29" s="26" t="s">
        <v>216</v>
      </c>
      <c r="B29" s="26"/>
      <c r="C29" s="27"/>
      <c r="D29" s="26"/>
      <c r="E29" s="28">
        <f>SUM(E5:E28)</f>
        <v>629968793.02999997</v>
      </c>
      <c r="F29" s="28">
        <f t="shared" ref="F29:BQ29" si="0">SUM(F5:F28)</f>
        <v>133659707.76000002</v>
      </c>
      <c r="G29" s="28">
        <f t="shared" si="0"/>
        <v>193444176.92000002</v>
      </c>
      <c r="H29" s="28">
        <f t="shared" si="0"/>
        <v>61489931.75</v>
      </c>
      <c r="I29" s="28">
        <f t="shared" si="0"/>
        <v>57820746.259999998</v>
      </c>
      <c r="J29" s="28">
        <f t="shared" si="0"/>
        <v>17700470.07</v>
      </c>
      <c r="K29" s="28">
        <f t="shared" si="0"/>
        <v>979331615.50000012</v>
      </c>
      <c r="L29" s="28">
        <f t="shared" si="0"/>
        <v>132231940.34999999</v>
      </c>
      <c r="M29" s="28">
        <f t="shared" si="0"/>
        <v>31390199.940000001</v>
      </c>
      <c r="N29" s="28">
        <f t="shared" si="0"/>
        <v>255006615.39999998</v>
      </c>
      <c r="O29" s="28">
        <f t="shared" si="0"/>
        <v>27504806.920000002</v>
      </c>
      <c r="P29" s="28">
        <f t="shared" si="0"/>
        <v>96873464.5</v>
      </c>
      <c r="Q29" s="28">
        <f t="shared" si="0"/>
        <v>187290910.82999998</v>
      </c>
      <c r="R29" s="28">
        <f t="shared" si="0"/>
        <v>139931476.03</v>
      </c>
      <c r="S29" s="28">
        <f t="shared" si="0"/>
        <v>8422903.75</v>
      </c>
      <c r="T29" s="28">
        <f t="shared" si="0"/>
        <v>64684477.170000002</v>
      </c>
      <c r="U29" s="28">
        <f t="shared" si="0"/>
        <v>48249276.149999999</v>
      </c>
      <c r="V29" s="28">
        <f t="shared" si="0"/>
        <v>34005231.969999999</v>
      </c>
      <c r="W29" s="28">
        <f t="shared" si="0"/>
        <v>624316815.07000005</v>
      </c>
      <c r="X29" s="28">
        <f t="shared" si="0"/>
        <v>100713784.25</v>
      </c>
      <c r="Y29" s="28">
        <f t="shared" si="0"/>
        <v>59193733.090000004</v>
      </c>
      <c r="Z29" s="28">
        <f t="shared" si="0"/>
        <v>164584495.47</v>
      </c>
      <c r="AA29" s="28">
        <f t="shared" si="0"/>
        <v>54285921.100000001</v>
      </c>
      <c r="AB29" s="28">
        <f t="shared" si="0"/>
        <v>65280004.350000001</v>
      </c>
      <c r="AC29" s="28">
        <f t="shared" si="0"/>
        <v>80663732.820000008</v>
      </c>
      <c r="AD29" s="28">
        <f t="shared" si="0"/>
        <v>26334729.559999999</v>
      </c>
      <c r="AE29" s="28">
        <f t="shared" si="0"/>
        <v>34870684.980000004</v>
      </c>
      <c r="AF29" s="28">
        <f t="shared" si="0"/>
        <v>721254455.84000003</v>
      </c>
      <c r="AG29" s="28">
        <f t="shared" si="0"/>
        <v>47492807.939999998</v>
      </c>
      <c r="AH29" s="28">
        <f t="shared" si="0"/>
        <v>35557077.609999999</v>
      </c>
      <c r="AI29" s="28">
        <f t="shared" si="0"/>
        <v>24518118.210000001</v>
      </c>
      <c r="AJ29" s="28">
        <f t="shared" si="0"/>
        <v>26570882.159999996</v>
      </c>
      <c r="AK29" s="28">
        <f t="shared" si="0"/>
        <v>43243429.129999995</v>
      </c>
      <c r="AL29" s="28">
        <f t="shared" si="0"/>
        <v>39639511.999999993</v>
      </c>
      <c r="AM29" s="28">
        <f t="shared" si="0"/>
        <v>37377519.049999997</v>
      </c>
      <c r="AN29" s="28">
        <f t="shared" si="0"/>
        <v>48281592.170000002</v>
      </c>
      <c r="AO29" s="28">
        <f t="shared" si="0"/>
        <v>34159465.640000001</v>
      </c>
      <c r="AP29" s="28">
        <f t="shared" si="0"/>
        <v>42279045.460000001</v>
      </c>
      <c r="AQ29" s="28">
        <f t="shared" si="0"/>
        <v>37646806.380000003</v>
      </c>
      <c r="AR29" s="28">
        <f t="shared" si="0"/>
        <v>208115684.60000002</v>
      </c>
      <c r="AS29" s="28">
        <f t="shared" si="0"/>
        <v>34013034.909999996</v>
      </c>
      <c r="AT29" s="28">
        <f t="shared" si="0"/>
        <v>38555535.629999995</v>
      </c>
      <c r="AU29" s="28">
        <f t="shared" si="0"/>
        <v>37204077.5</v>
      </c>
      <c r="AV29" s="28">
        <f t="shared" si="0"/>
        <v>34332891.409999996</v>
      </c>
      <c r="AW29" s="28">
        <f t="shared" si="0"/>
        <v>4677317.46</v>
      </c>
      <c r="AX29" s="28">
        <f t="shared" si="0"/>
        <v>16590352.57</v>
      </c>
      <c r="AY29" s="28">
        <f t="shared" si="0"/>
        <v>411548101.31999999</v>
      </c>
      <c r="AZ29" s="28">
        <f t="shared" si="0"/>
        <v>48915928.75</v>
      </c>
      <c r="BA29" s="28">
        <f t="shared" si="0"/>
        <v>55025144.789999999</v>
      </c>
      <c r="BB29" s="28">
        <f t="shared" si="0"/>
        <v>73708960.469999999</v>
      </c>
      <c r="BC29" s="28">
        <f t="shared" si="0"/>
        <v>69257862.510000005</v>
      </c>
      <c r="BD29" s="28">
        <f t="shared" si="0"/>
        <v>67397490.960000008</v>
      </c>
      <c r="BE29" s="28">
        <f t="shared" si="0"/>
        <v>94664622.600000009</v>
      </c>
      <c r="BF29" s="28">
        <f t="shared" si="0"/>
        <v>61076983.739999987</v>
      </c>
      <c r="BG29" s="28">
        <f t="shared" si="0"/>
        <v>43621849.199999996</v>
      </c>
      <c r="BH29" s="28">
        <f t="shared" si="0"/>
        <v>14609265.09</v>
      </c>
      <c r="BI29" s="28">
        <f t="shared" si="0"/>
        <v>10378624.75</v>
      </c>
      <c r="BJ29" s="28">
        <f t="shared" si="0"/>
        <v>414496668.38999993</v>
      </c>
      <c r="BK29" s="28">
        <f t="shared" si="0"/>
        <v>172559915.19000006</v>
      </c>
      <c r="BL29" s="28">
        <f t="shared" si="0"/>
        <v>39454668.18</v>
      </c>
      <c r="BM29" s="28">
        <f t="shared" si="0"/>
        <v>28302443.09</v>
      </c>
      <c r="BN29" s="28">
        <f t="shared" si="0"/>
        <v>35889913.670000002</v>
      </c>
      <c r="BO29" s="28">
        <f t="shared" si="0"/>
        <v>48153543.200000003</v>
      </c>
      <c r="BP29" s="28">
        <f t="shared" si="0"/>
        <v>21069842.390000001</v>
      </c>
      <c r="BQ29" s="28">
        <f t="shared" si="0"/>
        <v>317753675.64999998</v>
      </c>
      <c r="BR29" s="28">
        <f t="shared" ref="BR29:BY29" si="1">SUM(BR5:BR28)</f>
        <v>40138890.409999996</v>
      </c>
      <c r="BS29" s="28">
        <f t="shared" si="1"/>
        <v>39490139.700000003</v>
      </c>
      <c r="BT29" s="28">
        <f t="shared" si="1"/>
        <v>54705929.93</v>
      </c>
      <c r="BU29" s="28">
        <f t="shared" si="1"/>
        <v>95685183.799999982</v>
      </c>
      <c r="BV29" s="28">
        <f t="shared" si="1"/>
        <v>131707970.02999999</v>
      </c>
      <c r="BW29" s="28">
        <f t="shared" si="1"/>
        <v>38360921.910000004</v>
      </c>
      <c r="BX29" s="28">
        <f t="shared" si="1"/>
        <v>21808412.750000004</v>
      </c>
      <c r="BY29" s="28">
        <f t="shared" si="1"/>
        <v>26056152.939999994</v>
      </c>
      <c r="BZ29" s="29">
        <f>SUM(BZ5:BZ28)</f>
        <v>2135974869.0199003</v>
      </c>
    </row>
    <row r="30" spans="1:78" x14ac:dyDescent="0.2">
      <c r="A30" s="21" t="s">
        <v>217</v>
      </c>
      <c r="B30" s="21" t="s">
        <v>161</v>
      </c>
      <c r="C30" s="22" t="s">
        <v>218</v>
      </c>
      <c r="D30" s="21" t="s">
        <v>219</v>
      </c>
      <c r="E30" s="23">
        <v>470991348.14999998</v>
      </c>
      <c r="F30" s="23">
        <v>93048845.010000005</v>
      </c>
      <c r="G30" s="23">
        <v>153590611.62</v>
      </c>
      <c r="H30" s="23">
        <v>36918552.490000002</v>
      </c>
      <c r="I30" s="23">
        <v>24604333.710000001</v>
      </c>
      <c r="J30" s="23">
        <v>3803042.7</v>
      </c>
      <c r="K30" s="23">
        <v>687336984.67999995</v>
      </c>
      <c r="L30" s="23">
        <v>57794590</v>
      </c>
      <c r="M30" s="23">
        <v>5598338.1200000001</v>
      </c>
      <c r="N30" s="23">
        <v>178843912.13999999</v>
      </c>
      <c r="O30" s="23">
        <v>7759560</v>
      </c>
      <c r="P30" s="23">
        <v>20089976</v>
      </c>
      <c r="Q30" s="23">
        <v>101721973.90000001</v>
      </c>
      <c r="R30" s="23">
        <v>101318307.56</v>
      </c>
      <c r="S30" s="23">
        <v>4253676</v>
      </c>
      <c r="T30" s="23">
        <v>19009479.199999999</v>
      </c>
      <c r="U30" s="23">
        <v>13571308.380000001</v>
      </c>
      <c r="V30" s="23">
        <v>8873098.8900000006</v>
      </c>
      <c r="W30" s="23">
        <v>534216292.38999999</v>
      </c>
      <c r="X30" s="23">
        <v>70056691.120000005</v>
      </c>
      <c r="Y30" s="23">
        <v>21497777.780000001</v>
      </c>
      <c r="Z30" s="23">
        <v>111772191.5</v>
      </c>
      <c r="AA30" s="23">
        <v>6951426</v>
      </c>
      <c r="AB30" s="23">
        <v>16581082.5</v>
      </c>
      <c r="AC30" s="23">
        <v>22547763.699999999</v>
      </c>
      <c r="AD30" s="23">
        <v>7628657.75</v>
      </c>
      <c r="AE30" s="23">
        <v>4347555</v>
      </c>
      <c r="AF30" s="23">
        <v>686182564.25</v>
      </c>
      <c r="AG30" s="23">
        <v>10971054.34</v>
      </c>
      <c r="AH30" s="23">
        <v>5036807.7</v>
      </c>
      <c r="AI30" s="23">
        <v>8271118.0199999996</v>
      </c>
      <c r="AJ30" s="23">
        <v>6735520.75</v>
      </c>
      <c r="AK30" s="23">
        <v>15184685</v>
      </c>
      <c r="AL30" s="23">
        <v>7853802.9400000004</v>
      </c>
      <c r="AM30" s="23">
        <v>7521349</v>
      </c>
      <c r="AN30" s="23">
        <v>18058346.719999999</v>
      </c>
      <c r="AO30" s="23">
        <v>9020227.3300000001</v>
      </c>
      <c r="AP30" s="23">
        <v>10080890.6</v>
      </c>
      <c r="AQ30" s="23">
        <v>7648092.2699999996</v>
      </c>
      <c r="AR30" s="23">
        <v>158608847.30000001</v>
      </c>
      <c r="AS30" s="23">
        <v>5802120.0899999999</v>
      </c>
      <c r="AT30" s="23">
        <v>5014261.5</v>
      </c>
      <c r="AU30" s="23">
        <v>9298023.3699999992</v>
      </c>
      <c r="AV30" s="23">
        <v>4122806</v>
      </c>
      <c r="AW30" s="23">
        <v>1723736.5</v>
      </c>
      <c r="AX30" s="23">
        <v>4540538.4000000004</v>
      </c>
      <c r="AY30" s="23">
        <v>416747666.52999997</v>
      </c>
      <c r="AZ30" s="23">
        <v>12519850.34</v>
      </c>
      <c r="BA30" s="23">
        <v>10668284.25</v>
      </c>
      <c r="BB30" s="23">
        <v>23153445</v>
      </c>
      <c r="BC30" s="23">
        <v>31025758.170000002</v>
      </c>
      <c r="BD30" s="23">
        <v>12832725</v>
      </c>
      <c r="BE30" s="23">
        <v>50029906.93</v>
      </c>
      <c r="BF30" s="23">
        <v>64150665.969999999</v>
      </c>
      <c r="BG30" s="23">
        <v>11503889.199999999</v>
      </c>
      <c r="BH30" s="23">
        <v>4801168.8</v>
      </c>
      <c r="BI30" s="23">
        <v>2107941</v>
      </c>
      <c r="BJ30" s="23">
        <v>316642903.61500001</v>
      </c>
      <c r="BK30" s="23">
        <v>96841038.939999998</v>
      </c>
      <c r="BL30" s="23">
        <v>9888640.7699999996</v>
      </c>
      <c r="BM30" s="23">
        <v>5633953</v>
      </c>
      <c r="BN30" s="23">
        <v>3613318.77</v>
      </c>
      <c r="BO30" s="23">
        <v>9545595.6500000004</v>
      </c>
      <c r="BP30" s="23">
        <v>4937434.26</v>
      </c>
      <c r="BQ30" s="23">
        <v>449273791.74000001</v>
      </c>
      <c r="BR30" s="23">
        <v>14470621.57</v>
      </c>
      <c r="BS30" s="23">
        <v>14830643</v>
      </c>
      <c r="BT30" s="23">
        <v>20646961.68</v>
      </c>
      <c r="BU30" s="23">
        <v>26644783.300000001</v>
      </c>
      <c r="BV30" s="23">
        <v>72794857</v>
      </c>
      <c r="BW30" s="23">
        <v>13776662.460000001</v>
      </c>
      <c r="BX30" s="23">
        <v>8831298</v>
      </c>
      <c r="BY30" s="23">
        <v>8534197.25</v>
      </c>
      <c r="BZ30" s="24">
        <v>61913874.669999987</v>
      </c>
    </row>
    <row r="31" spans="1:78" x14ac:dyDescent="0.2">
      <c r="A31" s="21" t="s">
        <v>217</v>
      </c>
      <c r="B31" s="21" t="s">
        <v>161</v>
      </c>
      <c r="C31" s="22" t="s">
        <v>220</v>
      </c>
      <c r="D31" s="21" t="s">
        <v>221</v>
      </c>
      <c r="E31" s="23">
        <v>42807557.270000003</v>
      </c>
      <c r="F31" s="23">
        <v>682447.5</v>
      </c>
      <c r="G31" s="23">
        <v>14750765.800000001</v>
      </c>
      <c r="H31" s="23">
        <v>709705.28</v>
      </c>
      <c r="I31" s="23">
        <v>991726.89</v>
      </c>
      <c r="J31" s="23">
        <v>30406.6</v>
      </c>
      <c r="K31" s="23">
        <v>62535462.240000002</v>
      </c>
      <c r="L31" s="23">
        <v>0</v>
      </c>
      <c r="M31" s="23">
        <v>398797.95</v>
      </c>
      <c r="N31" s="23">
        <v>21192853.399999999</v>
      </c>
      <c r="O31" s="23">
        <v>93149</v>
      </c>
      <c r="P31" s="23">
        <v>0</v>
      </c>
      <c r="Q31" s="23">
        <v>14187282.289999999</v>
      </c>
      <c r="R31" s="23">
        <v>10204639.02</v>
      </c>
      <c r="S31" s="23">
        <v>71495.39</v>
      </c>
      <c r="T31" s="23">
        <v>2527791.56</v>
      </c>
      <c r="U31" s="23">
        <v>404283.5</v>
      </c>
      <c r="V31" s="23">
        <v>54940.75</v>
      </c>
      <c r="W31" s="23">
        <v>34093415.439999998</v>
      </c>
      <c r="X31" s="23">
        <v>5100785.72</v>
      </c>
      <c r="Y31" s="23">
        <v>1703272.25</v>
      </c>
      <c r="Z31" s="23">
        <v>496861</v>
      </c>
      <c r="AA31" s="23">
        <v>189950.55</v>
      </c>
      <c r="AB31" s="23">
        <v>73084.600000000006</v>
      </c>
      <c r="AC31" s="23">
        <v>8895232.1999999993</v>
      </c>
      <c r="AD31" s="23">
        <v>22964.25</v>
      </c>
      <c r="AE31" s="23">
        <v>551914</v>
      </c>
      <c r="AF31" s="23">
        <v>79491006.870000005</v>
      </c>
      <c r="AG31" s="23">
        <v>223828.58</v>
      </c>
      <c r="AH31" s="23">
        <v>23721.3</v>
      </c>
      <c r="AI31" s="23">
        <v>43959.7</v>
      </c>
      <c r="AJ31" s="23">
        <v>49203</v>
      </c>
      <c r="AK31" s="23">
        <v>0</v>
      </c>
      <c r="AL31" s="23">
        <v>467192</v>
      </c>
      <c r="AM31" s="23">
        <v>35764</v>
      </c>
      <c r="AN31" s="23">
        <v>453237.95</v>
      </c>
      <c r="AO31" s="23">
        <v>226039.95</v>
      </c>
      <c r="AP31" s="23">
        <v>147459.79999999999</v>
      </c>
      <c r="AQ31" s="23">
        <v>49721.4</v>
      </c>
      <c r="AR31" s="23">
        <v>7149535.1600000001</v>
      </c>
      <c r="AS31" s="23">
        <v>81656.009999999995</v>
      </c>
      <c r="AT31" s="23">
        <v>79061.649999999994</v>
      </c>
      <c r="AU31" s="23">
        <v>184869.75</v>
      </c>
      <c r="AV31" s="23">
        <v>26813.25</v>
      </c>
      <c r="AW31" s="23">
        <v>68029</v>
      </c>
      <c r="AX31" s="23">
        <v>199956.8</v>
      </c>
      <c r="AY31" s="23">
        <v>28711363.600000001</v>
      </c>
      <c r="AZ31" s="23">
        <v>490507.5</v>
      </c>
      <c r="BA31" s="23">
        <v>446345</v>
      </c>
      <c r="BB31" s="23">
        <v>560424.05000000005</v>
      </c>
      <c r="BC31" s="23">
        <v>6582812.5</v>
      </c>
      <c r="BD31" s="23">
        <v>1409237</v>
      </c>
      <c r="BE31" s="23">
        <v>5532768.5</v>
      </c>
      <c r="BF31" s="23">
        <v>4082215.94</v>
      </c>
      <c r="BG31" s="23">
        <v>1446233.55</v>
      </c>
      <c r="BH31" s="23">
        <v>101447</v>
      </c>
      <c r="BI31" s="23">
        <v>118248</v>
      </c>
      <c r="BJ31" s="23">
        <v>28358776.34</v>
      </c>
      <c r="BK31" s="23">
        <v>9890925.1300000008</v>
      </c>
      <c r="BL31" s="23">
        <v>791863</v>
      </c>
      <c r="BM31" s="23">
        <v>0</v>
      </c>
      <c r="BN31" s="23">
        <v>184647</v>
      </c>
      <c r="BO31" s="23">
        <v>0</v>
      </c>
      <c r="BP31" s="23">
        <v>0</v>
      </c>
      <c r="BQ31" s="23">
        <v>18925000.260000002</v>
      </c>
      <c r="BR31" s="23">
        <v>890173.32</v>
      </c>
      <c r="BS31" s="23">
        <v>951440</v>
      </c>
      <c r="BT31" s="23">
        <v>1169826.27</v>
      </c>
      <c r="BU31" s="23">
        <v>1630296.87</v>
      </c>
      <c r="BV31" s="23">
        <v>14256652</v>
      </c>
      <c r="BW31" s="23">
        <v>689935.25</v>
      </c>
      <c r="BX31" s="23">
        <v>419960</v>
      </c>
      <c r="BY31" s="23">
        <v>216969.51</v>
      </c>
      <c r="BZ31" s="24">
        <v>488773606.23000008</v>
      </c>
    </row>
    <row r="32" spans="1:78" x14ac:dyDescent="0.2">
      <c r="A32" s="21" t="s">
        <v>217</v>
      </c>
      <c r="B32" s="21" t="s">
        <v>176</v>
      </c>
      <c r="C32" s="22" t="s">
        <v>222</v>
      </c>
      <c r="D32" s="21" t="s">
        <v>223</v>
      </c>
      <c r="E32" s="23">
        <v>11880257.17</v>
      </c>
      <c r="F32" s="23">
        <v>1414126.76</v>
      </c>
      <c r="G32" s="23">
        <v>6940130</v>
      </c>
      <c r="H32" s="23">
        <v>302642</v>
      </c>
      <c r="I32" s="23">
        <v>240508</v>
      </c>
      <c r="J32" s="23">
        <v>0</v>
      </c>
      <c r="K32" s="23">
        <v>28894535</v>
      </c>
      <c r="L32" s="23">
        <v>483115</v>
      </c>
      <c r="M32" s="23">
        <v>32855</v>
      </c>
      <c r="N32" s="23">
        <v>1207445</v>
      </c>
      <c r="O32" s="23">
        <v>0</v>
      </c>
      <c r="P32" s="23">
        <v>196203</v>
      </c>
      <c r="Q32" s="23">
        <v>1570511.27</v>
      </c>
      <c r="R32" s="23">
        <v>379688.87</v>
      </c>
      <c r="S32" s="23">
        <v>0</v>
      </c>
      <c r="T32" s="23">
        <v>7658.63</v>
      </c>
      <c r="U32" s="23">
        <v>10990</v>
      </c>
      <c r="V32" s="23">
        <v>9083</v>
      </c>
      <c r="W32" s="23">
        <v>5436730.0999999996</v>
      </c>
      <c r="X32" s="23">
        <v>2068119</v>
      </c>
      <c r="Y32" s="23">
        <v>105014.25</v>
      </c>
      <c r="Z32" s="23">
        <v>1479017</v>
      </c>
      <c r="AA32" s="23">
        <v>10628</v>
      </c>
      <c r="AB32" s="23">
        <v>0</v>
      </c>
      <c r="AC32" s="23">
        <v>24641.5</v>
      </c>
      <c r="AD32" s="23">
        <v>14836</v>
      </c>
      <c r="AE32" s="23">
        <v>2152</v>
      </c>
      <c r="AF32" s="23">
        <v>27664515.949999999</v>
      </c>
      <c r="AG32" s="23">
        <v>39024</v>
      </c>
      <c r="AH32" s="23">
        <v>8831</v>
      </c>
      <c r="AI32" s="23">
        <v>48191</v>
      </c>
      <c r="AJ32" s="23">
        <v>28391</v>
      </c>
      <c r="AK32" s="23">
        <v>16473</v>
      </c>
      <c r="AL32" s="23">
        <v>0</v>
      </c>
      <c r="AM32" s="23">
        <v>5583</v>
      </c>
      <c r="AN32" s="23">
        <v>51721</v>
      </c>
      <c r="AO32" s="23">
        <v>0</v>
      </c>
      <c r="AP32" s="23">
        <v>13776</v>
      </c>
      <c r="AQ32" s="23">
        <v>16574.25</v>
      </c>
      <c r="AR32" s="23">
        <v>4133615.74</v>
      </c>
      <c r="AS32" s="23">
        <v>17758</v>
      </c>
      <c r="AT32" s="23">
        <v>13631</v>
      </c>
      <c r="AU32" s="23">
        <v>0</v>
      </c>
      <c r="AV32" s="23">
        <v>13434</v>
      </c>
      <c r="AW32" s="23">
        <v>0</v>
      </c>
      <c r="AX32" s="23">
        <v>45628.34</v>
      </c>
      <c r="AY32" s="23">
        <v>5580666</v>
      </c>
      <c r="AZ32" s="23">
        <v>11633</v>
      </c>
      <c r="BA32" s="23">
        <v>147278</v>
      </c>
      <c r="BB32" s="23">
        <v>168534</v>
      </c>
      <c r="BC32" s="23">
        <v>222708</v>
      </c>
      <c r="BD32" s="23">
        <v>104137</v>
      </c>
      <c r="BE32" s="23">
        <v>1058250.5900000001</v>
      </c>
      <c r="BF32" s="23">
        <v>158168</v>
      </c>
      <c r="BG32" s="23">
        <v>338436</v>
      </c>
      <c r="BH32" s="23">
        <v>4825.5</v>
      </c>
      <c r="BI32" s="23">
        <v>7747.75</v>
      </c>
      <c r="BJ32" s="23">
        <v>7985943.29</v>
      </c>
      <c r="BK32" s="23">
        <v>941610</v>
      </c>
      <c r="BL32" s="23">
        <v>35094</v>
      </c>
      <c r="BM32" s="23">
        <v>81608</v>
      </c>
      <c r="BN32" s="23">
        <v>3592</v>
      </c>
      <c r="BO32" s="23">
        <v>28364</v>
      </c>
      <c r="BP32" s="23">
        <v>25065.75</v>
      </c>
      <c r="BQ32" s="23">
        <v>1933230</v>
      </c>
      <c r="BR32" s="23">
        <v>36261</v>
      </c>
      <c r="BS32" s="23">
        <v>6446</v>
      </c>
      <c r="BT32" s="23">
        <v>4561.7</v>
      </c>
      <c r="BU32" s="23">
        <v>108972.32</v>
      </c>
      <c r="BV32" s="23">
        <v>746438.55</v>
      </c>
      <c r="BW32" s="23">
        <v>23838</v>
      </c>
      <c r="BX32" s="23">
        <v>0</v>
      </c>
      <c r="BY32" s="23">
        <v>0</v>
      </c>
      <c r="BZ32" s="24">
        <v>376807919.70999992</v>
      </c>
    </row>
    <row r="33" spans="1:78" x14ac:dyDescent="0.2">
      <c r="A33" s="21" t="s">
        <v>217</v>
      </c>
      <c r="B33" s="21" t="s">
        <v>176</v>
      </c>
      <c r="C33" s="22" t="s">
        <v>224</v>
      </c>
      <c r="D33" s="21" t="s">
        <v>225</v>
      </c>
      <c r="E33" s="23">
        <v>0</v>
      </c>
      <c r="F33" s="23">
        <v>0</v>
      </c>
      <c r="G33" s="23">
        <v>0</v>
      </c>
      <c r="H33" s="23">
        <v>3002</v>
      </c>
      <c r="I33" s="23">
        <v>0</v>
      </c>
      <c r="J33" s="23">
        <v>0</v>
      </c>
      <c r="K33" s="23">
        <v>5202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795</v>
      </c>
      <c r="AD33" s="23">
        <v>0</v>
      </c>
      <c r="AE33" s="23">
        <v>129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11135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29106.5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1245626.6499999999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4">
        <v>145119910.08999997</v>
      </c>
    </row>
    <row r="34" spans="1:78" x14ac:dyDescent="0.2">
      <c r="A34" s="21" t="s">
        <v>217</v>
      </c>
      <c r="B34" s="21" t="s">
        <v>181</v>
      </c>
      <c r="C34" s="22" t="s">
        <v>226</v>
      </c>
      <c r="D34" s="21" t="s">
        <v>227</v>
      </c>
      <c r="E34" s="23">
        <v>2759775.23</v>
      </c>
      <c r="F34" s="23">
        <v>532263</v>
      </c>
      <c r="G34" s="23">
        <v>3840011</v>
      </c>
      <c r="H34" s="23">
        <v>257347</v>
      </c>
      <c r="I34" s="23">
        <v>39331</v>
      </c>
      <c r="J34" s="23">
        <v>0</v>
      </c>
      <c r="K34" s="23">
        <v>10085134.310000001</v>
      </c>
      <c r="L34" s="23">
        <v>472869</v>
      </c>
      <c r="M34" s="23">
        <v>25880.5</v>
      </c>
      <c r="N34" s="23">
        <v>420057.07</v>
      </c>
      <c r="O34" s="23">
        <v>73296</v>
      </c>
      <c r="P34" s="23">
        <v>119345.25</v>
      </c>
      <c r="Q34" s="23">
        <v>2392958.6800000002</v>
      </c>
      <c r="R34" s="23">
        <v>729543</v>
      </c>
      <c r="S34" s="23">
        <v>10246.459999999999</v>
      </c>
      <c r="T34" s="23">
        <v>10154.9</v>
      </c>
      <c r="U34" s="23">
        <v>76967</v>
      </c>
      <c r="V34" s="23">
        <v>51687.25</v>
      </c>
      <c r="W34" s="23">
        <v>3712556.77</v>
      </c>
      <c r="X34" s="23">
        <v>369769.88</v>
      </c>
      <c r="Y34" s="23">
        <v>20388</v>
      </c>
      <c r="Z34" s="23">
        <v>1277039.03</v>
      </c>
      <c r="AA34" s="23">
        <v>74839.5</v>
      </c>
      <c r="AB34" s="23">
        <v>134287.25</v>
      </c>
      <c r="AC34" s="23">
        <v>62388</v>
      </c>
      <c r="AD34" s="23">
        <v>21844</v>
      </c>
      <c r="AE34" s="23">
        <v>10198</v>
      </c>
      <c r="AF34" s="23">
        <v>17076748.059999999</v>
      </c>
      <c r="AG34" s="23">
        <v>186799.69</v>
      </c>
      <c r="AH34" s="23">
        <v>292723</v>
      </c>
      <c r="AI34" s="23">
        <v>90401.07</v>
      </c>
      <c r="AJ34" s="23">
        <v>71660</v>
      </c>
      <c r="AK34" s="23">
        <v>118422</v>
      </c>
      <c r="AL34" s="23">
        <v>98773.87</v>
      </c>
      <c r="AM34" s="23">
        <v>135316</v>
      </c>
      <c r="AN34" s="23">
        <v>207112</v>
      </c>
      <c r="AO34" s="23">
        <v>26609</v>
      </c>
      <c r="AP34" s="23">
        <v>199442.5</v>
      </c>
      <c r="AQ34" s="23">
        <v>104584</v>
      </c>
      <c r="AR34" s="23">
        <v>3138478.12</v>
      </c>
      <c r="AS34" s="23">
        <v>7053.09</v>
      </c>
      <c r="AT34" s="23">
        <v>39334</v>
      </c>
      <c r="AU34" s="23">
        <v>75034.81</v>
      </c>
      <c r="AV34" s="23">
        <v>151921.63</v>
      </c>
      <c r="AW34" s="23">
        <v>0</v>
      </c>
      <c r="AX34" s="23">
        <v>12039.91</v>
      </c>
      <c r="AY34" s="23">
        <v>7418617.9299999997</v>
      </c>
      <c r="AZ34" s="23">
        <v>11378</v>
      </c>
      <c r="BA34" s="23">
        <v>280666</v>
      </c>
      <c r="BB34" s="23">
        <v>174165.75</v>
      </c>
      <c r="BC34" s="23">
        <v>424218.76</v>
      </c>
      <c r="BD34" s="23">
        <v>77428</v>
      </c>
      <c r="BE34" s="23">
        <v>837332.77</v>
      </c>
      <c r="BF34" s="23">
        <v>901018.43</v>
      </c>
      <c r="BG34" s="23">
        <v>105097.5</v>
      </c>
      <c r="BH34" s="23">
        <v>17460.5</v>
      </c>
      <c r="BI34" s="23">
        <v>6611</v>
      </c>
      <c r="BJ34" s="23">
        <v>5590582.8899999997</v>
      </c>
      <c r="BK34" s="23">
        <v>920486.5</v>
      </c>
      <c r="BL34" s="23">
        <v>39964.800000000003</v>
      </c>
      <c r="BM34" s="23">
        <v>19736.650000000001</v>
      </c>
      <c r="BN34" s="23">
        <v>23218</v>
      </c>
      <c r="BO34" s="23">
        <v>32894</v>
      </c>
      <c r="BP34" s="23">
        <v>28843.040000000001</v>
      </c>
      <c r="BQ34" s="23">
        <v>3829684.28</v>
      </c>
      <c r="BR34" s="23">
        <v>90314.13</v>
      </c>
      <c r="BS34" s="23">
        <v>37150</v>
      </c>
      <c r="BT34" s="23">
        <v>183129.94</v>
      </c>
      <c r="BU34" s="23">
        <v>396616.45</v>
      </c>
      <c r="BV34" s="23">
        <v>973112.07</v>
      </c>
      <c r="BW34" s="23">
        <v>152036</v>
      </c>
      <c r="BX34" s="23">
        <v>63979</v>
      </c>
      <c r="BY34" s="23">
        <v>18182</v>
      </c>
      <c r="BZ34" s="24">
        <v>42952407.4199</v>
      </c>
    </row>
    <row r="35" spans="1:78" x14ac:dyDescent="0.2">
      <c r="A35" s="21" t="s">
        <v>217</v>
      </c>
      <c r="B35" s="21" t="s">
        <v>181</v>
      </c>
      <c r="C35" s="22" t="s">
        <v>228</v>
      </c>
      <c r="D35" s="21" t="s">
        <v>229</v>
      </c>
      <c r="E35" s="23">
        <v>1548308.47</v>
      </c>
      <c r="F35" s="23">
        <v>0</v>
      </c>
      <c r="G35" s="23">
        <v>8234460.2999999998</v>
      </c>
      <c r="H35" s="23">
        <v>175334</v>
      </c>
      <c r="I35" s="23">
        <v>35756.75</v>
      </c>
      <c r="J35" s="23">
        <v>0</v>
      </c>
      <c r="K35" s="23">
        <v>781813.3</v>
      </c>
      <c r="L35" s="23">
        <v>0</v>
      </c>
      <c r="M35" s="23">
        <v>0</v>
      </c>
      <c r="N35" s="23">
        <v>918424.17</v>
      </c>
      <c r="O35" s="23">
        <v>18524</v>
      </c>
      <c r="P35" s="23">
        <v>0</v>
      </c>
      <c r="Q35" s="23">
        <v>148941.82999999999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3750.5</v>
      </c>
      <c r="Z35" s="23">
        <v>35792</v>
      </c>
      <c r="AA35" s="23">
        <v>38596.5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713963.25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1176375.75</v>
      </c>
      <c r="AZ35" s="23">
        <v>0</v>
      </c>
      <c r="BA35" s="23">
        <v>30761</v>
      </c>
      <c r="BB35" s="23">
        <v>129179</v>
      </c>
      <c r="BC35" s="23">
        <v>0</v>
      </c>
      <c r="BD35" s="23">
        <v>5991</v>
      </c>
      <c r="BE35" s="23">
        <v>73591.5</v>
      </c>
      <c r="BF35" s="23">
        <v>0</v>
      </c>
      <c r="BG35" s="23">
        <v>0</v>
      </c>
      <c r="BH35" s="23">
        <v>0</v>
      </c>
      <c r="BI35" s="23">
        <v>4580.5</v>
      </c>
      <c r="BJ35" s="23">
        <v>861670.09</v>
      </c>
      <c r="BK35" s="23">
        <v>0</v>
      </c>
      <c r="BL35" s="23">
        <v>0</v>
      </c>
      <c r="BM35" s="23">
        <v>0</v>
      </c>
      <c r="BN35" s="23">
        <v>4896</v>
      </c>
      <c r="BO35" s="23">
        <v>0</v>
      </c>
      <c r="BP35" s="23">
        <v>0</v>
      </c>
      <c r="BQ35" s="23">
        <v>507992</v>
      </c>
      <c r="BR35" s="23">
        <v>15603.25</v>
      </c>
      <c r="BS35" s="23">
        <v>27522</v>
      </c>
      <c r="BT35" s="23">
        <v>10099.01</v>
      </c>
      <c r="BU35" s="23">
        <v>0</v>
      </c>
      <c r="BV35" s="23">
        <v>221372.3</v>
      </c>
      <c r="BW35" s="23">
        <v>23436</v>
      </c>
      <c r="BX35" s="23">
        <v>0</v>
      </c>
      <c r="BY35" s="23">
        <v>0</v>
      </c>
      <c r="BZ35" s="24">
        <v>4171212.8899999997</v>
      </c>
    </row>
    <row r="36" spans="1:78" x14ac:dyDescent="0.2">
      <c r="A36" s="21" t="s">
        <v>217</v>
      </c>
      <c r="B36" s="21" t="s">
        <v>186</v>
      </c>
      <c r="C36" s="22" t="s">
        <v>230</v>
      </c>
      <c r="D36" s="21" t="s">
        <v>231</v>
      </c>
      <c r="E36" s="23">
        <v>42316302.960000001</v>
      </c>
      <c r="F36" s="23">
        <v>8839897.0299999993</v>
      </c>
      <c r="G36" s="23">
        <v>38452223.969999999</v>
      </c>
      <c r="H36" s="23">
        <v>1921838</v>
      </c>
      <c r="I36" s="23">
        <v>538931.63</v>
      </c>
      <c r="J36" s="23">
        <v>138765.74</v>
      </c>
      <c r="K36" s="23">
        <v>89701911.969999999</v>
      </c>
      <c r="L36" s="23">
        <v>5074004</v>
      </c>
      <c r="M36" s="23">
        <v>168720</v>
      </c>
      <c r="N36" s="23">
        <v>6803171.4299999997</v>
      </c>
      <c r="O36" s="23">
        <v>260078</v>
      </c>
      <c r="P36" s="23">
        <v>2190794.25</v>
      </c>
      <c r="Q36" s="23">
        <v>18310591.760000002</v>
      </c>
      <c r="R36" s="23">
        <v>2345192.02</v>
      </c>
      <c r="S36" s="23">
        <v>74516</v>
      </c>
      <c r="T36" s="23">
        <v>377882.29</v>
      </c>
      <c r="U36" s="23">
        <v>746351</v>
      </c>
      <c r="V36" s="23">
        <v>820706.1</v>
      </c>
      <c r="W36" s="23">
        <v>48435170.289999999</v>
      </c>
      <c r="X36" s="23">
        <v>3425890.34</v>
      </c>
      <c r="Y36" s="23">
        <v>776300.33</v>
      </c>
      <c r="Z36" s="23">
        <v>9273744</v>
      </c>
      <c r="AA36" s="23">
        <v>553784</v>
      </c>
      <c r="AB36" s="23">
        <v>1226872.75</v>
      </c>
      <c r="AC36" s="23">
        <v>569834.25</v>
      </c>
      <c r="AD36" s="23">
        <v>341463.42</v>
      </c>
      <c r="AE36" s="23">
        <v>89989</v>
      </c>
      <c r="AF36" s="23">
        <v>134341762.25</v>
      </c>
      <c r="AG36" s="23">
        <v>993938</v>
      </c>
      <c r="AH36" s="23">
        <v>891225</v>
      </c>
      <c r="AI36" s="23">
        <v>808886.69</v>
      </c>
      <c r="AJ36" s="23">
        <v>795389</v>
      </c>
      <c r="AK36" s="23">
        <v>1189637</v>
      </c>
      <c r="AL36" s="23">
        <v>955522.76</v>
      </c>
      <c r="AM36" s="23">
        <v>1246754</v>
      </c>
      <c r="AN36" s="23">
        <v>1809414</v>
      </c>
      <c r="AO36" s="23">
        <v>287037</v>
      </c>
      <c r="AP36" s="23">
        <v>734675.65</v>
      </c>
      <c r="AQ36" s="23">
        <v>591405.01</v>
      </c>
      <c r="AR36" s="23">
        <v>34269473.840000004</v>
      </c>
      <c r="AS36" s="23">
        <v>422738.59</v>
      </c>
      <c r="AT36" s="23">
        <v>488370.25</v>
      </c>
      <c r="AU36" s="23">
        <v>634528.1</v>
      </c>
      <c r="AV36" s="23">
        <v>742306</v>
      </c>
      <c r="AW36" s="23">
        <v>0</v>
      </c>
      <c r="AX36" s="23">
        <v>117306.41</v>
      </c>
      <c r="AY36" s="23">
        <v>57648601.079999998</v>
      </c>
      <c r="AZ36" s="23">
        <v>714726.5</v>
      </c>
      <c r="BA36" s="23">
        <v>2216571</v>
      </c>
      <c r="BB36" s="23">
        <v>1343694.07</v>
      </c>
      <c r="BC36" s="23">
        <v>2460503.25</v>
      </c>
      <c r="BD36" s="23">
        <v>2340061.5</v>
      </c>
      <c r="BE36" s="23">
        <v>7402389.6699999999</v>
      </c>
      <c r="BF36" s="23">
        <v>4055015.65</v>
      </c>
      <c r="BG36" s="23">
        <v>960254.5</v>
      </c>
      <c r="BH36" s="23">
        <v>166228.29999999999</v>
      </c>
      <c r="BI36" s="23">
        <v>231708.25</v>
      </c>
      <c r="BJ36" s="23">
        <v>71214875.739999995</v>
      </c>
      <c r="BK36" s="23">
        <v>8861035.4499999993</v>
      </c>
      <c r="BL36" s="23">
        <v>783131</v>
      </c>
      <c r="BM36" s="23">
        <v>272547.07</v>
      </c>
      <c r="BN36" s="23">
        <v>471370</v>
      </c>
      <c r="BO36" s="23">
        <v>778770.2</v>
      </c>
      <c r="BP36" s="23">
        <v>668290.80000000005</v>
      </c>
      <c r="BQ36" s="23">
        <v>42515107.770000003</v>
      </c>
      <c r="BR36" s="23">
        <v>1088306</v>
      </c>
      <c r="BS36" s="23">
        <v>1282502.24</v>
      </c>
      <c r="BT36" s="23">
        <v>923851.81</v>
      </c>
      <c r="BU36" s="23">
        <v>2867258.86</v>
      </c>
      <c r="BV36" s="23">
        <v>12574109.970000001</v>
      </c>
      <c r="BW36" s="23">
        <v>501762</v>
      </c>
      <c r="BX36" s="23">
        <v>226909.3</v>
      </c>
      <c r="BY36" s="23">
        <v>643515</v>
      </c>
      <c r="BZ36" s="24">
        <v>1043370</v>
      </c>
    </row>
    <row r="37" spans="1:78" x14ac:dyDescent="0.2">
      <c r="A37" s="21" t="s">
        <v>217</v>
      </c>
      <c r="B37" s="21" t="s">
        <v>191</v>
      </c>
      <c r="C37" s="22" t="s">
        <v>232</v>
      </c>
      <c r="D37" s="21" t="s">
        <v>233</v>
      </c>
      <c r="E37" s="23">
        <v>10751941</v>
      </c>
      <c r="F37" s="23">
        <v>5394916.5</v>
      </c>
      <c r="G37" s="23">
        <v>7694186.5899999999</v>
      </c>
      <c r="H37" s="23">
        <v>58875</v>
      </c>
      <c r="I37" s="23">
        <v>43932.5</v>
      </c>
      <c r="J37" s="23">
        <v>0</v>
      </c>
      <c r="K37" s="23">
        <v>80038307.450000003</v>
      </c>
      <c r="L37" s="23">
        <v>9409350.25</v>
      </c>
      <c r="M37" s="23">
        <v>866376.72</v>
      </c>
      <c r="N37" s="23">
        <v>3402325.24</v>
      </c>
      <c r="O37" s="23">
        <v>46225.8</v>
      </c>
      <c r="P37" s="23">
        <v>3525517.5</v>
      </c>
      <c r="Q37" s="23">
        <v>11803525.5</v>
      </c>
      <c r="R37" s="23">
        <v>2783938.5</v>
      </c>
      <c r="S37" s="23">
        <v>0</v>
      </c>
      <c r="T37" s="23">
        <v>132991.4</v>
      </c>
      <c r="U37" s="23">
        <v>1330851.92</v>
      </c>
      <c r="V37" s="23">
        <v>339419.1</v>
      </c>
      <c r="W37" s="23">
        <v>93723214.019999996</v>
      </c>
      <c r="X37" s="23">
        <v>15267200.779999999</v>
      </c>
      <c r="Y37" s="23">
        <v>772937.5</v>
      </c>
      <c r="Z37" s="23">
        <v>7832337</v>
      </c>
      <c r="AA37" s="23">
        <v>644004.5</v>
      </c>
      <c r="AB37" s="23">
        <v>1066901</v>
      </c>
      <c r="AC37" s="23">
        <v>3398053.75</v>
      </c>
      <c r="AD37" s="23">
        <v>22673</v>
      </c>
      <c r="AE37" s="23">
        <v>693985</v>
      </c>
      <c r="AF37" s="23">
        <v>53641292.579999998</v>
      </c>
      <c r="AG37" s="23">
        <v>409961.44</v>
      </c>
      <c r="AH37" s="23">
        <v>283378.57</v>
      </c>
      <c r="AI37" s="23">
        <v>114121</v>
      </c>
      <c r="AJ37" s="23">
        <v>273841.01</v>
      </c>
      <c r="AK37" s="23">
        <v>454999.5</v>
      </c>
      <c r="AL37" s="23">
        <v>270717.71999999997</v>
      </c>
      <c r="AM37" s="23">
        <v>654197.5</v>
      </c>
      <c r="AN37" s="23">
        <v>572964.25</v>
      </c>
      <c r="AO37" s="23">
        <v>167005.5</v>
      </c>
      <c r="AP37" s="23">
        <v>542603.46</v>
      </c>
      <c r="AQ37" s="23">
        <v>156005.5</v>
      </c>
      <c r="AR37" s="23">
        <v>20559542.989999998</v>
      </c>
      <c r="AS37" s="23">
        <v>110728.94</v>
      </c>
      <c r="AT37" s="23">
        <v>340837.25</v>
      </c>
      <c r="AU37" s="23">
        <v>192972.5</v>
      </c>
      <c r="AV37" s="23">
        <v>281254.09999999998</v>
      </c>
      <c r="AW37" s="23">
        <v>84687.75</v>
      </c>
      <c r="AX37" s="23">
        <v>1284548.44</v>
      </c>
      <c r="AY37" s="23">
        <v>66574603.210000001</v>
      </c>
      <c r="AZ37" s="23">
        <v>260177.75</v>
      </c>
      <c r="BA37" s="23">
        <v>537841.75</v>
      </c>
      <c r="BB37" s="23">
        <v>1196159.6100000001</v>
      </c>
      <c r="BC37" s="23">
        <v>466908.15</v>
      </c>
      <c r="BD37" s="23">
        <v>1063698</v>
      </c>
      <c r="BE37" s="23">
        <v>5137603.28</v>
      </c>
      <c r="BF37" s="23">
        <v>2224853.4</v>
      </c>
      <c r="BG37" s="23">
        <v>1340222.1000000001</v>
      </c>
      <c r="BH37" s="23">
        <v>143589.25</v>
      </c>
      <c r="BI37" s="23">
        <v>81161.25</v>
      </c>
      <c r="BJ37" s="23">
        <v>65777027.590000004</v>
      </c>
      <c r="BK37" s="23">
        <v>18701924.039999999</v>
      </c>
      <c r="BL37" s="23">
        <v>917826.25</v>
      </c>
      <c r="BM37" s="23">
        <v>228962</v>
      </c>
      <c r="BN37" s="23">
        <v>220948</v>
      </c>
      <c r="BO37" s="23">
        <v>1564608</v>
      </c>
      <c r="BP37" s="23">
        <v>296503.55</v>
      </c>
      <c r="BQ37" s="23">
        <v>31885949.25</v>
      </c>
      <c r="BR37" s="23">
        <v>422430</v>
      </c>
      <c r="BS37" s="23">
        <v>215396</v>
      </c>
      <c r="BT37" s="23">
        <v>524361.13</v>
      </c>
      <c r="BU37" s="23">
        <v>1425880.59</v>
      </c>
      <c r="BV37" s="23">
        <v>4012595.53</v>
      </c>
      <c r="BW37" s="23">
        <v>468901.54</v>
      </c>
      <c r="BX37" s="23">
        <v>304101.25</v>
      </c>
      <c r="BY37" s="23">
        <v>274734.89</v>
      </c>
      <c r="BZ37" s="24">
        <v>2569180895.6403999</v>
      </c>
    </row>
    <row r="38" spans="1:78" x14ac:dyDescent="0.2">
      <c r="A38" s="21" t="s">
        <v>217</v>
      </c>
      <c r="B38" s="21" t="s">
        <v>191</v>
      </c>
      <c r="C38" s="22" t="s">
        <v>234</v>
      </c>
      <c r="D38" s="21" t="s">
        <v>235</v>
      </c>
      <c r="E38" s="23">
        <v>8311020.5099999998</v>
      </c>
      <c r="F38" s="23">
        <v>104627.5</v>
      </c>
      <c r="G38" s="23">
        <v>1288876.82</v>
      </c>
      <c r="H38" s="23">
        <v>53098</v>
      </c>
      <c r="I38" s="23">
        <v>0</v>
      </c>
      <c r="J38" s="23">
        <v>4199.54</v>
      </c>
      <c r="K38" s="23">
        <v>38812482.270000003</v>
      </c>
      <c r="L38" s="23">
        <v>29937.25</v>
      </c>
      <c r="M38" s="23">
        <v>0</v>
      </c>
      <c r="N38" s="23">
        <v>1064581.96</v>
      </c>
      <c r="O38" s="23">
        <v>54103</v>
      </c>
      <c r="P38" s="23">
        <v>0</v>
      </c>
      <c r="Q38" s="23">
        <v>1015768.5</v>
      </c>
      <c r="R38" s="23">
        <v>674508.5</v>
      </c>
      <c r="S38" s="23">
        <v>0</v>
      </c>
      <c r="T38" s="23">
        <v>0</v>
      </c>
      <c r="U38" s="23">
        <v>7852</v>
      </c>
      <c r="V38" s="23">
        <v>0</v>
      </c>
      <c r="W38" s="23">
        <v>10302036</v>
      </c>
      <c r="X38" s="23">
        <v>171847.22</v>
      </c>
      <c r="Y38" s="23">
        <v>42264.09</v>
      </c>
      <c r="Z38" s="23">
        <v>398069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9474087.9600000009</v>
      </c>
      <c r="AG38" s="23">
        <v>4731</v>
      </c>
      <c r="AH38" s="23">
        <v>33070</v>
      </c>
      <c r="AI38" s="23">
        <v>40223</v>
      </c>
      <c r="AJ38" s="23">
        <v>26419</v>
      </c>
      <c r="AK38" s="23">
        <v>32320</v>
      </c>
      <c r="AL38" s="23">
        <v>1703</v>
      </c>
      <c r="AM38" s="23">
        <v>0</v>
      </c>
      <c r="AN38" s="23">
        <v>1420</v>
      </c>
      <c r="AO38" s="23">
        <v>5241.5</v>
      </c>
      <c r="AP38" s="23">
        <v>0</v>
      </c>
      <c r="AQ38" s="23">
        <v>14150.75</v>
      </c>
      <c r="AR38" s="23">
        <v>1152468.95</v>
      </c>
      <c r="AS38" s="23">
        <v>69160</v>
      </c>
      <c r="AT38" s="23">
        <v>0</v>
      </c>
      <c r="AU38" s="23">
        <v>0</v>
      </c>
      <c r="AV38" s="23">
        <v>36508</v>
      </c>
      <c r="AW38" s="23">
        <v>3227</v>
      </c>
      <c r="AX38" s="23">
        <v>0</v>
      </c>
      <c r="AY38" s="23">
        <v>4125495.12</v>
      </c>
      <c r="AZ38" s="23">
        <v>0</v>
      </c>
      <c r="BA38" s="23">
        <v>0</v>
      </c>
      <c r="BB38" s="23">
        <v>0</v>
      </c>
      <c r="BC38" s="23">
        <v>97287</v>
      </c>
      <c r="BD38" s="23">
        <v>0</v>
      </c>
      <c r="BE38" s="23">
        <v>133812</v>
      </c>
      <c r="BF38" s="23">
        <v>9496.5</v>
      </c>
      <c r="BG38" s="23">
        <v>114837</v>
      </c>
      <c r="BH38" s="23">
        <v>16624</v>
      </c>
      <c r="BI38" s="23">
        <v>0</v>
      </c>
      <c r="BJ38" s="23">
        <v>4932773.95</v>
      </c>
      <c r="BK38" s="23">
        <v>1869310.31</v>
      </c>
      <c r="BL38" s="23">
        <v>137164</v>
      </c>
      <c r="BM38" s="23">
        <v>0</v>
      </c>
      <c r="BN38" s="23">
        <v>8854</v>
      </c>
      <c r="BO38" s="23">
        <v>24305</v>
      </c>
      <c r="BP38" s="23">
        <v>0</v>
      </c>
      <c r="BQ38" s="23">
        <v>3027730.8</v>
      </c>
      <c r="BR38" s="23">
        <v>8382.25</v>
      </c>
      <c r="BS38" s="23">
        <v>0</v>
      </c>
      <c r="BT38" s="23">
        <v>20890.14</v>
      </c>
      <c r="BU38" s="23">
        <v>70099</v>
      </c>
      <c r="BV38" s="23">
        <v>367101.4</v>
      </c>
      <c r="BW38" s="23">
        <v>14836</v>
      </c>
      <c r="BX38" s="23">
        <v>0</v>
      </c>
      <c r="BY38" s="23">
        <v>0</v>
      </c>
      <c r="BZ38" s="24">
        <v>142419409.48000002</v>
      </c>
    </row>
    <row r="39" spans="1:78" x14ac:dyDescent="0.2">
      <c r="A39" s="21" t="s">
        <v>217</v>
      </c>
      <c r="B39" s="21" t="s">
        <v>191</v>
      </c>
      <c r="C39" s="22" t="s">
        <v>236</v>
      </c>
      <c r="D39" s="21" t="s">
        <v>237</v>
      </c>
      <c r="E39" s="23">
        <v>2196657.2000000002</v>
      </c>
      <c r="F39" s="23">
        <v>1404051</v>
      </c>
      <c r="G39" s="23">
        <v>138777</v>
      </c>
      <c r="H39" s="23">
        <v>251848</v>
      </c>
      <c r="I39" s="23">
        <v>21040</v>
      </c>
      <c r="J39" s="23">
        <v>4143</v>
      </c>
      <c r="K39" s="23">
        <v>5001298.1500000004</v>
      </c>
      <c r="L39" s="23">
        <v>289036.25</v>
      </c>
      <c r="M39" s="23">
        <v>274004</v>
      </c>
      <c r="N39" s="23">
        <v>467563</v>
      </c>
      <c r="O39" s="23">
        <v>28760</v>
      </c>
      <c r="P39" s="23">
        <v>260605.75</v>
      </c>
      <c r="Q39" s="23">
        <v>1183745.5</v>
      </c>
      <c r="R39" s="23">
        <v>1382756.25</v>
      </c>
      <c r="S39" s="23">
        <v>130010.26</v>
      </c>
      <c r="T39" s="23">
        <v>640302.19999999995</v>
      </c>
      <c r="U39" s="23">
        <v>46268</v>
      </c>
      <c r="V39" s="23">
        <v>207805</v>
      </c>
      <c r="W39" s="23">
        <v>4344461.32</v>
      </c>
      <c r="X39" s="23">
        <v>1429695.28</v>
      </c>
      <c r="Y39" s="23">
        <v>612930.67000000004</v>
      </c>
      <c r="Z39" s="23">
        <v>74579</v>
      </c>
      <c r="AA39" s="23">
        <v>115628.5</v>
      </c>
      <c r="AB39" s="23">
        <v>88629.5</v>
      </c>
      <c r="AC39" s="23">
        <v>987881</v>
      </c>
      <c r="AD39" s="23">
        <v>249708</v>
      </c>
      <c r="AE39" s="23">
        <v>131394</v>
      </c>
      <c r="AF39" s="23">
        <v>3244919.2</v>
      </c>
      <c r="AG39" s="23">
        <v>27945</v>
      </c>
      <c r="AH39" s="23">
        <v>0</v>
      </c>
      <c r="AI39" s="23">
        <v>34901</v>
      </c>
      <c r="AJ39" s="23">
        <v>3962</v>
      </c>
      <c r="AK39" s="23">
        <v>33013</v>
      </c>
      <c r="AL39" s="23">
        <v>32799</v>
      </c>
      <c r="AM39" s="23">
        <v>30794</v>
      </c>
      <c r="AN39" s="23">
        <v>205069</v>
      </c>
      <c r="AO39" s="23">
        <v>10294</v>
      </c>
      <c r="AP39" s="23">
        <v>96130.25</v>
      </c>
      <c r="AQ39" s="23">
        <v>1901</v>
      </c>
      <c r="AR39" s="23">
        <v>693736</v>
      </c>
      <c r="AS39" s="23">
        <v>12201</v>
      </c>
      <c r="AT39" s="23">
        <v>99315</v>
      </c>
      <c r="AU39" s="23">
        <v>80566</v>
      </c>
      <c r="AV39" s="23">
        <v>6646</v>
      </c>
      <c r="AW39" s="23">
        <v>12398</v>
      </c>
      <c r="AX39" s="23">
        <v>0</v>
      </c>
      <c r="AY39" s="23">
        <v>3223159.31</v>
      </c>
      <c r="AZ39" s="23">
        <v>96674</v>
      </c>
      <c r="BA39" s="23">
        <v>86710</v>
      </c>
      <c r="BB39" s="23">
        <v>0</v>
      </c>
      <c r="BC39" s="23">
        <v>0</v>
      </c>
      <c r="BD39" s="23">
        <v>107038</v>
      </c>
      <c r="BE39" s="23">
        <v>847131</v>
      </c>
      <c r="BF39" s="23">
        <v>527912.03</v>
      </c>
      <c r="BG39" s="23">
        <v>348347</v>
      </c>
      <c r="BH39" s="23">
        <v>0</v>
      </c>
      <c r="BI39" s="23">
        <v>39476</v>
      </c>
      <c r="BJ39" s="23">
        <v>3366380.85</v>
      </c>
      <c r="BK39" s="23">
        <v>0</v>
      </c>
      <c r="BL39" s="23">
        <v>0</v>
      </c>
      <c r="BM39" s="23">
        <v>39301</v>
      </c>
      <c r="BN39" s="23">
        <v>0</v>
      </c>
      <c r="BO39" s="23">
        <v>0</v>
      </c>
      <c r="BP39" s="23">
        <v>0</v>
      </c>
      <c r="BQ39" s="23">
        <v>4456481</v>
      </c>
      <c r="BR39" s="23">
        <v>75253.25</v>
      </c>
      <c r="BS39" s="23">
        <v>0</v>
      </c>
      <c r="BT39" s="23">
        <v>260748.82</v>
      </c>
      <c r="BU39" s="23">
        <v>264024</v>
      </c>
      <c r="BV39" s="23">
        <v>550509.61</v>
      </c>
      <c r="BW39" s="23">
        <v>108093</v>
      </c>
      <c r="BX39" s="23">
        <v>0</v>
      </c>
      <c r="BY39" s="23">
        <v>142813.5</v>
      </c>
      <c r="BZ39" s="24">
        <v>39058254</v>
      </c>
    </row>
    <row r="40" spans="1:78" x14ac:dyDescent="0.2">
      <c r="A40" s="21" t="s">
        <v>217</v>
      </c>
      <c r="B40" s="21" t="s">
        <v>191</v>
      </c>
      <c r="C40" s="22" t="s">
        <v>238</v>
      </c>
      <c r="D40" s="21" t="s">
        <v>239</v>
      </c>
      <c r="E40" s="23">
        <v>134471</v>
      </c>
      <c r="F40" s="23">
        <v>0</v>
      </c>
      <c r="G40" s="23">
        <v>4963121.22</v>
      </c>
      <c r="H40" s="23">
        <v>0</v>
      </c>
      <c r="I40" s="23">
        <v>54537</v>
      </c>
      <c r="J40" s="23">
        <v>0</v>
      </c>
      <c r="K40" s="23">
        <v>179277.6</v>
      </c>
      <c r="L40" s="23">
        <v>64726.25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12424563.5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38443263.75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30971</v>
      </c>
      <c r="AO40" s="23">
        <v>0</v>
      </c>
      <c r="AP40" s="23">
        <v>0</v>
      </c>
      <c r="AQ40" s="23">
        <v>0</v>
      </c>
      <c r="AR40" s="23">
        <v>2442068.75</v>
      </c>
      <c r="AS40" s="23">
        <v>0</v>
      </c>
      <c r="AT40" s="23">
        <v>0</v>
      </c>
      <c r="AU40" s="23">
        <v>14853</v>
      </c>
      <c r="AV40" s="23">
        <v>0</v>
      </c>
      <c r="AW40" s="23">
        <v>0</v>
      </c>
      <c r="AX40" s="23">
        <v>45661</v>
      </c>
      <c r="AY40" s="23">
        <v>48592570.520000003</v>
      </c>
      <c r="AZ40" s="23">
        <v>0</v>
      </c>
      <c r="BA40" s="23">
        <v>0</v>
      </c>
      <c r="BB40" s="23">
        <v>40297</v>
      </c>
      <c r="BC40" s="23">
        <v>811204.4</v>
      </c>
      <c r="BD40" s="23">
        <v>52761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83850</v>
      </c>
      <c r="BK40" s="23">
        <v>6647860.2000000002</v>
      </c>
      <c r="BL40" s="23">
        <v>0</v>
      </c>
      <c r="BM40" s="23">
        <v>0</v>
      </c>
      <c r="BN40" s="23">
        <v>0</v>
      </c>
      <c r="BO40" s="23">
        <v>126359.08</v>
      </c>
      <c r="BP40" s="23">
        <v>42934</v>
      </c>
      <c r="BQ40" s="23">
        <v>14168998.5</v>
      </c>
      <c r="BR40" s="23">
        <v>0</v>
      </c>
      <c r="BS40" s="23">
        <v>259801</v>
      </c>
      <c r="BT40" s="23">
        <v>9170.25</v>
      </c>
      <c r="BU40" s="23">
        <v>0</v>
      </c>
      <c r="BV40" s="23">
        <v>0</v>
      </c>
      <c r="BW40" s="23">
        <v>0</v>
      </c>
      <c r="BX40" s="23">
        <v>148905</v>
      </c>
      <c r="BY40" s="23">
        <v>0</v>
      </c>
      <c r="BZ40" s="24">
        <v>13928638.33</v>
      </c>
    </row>
    <row r="41" spans="1:78" x14ac:dyDescent="0.2">
      <c r="A41" s="21" t="s">
        <v>217</v>
      </c>
      <c r="B41" s="21" t="s">
        <v>198</v>
      </c>
      <c r="C41" s="22" t="s">
        <v>240</v>
      </c>
      <c r="D41" s="21" t="s">
        <v>241</v>
      </c>
      <c r="E41" s="23">
        <v>2566389</v>
      </c>
      <c r="F41" s="23">
        <v>247419</v>
      </c>
      <c r="G41" s="23">
        <v>2910256</v>
      </c>
      <c r="H41" s="23">
        <v>296429</v>
      </c>
      <c r="I41" s="23">
        <v>91407</v>
      </c>
      <c r="J41" s="23">
        <v>0</v>
      </c>
      <c r="K41" s="23">
        <v>1628147.75</v>
      </c>
      <c r="L41" s="23">
        <v>526011.5</v>
      </c>
      <c r="M41" s="23">
        <v>211773</v>
      </c>
      <c r="N41" s="23">
        <v>896354</v>
      </c>
      <c r="O41" s="23">
        <v>128293</v>
      </c>
      <c r="P41" s="23">
        <v>155468</v>
      </c>
      <c r="Q41" s="23">
        <v>747465.5</v>
      </c>
      <c r="R41" s="23">
        <v>639154</v>
      </c>
      <c r="S41" s="23">
        <v>0</v>
      </c>
      <c r="T41" s="23">
        <v>257070.53</v>
      </c>
      <c r="U41" s="23">
        <v>326274</v>
      </c>
      <c r="V41" s="23">
        <v>15968</v>
      </c>
      <c r="W41" s="23">
        <v>2636962.5299999998</v>
      </c>
      <c r="X41" s="23">
        <v>535880</v>
      </c>
      <c r="Y41" s="23">
        <v>186215.5</v>
      </c>
      <c r="Z41" s="23">
        <v>925843</v>
      </c>
      <c r="AA41" s="23">
        <v>208754.5</v>
      </c>
      <c r="AB41" s="23">
        <v>251982</v>
      </c>
      <c r="AC41" s="23">
        <v>1094511</v>
      </c>
      <c r="AD41" s="23">
        <v>65218</v>
      </c>
      <c r="AE41" s="23">
        <v>135534</v>
      </c>
      <c r="AF41" s="23">
        <v>1679563.5</v>
      </c>
      <c r="AG41" s="23">
        <v>230560.8</v>
      </c>
      <c r="AH41" s="23">
        <v>19289.54</v>
      </c>
      <c r="AI41" s="23">
        <v>155864</v>
      </c>
      <c r="AJ41" s="23">
        <v>149511.53</v>
      </c>
      <c r="AK41" s="23">
        <v>193944</v>
      </c>
      <c r="AL41" s="23">
        <v>370561.42</v>
      </c>
      <c r="AM41" s="23">
        <v>54443</v>
      </c>
      <c r="AN41" s="23">
        <v>83472</v>
      </c>
      <c r="AO41" s="23">
        <v>162953</v>
      </c>
      <c r="AP41" s="23">
        <v>158814.75</v>
      </c>
      <c r="AQ41" s="23">
        <v>181938.4</v>
      </c>
      <c r="AR41" s="23">
        <v>3090460.75</v>
      </c>
      <c r="AS41" s="23">
        <v>126242</v>
      </c>
      <c r="AT41" s="23">
        <v>157707</v>
      </c>
      <c r="AU41" s="23">
        <v>161179</v>
      </c>
      <c r="AV41" s="23">
        <v>130892</v>
      </c>
      <c r="AW41" s="23">
        <v>0</v>
      </c>
      <c r="AX41" s="23">
        <v>148197</v>
      </c>
      <c r="AY41" s="23">
        <v>1513218</v>
      </c>
      <c r="AZ41" s="23">
        <v>222285</v>
      </c>
      <c r="BA41" s="23">
        <v>133691</v>
      </c>
      <c r="BB41" s="23">
        <v>30697</v>
      </c>
      <c r="BC41" s="23">
        <v>206330</v>
      </c>
      <c r="BD41" s="23">
        <v>26993</v>
      </c>
      <c r="BE41" s="23">
        <v>304696</v>
      </c>
      <c r="BF41" s="23">
        <v>1021576</v>
      </c>
      <c r="BG41" s="23">
        <v>217219</v>
      </c>
      <c r="BH41" s="23">
        <v>0</v>
      </c>
      <c r="BI41" s="23">
        <v>2137</v>
      </c>
      <c r="BJ41" s="23">
        <v>837035</v>
      </c>
      <c r="BK41" s="23">
        <v>441681</v>
      </c>
      <c r="BL41" s="23">
        <v>3039</v>
      </c>
      <c r="BM41" s="23">
        <v>4604</v>
      </c>
      <c r="BN41" s="23">
        <v>7239</v>
      </c>
      <c r="BO41" s="23">
        <v>15592</v>
      </c>
      <c r="BP41" s="23">
        <v>19370</v>
      </c>
      <c r="BQ41" s="23">
        <v>3027909</v>
      </c>
      <c r="BR41" s="23">
        <v>19128</v>
      </c>
      <c r="BS41" s="23">
        <v>66706</v>
      </c>
      <c r="BT41" s="23">
        <v>104041.76</v>
      </c>
      <c r="BU41" s="23">
        <v>863541.56</v>
      </c>
      <c r="BV41" s="23">
        <v>448540.4</v>
      </c>
      <c r="BW41" s="23">
        <v>111634</v>
      </c>
      <c r="BX41" s="23">
        <v>0</v>
      </c>
      <c r="BY41" s="23">
        <v>0</v>
      </c>
      <c r="BZ41" s="24">
        <v>267899495.55000001</v>
      </c>
    </row>
    <row r="42" spans="1:78" x14ac:dyDescent="0.2">
      <c r="A42" s="21" t="s">
        <v>217</v>
      </c>
      <c r="B42" s="21" t="s">
        <v>198</v>
      </c>
      <c r="C42" s="22" t="s">
        <v>242</v>
      </c>
      <c r="D42" s="21" t="s">
        <v>243</v>
      </c>
      <c r="E42" s="23">
        <v>2284545.2799999998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4538224.5199999996</v>
      </c>
      <c r="L42" s="23">
        <v>32944.75</v>
      </c>
      <c r="M42" s="23">
        <v>0</v>
      </c>
      <c r="N42" s="23">
        <v>147979.79999999999</v>
      </c>
      <c r="O42" s="23">
        <v>0</v>
      </c>
      <c r="P42" s="23">
        <v>0</v>
      </c>
      <c r="Q42" s="23">
        <v>438774.4</v>
      </c>
      <c r="R42" s="23">
        <v>8530</v>
      </c>
      <c r="S42" s="23">
        <v>0</v>
      </c>
      <c r="T42" s="23">
        <v>0</v>
      </c>
      <c r="U42" s="23">
        <v>0</v>
      </c>
      <c r="V42" s="23">
        <v>0</v>
      </c>
      <c r="W42" s="23">
        <v>1012203.64</v>
      </c>
      <c r="X42" s="23">
        <v>416597.4</v>
      </c>
      <c r="Y42" s="23">
        <v>0</v>
      </c>
      <c r="Z42" s="23">
        <v>523568</v>
      </c>
      <c r="AA42" s="23">
        <v>21715</v>
      </c>
      <c r="AB42" s="23">
        <v>0</v>
      </c>
      <c r="AC42" s="23">
        <v>0</v>
      </c>
      <c r="AD42" s="23">
        <v>0</v>
      </c>
      <c r="AE42" s="23">
        <v>0</v>
      </c>
      <c r="AF42" s="23">
        <v>7106354.2199999997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2129</v>
      </c>
      <c r="AN42" s="23">
        <v>0</v>
      </c>
      <c r="AO42" s="23">
        <v>1563</v>
      </c>
      <c r="AP42" s="23">
        <v>0</v>
      </c>
      <c r="AQ42" s="23">
        <v>0</v>
      </c>
      <c r="AR42" s="23">
        <v>2718234.55</v>
      </c>
      <c r="AS42" s="23">
        <v>30208.17</v>
      </c>
      <c r="AT42" s="23">
        <v>14749.8</v>
      </c>
      <c r="AU42" s="23">
        <v>10197</v>
      </c>
      <c r="AV42" s="23">
        <v>500</v>
      </c>
      <c r="AW42" s="23">
        <v>33436</v>
      </c>
      <c r="AX42" s="23">
        <v>0</v>
      </c>
      <c r="AY42" s="23">
        <v>1530041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16139</v>
      </c>
      <c r="BF42" s="23">
        <v>185473</v>
      </c>
      <c r="BG42" s="23">
        <v>0</v>
      </c>
      <c r="BH42" s="23">
        <v>0</v>
      </c>
      <c r="BI42" s="23">
        <v>0</v>
      </c>
      <c r="BJ42" s="23">
        <v>328694.09999999998</v>
      </c>
      <c r="BK42" s="23">
        <v>23135.94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2005662.47</v>
      </c>
      <c r="BR42" s="23">
        <v>0</v>
      </c>
      <c r="BS42" s="23">
        <v>0</v>
      </c>
      <c r="BT42" s="23">
        <v>17076.5</v>
      </c>
      <c r="BU42" s="23">
        <v>0</v>
      </c>
      <c r="BV42" s="23">
        <v>52157</v>
      </c>
      <c r="BW42" s="23">
        <v>0</v>
      </c>
      <c r="BX42" s="23">
        <v>0</v>
      </c>
      <c r="BY42" s="23">
        <v>0</v>
      </c>
      <c r="BZ42" s="24">
        <v>76102007.569999993</v>
      </c>
    </row>
    <row r="43" spans="1:78" x14ac:dyDescent="0.2">
      <c r="A43" s="21" t="s">
        <v>217</v>
      </c>
      <c r="B43" s="21" t="s">
        <v>198</v>
      </c>
      <c r="C43" s="22" t="s">
        <v>244</v>
      </c>
      <c r="D43" s="21" t="s">
        <v>245</v>
      </c>
      <c r="E43" s="23">
        <v>0</v>
      </c>
      <c r="F43" s="23">
        <v>73136.08</v>
      </c>
      <c r="G43" s="23">
        <v>1038457.29</v>
      </c>
      <c r="H43" s="23">
        <v>0</v>
      </c>
      <c r="I43" s="23">
        <v>0</v>
      </c>
      <c r="J43" s="23">
        <v>0</v>
      </c>
      <c r="K43" s="23">
        <v>8361139.25</v>
      </c>
      <c r="L43" s="23">
        <v>65845</v>
      </c>
      <c r="M43" s="23">
        <v>0</v>
      </c>
      <c r="N43" s="23">
        <v>1001436</v>
      </c>
      <c r="O43" s="23">
        <v>0</v>
      </c>
      <c r="P43" s="23">
        <v>0</v>
      </c>
      <c r="Q43" s="23">
        <v>210682.08</v>
      </c>
      <c r="R43" s="23">
        <v>1200</v>
      </c>
      <c r="S43" s="23">
        <v>0</v>
      </c>
      <c r="T43" s="23">
        <v>124150.45</v>
      </c>
      <c r="U43" s="23">
        <v>176524.98</v>
      </c>
      <c r="V43" s="23">
        <v>0</v>
      </c>
      <c r="W43" s="23">
        <v>2733680.25</v>
      </c>
      <c r="X43" s="23">
        <v>910148.38</v>
      </c>
      <c r="Y43" s="23">
        <v>160644.31</v>
      </c>
      <c r="Z43" s="23">
        <v>841463</v>
      </c>
      <c r="AA43" s="23">
        <v>86718</v>
      </c>
      <c r="AB43" s="23">
        <v>77241</v>
      </c>
      <c r="AC43" s="23">
        <v>0</v>
      </c>
      <c r="AD43" s="23">
        <v>15718</v>
      </c>
      <c r="AE43" s="23">
        <v>0</v>
      </c>
      <c r="AF43" s="23">
        <v>3612756.28</v>
      </c>
      <c r="AG43" s="23">
        <v>0</v>
      </c>
      <c r="AH43" s="23">
        <v>0</v>
      </c>
      <c r="AI43" s="23">
        <v>10299</v>
      </c>
      <c r="AJ43" s="23">
        <v>5612.47</v>
      </c>
      <c r="AK43" s="23">
        <v>7801.8</v>
      </c>
      <c r="AL43" s="23">
        <v>0</v>
      </c>
      <c r="AM43" s="23">
        <v>2045</v>
      </c>
      <c r="AN43" s="23">
        <v>0</v>
      </c>
      <c r="AO43" s="23">
        <v>20930</v>
      </c>
      <c r="AP43" s="23">
        <v>16757.13</v>
      </c>
      <c r="AQ43" s="23">
        <v>31087.32</v>
      </c>
      <c r="AR43" s="23">
        <v>406160</v>
      </c>
      <c r="AS43" s="23">
        <v>20058.22</v>
      </c>
      <c r="AT43" s="23">
        <v>75937.78</v>
      </c>
      <c r="AU43" s="23">
        <v>157315.66</v>
      </c>
      <c r="AV43" s="23">
        <v>90221.16</v>
      </c>
      <c r="AW43" s="23">
        <v>0</v>
      </c>
      <c r="AX43" s="23">
        <v>104080.04</v>
      </c>
      <c r="AY43" s="23">
        <v>892823.57</v>
      </c>
      <c r="AZ43" s="23">
        <v>0</v>
      </c>
      <c r="BA43" s="23">
        <v>56957</v>
      </c>
      <c r="BB43" s="23">
        <v>3231.25</v>
      </c>
      <c r="BC43" s="23">
        <v>5154.12</v>
      </c>
      <c r="BD43" s="23">
        <v>0</v>
      </c>
      <c r="BE43" s="23">
        <v>780300</v>
      </c>
      <c r="BF43" s="23">
        <v>18852</v>
      </c>
      <c r="BG43" s="23">
        <v>70211.34</v>
      </c>
      <c r="BH43" s="23">
        <v>0</v>
      </c>
      <c r="BI43" s="23">
        <v>0</v>
      </c>
      <c r="BJ43" s="23">
        <v>0</v>
      </c>
      <c r="BK43" s="23">
        <v>588830.15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4">
        <v>25079595.530000001</v>
      </c>
    </row>
    <row r="44" spans="1:78" x14ac:dyDescent="0.2">
      <c r="A44" s="21" t="s">
        <v>217</v>
      </c>
      <c r="B44" s="21" t="s">
        <v>205</v>
      </c>
      <c r="C44" s="22" t="s">
        <v>246</v>
      </c>
      <c r="D44" s="21" t="s">
        <v>247</v>
      </c>
      <c r="E44" s="23">
        <v>86558627.090000004</v>
      </c>
      <c r="F44" s="23">
        <v>34035792.25</v>
      </c>
      <c r="G44" s="23">
        <v>41138297</v>
      </c>
      <c r="H44" s="23">
        <v>5678123</v>
      </c>
      <c r="I44" s="23">
        <v>1031831.5</v>
      </c>
      <c r="J44" s="23">
        <v>139418.82999999999</v>
      </c>
      <c r="K44" s="23">
        <v>115551295.84999999</v>
      </c>
      <c r="L44" s="23">
        <v>23516303</v>
      </c>
      <c r="M44" s="23">
        <v>1172731</v>
      </c>
      <c r="N44" s="23">
        <v>50323658.920000002</v>
      </c>
      <c r="O44" s="23">
        <v>1201447</v>
      </c>
      <c r="P44" s="23">
        <v>3646561</v>
      </c>
      <c r="Q44" s="23">
        <v>35872772.420000002</v>
      </c>
      <c r="R44" s="23">
        <v>12066204.039999999</v>
      </c>
      <c r="S44" s="23">
        <v>98402</v>
      </c>
      <c r="T44" s="23">
        <v>1275325.93</v>
      </c>
      <c r="U44" s="23">
        <v>1899752</v>
      </c>
      <c r="V44" s="23">
        <v>1524614</v>
      </c>
      <c r="W44" s="23">
        <v>72278928.359999999</v>
      </c>
      <c r="X44" s="23">
        <v>13043598.25</v>
      </c>
      <c r="Y44" s="23">
        <v>1265737.77</v>
      </c>
      <c r="Z44" s="23">
        <v>24489379.5</v>
      </c>
      <c r="AA44" s="23">
        <v>1079483</v>
      </c>
      <c r="AB44" s="23">
        <v>1756961</v>
      </c>
      <c r="AC44" s="23">
        <v>2647010.25</v>
      </c>
      <c r="AD44" s="23">
        <v>621745</v>
      </c>
      <c r="AE44" s="23">
        <v>5618</v>
      </c>
      <c r="AF44" s="23">
        <v>95883009.129999995</v>
      </c>
      <c r="AG44" s="23">
        <v>1351288</v>
      </c>
      <c r="AH44" s="23">
        <v>546873</v>
      </c>
      <c r="AI44" s="23">
        <v>578299</v>
      </c>
      <c r="AJ44" s="23">
        <v>428448</v>
      </c>
      <c r="AK44" s="23">
        <v>2040361</v>
      </c>
      <c r="AL44" s="23">
        <v>1488811.2</v>
      </c>
      <c r="AM44" s="23">
        <v>933055</v>
      </c>
      <c r="AN44" s="23">
        <v>3217541</v>
      </c>
      <c r="AO44" s="23">
        <v>529099</v>
      </c>
      <c r="AP44" s="23">
        <v>986020.25</v>
      </c>
      <c r="AQ44" s="23">
        <v>796525</v>
      </c>
      <c r="AR44" s="23">
        <v>57441876.969999999</v>
      </c>
      <c r="AS44" s="23">
        <v>228741</v>
      </c>
      <c r="AT44" s="23">
        <v>287700</v>
      </c>
      <c r="AU44" s="23">
        <v>691501</v>
      </c>
      <c r="AV44" s="23">
        <v>57497</v>
      </c>
      <c r="AW44" s="23">
        <v>20000</v>
      </c>
      <c r="AX44" s="23">
        <v>1339799.5</v>
      </c>
      <c r="AY44" s="23">
        <v>75869190.75</v>
      </c>
      <c r="AZ44" s="23">
        <v>989479</v>
      </c>
      <c r="BA44" s="23">
        <v>3729992</v>
      </c>
      <c r="BB44" s="23">
        <v>3262449</v>
      </c>
      <c r="BC44" s="23">
        <v>7813912</v>
      </c>
      <c r="BD44" s="23">
        <v>2819922</v>
      </c>
      <c r="BE44" s="23">
        <v>16750151.5</v>
      </c>
      <c r="BF44" s="23">
        <v>8686151.6999999993</v>
      </c>
      <c r="BG44" s="23">
        <v>1949851.5</v>
      </c>
      <c r="BH44" s="23">
        <v>0</v>
      </c>
      <c r="BI44" s="23">
        <v>53581.5</v>
      </c>
      <c r="BJ44" s="23">
        <v>65797409.950000003</v>
      </c>
      <c r="BK44" s="23">
        <v>1968660</v>
      </c>
      <c r="BL44" s="23">
        <v>770341</v>
      </c>
      <c r="BM44" s="23">
        <v>360727</v>
      </c>
      <c r="BN44" s="23">
        <v>0</v>
      </c>
      <c r="BO44" s="23">
        <v>524726</v>
      </c>
      <c r="BP44" s="23">
        <v>685692</v>
      </c>
      <c r="BQ44" s="23">
        <v>50181877.5</v>
      </c>
      <c r="BR44" s="23">
        <v>1279402.05</v>
      </c>
      <c r="BS44" s="23">
        <v>1017618</v>
      </c>
      <c r="BT44" s="23">
        <v>2228132.34</v>
      </c>
      <c r="BU44" s="23">
        <v>2552386.11</v>
      </c>
      <c r="BV44" s="23">
        <v>18238562.02</v>
      </c>
      <c r="BW44" s="23">
        <v>451609.25</v>
      </c>
      <c r="BX44" s="23">
        <v>353760</v>
      </c>
      <c r="BY44" s="23">
        <v>110848</v>
      </c>
      <c r="BZ44" s="24">
        <v>64539352.349999994</v>
      </c>
    </row>
    <row r="45" spans="1:78" x14ac:dyDescent="0.2">
      <c r="A45" s="21" t="s">
        <v>217</v>
      </c>
      <c r="B45" s="21" t="s">
        <v>205</v>
      </c>
      <c r="C45" s="22" t="s">
        <v>248</v>
      </c>
      <c r="D45" s="21" t="s">
        <v>249</v>
      </c>
      <c r="E45" s="23">
        <v>8982093</v>
      </c>
      <c r="F45" s="23">
        <v>3138784</v>
      </c>
      <c r="G45" s="23">
        <v>2924098</v>
      </c>
      <c r="H45" s="23">
        <v>183637</v>
      </c>
      <c r="I45" s="23">
        <v>0</v>
      </c>
      <c r="J45" s="23">
        <v>0</v>
      </c>
      <c r="K45" s="23">
        <v>37280935.159999996</v>
      </c>
      <c r="L45" s="23">
        <v>1359181.75</v>
      </c>
      <c r="M45" s="23">
        <v>150891</v>
      </c>
      <c r="N45" s="23">
        <v>11245685</v>
      </c>
      <c r="O45" s="23">
        <v>35031</v>
      </c>
      <c r="P45" s="23">
        <v>505283</v>
      </c>
      <c r="Q45" s="23">
        <v>9980082.6999999993</v>
      </c>
      <c r="R45" s="23">
        <v>5105658.95</v>
      </c>
      <c r="S45" s="23">
        <v>0</v>
      </c>
      <c r="T45" s="23">
        <v>3482</v>
      </c>
      <c r="U45" s="23">
        <v>301703.59999999998</v>
      </c>
      <c r="V45" s="23">
        <v>138851</v>
      </c>
      <c r="W45" s="23">
        <v>22222416.420000002</v>
      </c>
      <c r="X45" s="23">
        <v>3906814.5</v>
      </c>
      <c r="Y45" s="23">
        <v>390168.96</v>
      </c>
      <c r="Z45" s="23">
        <v>6413574</v>
      </c>
      <c r="AA45" s="23">
        <v>172338.5</v>
      </c>
      <c r="AB45" s="23">
        <v>110283</v>
      </c>
      <c r="AC45" s="23">
        <v>182585</v>
      </c>
      <c r="AD45" s="23">
        <v>75177</v>
      </c>
      <c r="AE45" s="23">
        <v>61525</v>
      </c>
      <c r="AF45" s="23">
        <v>39760543.149999999</v>
      </c>
      <c r="AG45" s="23">
        <v>38132</v>
      </c>
      <c r="AH45" s="23">
        <v>29389</v>
      </c>
      <c r="AI45" s="23">
        <v>55027</v>
      </c>
      <c r="AJ45" s="23">
        <v>44504</v>
      </c>
      <c r="AK45" s="23">
        <v>135724.99</v>
      </c>
      <c r="AL45" s="23">
        <v>178596</v>
      </c>
      <c r="AM45" s="23">
        <v>66268</v>
      </c>
      <c r="AN45" s="23">
        <v>251381</v>
      </c>
      <c r="AO45" s="23">
        <v>44151</v>
      </c>
      <c r="AP45" s="23">
        <v>143505.5</v>
      </c>
      <c r="AQ45" s="23">
        <v>27065</v>
      </c>
      <c r="AR45" s="23">
        <v>9679455.3300000001</v>
      </c>
      <c r="AS45" s="23">
        <v>236803</v>
      </c>
      <c r="AT45" s="23">
        <v>152121</v>
      </c>
      <c r="AU45" s="23">
        <v>184266</v>
      </c>
      <c r="AV45" s="23">
        <v>252218.37</v>
      </c>
      <c r="AW45" s="23">
        <v>70039</v>
      </c>
      <c r="AX45" s="23">
        <v>138970</v>
      </c>
      <c r="AY45" s="23">
        <v>17005074</v>
      </c>
      <c r="AZ45" s="23">
        <v>217774</v>
      </c>
      <c r="BA45" s="23">
        <v>271884</v>
      </c>
      <c r="BB45" s="23">
        <v>164319</v>
      </c>
      <c r="BC45" s="23">
        <v>211774</v>
      </c>
      <c r="BD45" s="23">
        <v>259530</v>
      </c>
      <c r="BE45" s="23">
        <v>1803954</v>
      </c>
      <c r="BF45" s="23">
        <v>2201701</v>
      </c>
      <c r="BG45" s="23">
        <v>249076.5</v>
      </c>
      <c r="BH45" s="23">
        <v>6504</v>
      </c>
      <c r="BI45" s="23">
        <v>43420.75</v>
      </c>
      <c r="BJ45" s="23">
        <v>12757366.699999999</v>
      </c>
      <c r="BK45" s="23">
        <v>9522720.2599999998</v>
      </c>
      <c r="BL45" s="23">
        <v>249588</v>
      </c>
      <c r="BM45" s="23">
        <v>71121</v>
      </c>
      <c r="BN45" s="23">
        <v>99853</v>
      </c>
      <c r="BO45" s="23">
        <v>91341</v>
      </c>
      <c r="BP45" s="23">
        <v>31660</v>
      </c>
      <c r="BQ45" s="23">
        <v>15164852.789999999</v>
      </c>
      <c r="BR45" s="23">
        <v>219609</v>
      </c>
      <c r="BS45" s="23">
        <v>253284</v>
      </c>
      <c r="BT45" s="23">
        <v>638233.5</v>
      </c>
      <c r="BU45" s="23">
        <v>741968</v>
      </c>
      <c r="BV45" s="23">
        <v>1734093</v>
      </c>
      <c r="BW45" s="23">
        <v>201351</v>
      </c>
      <c r="BX45" s="23">
        <v>209885</v>
      </c>
      <c r="BY45" s="23">
        <v>220480</v>
      </c>
      <c r="BZ45" s="24">
        <v>48419298.450000003</v>
      </c>
    </row>
    <row r="46" spans="1:78" x14ac:dyDescent="0.2">
      <c r="A46" s="21" t="s">
        <v>217</v>
      </c>
      <c r="B46" s="21" t="s">
        <v>205</v>
      </c>
      <c r="C46" s="22" t="s">
        <v>250</v>
      </c>
      <c r="D46" s="21" t="s">
        <v>251</v>
      </c>
      <c r="E46" s="23">
        <v>563246</v>
      </c>
      <c r="F46" s="23">
        <v>0</v>
      </c>
      <c r="G46" s="23">
        <v>18222.72</v>
      </c>
      <c r="H46" s="23">
        <v>0</v>
      </c>
      <c r="I46" s="23">
        <v>0</v>
      </c>
      <c r="J46" s="23">
        <v>0</v>
      </c>
      <c r="K46" s="23">
        <v>1512083.46</v>
      </c>
      <c r="L46" s="23">
        <v>140643.75</v>
      </c>
      <c r="M46" s="23">
        <v>0</v>
      </c>
      <c r="N46" s="23">
        <v>267985.25</v>
      </c>
      <c r="O46" s="23">
        <v>15723</v>
      </c>
      <c r="P46" s="23">
        <v>0</v>
      </c>
      <c r="Q46" s="23">
        <v>0</v>
      </c>
      <c r="R46" s="23">
        <v>46895.25</v>
      </c>
      <c r="S46" s="23">
        <v>0</v>
      </c>
      <c r="T46" s="23">
        <v>11794.21</v>
      </c>
      <c r="U46" s="23">
        <v>0</v>
      </c>
      <c r="V46" s="23">
        <v>0</v>
      </c>
      <c r="W46" s="23">
        <v>403684.25</v>
      </c>
      <c r="X46" s="23">
        <v>332503</v>
      </c>
      <c r="Y46" s="23">
        <v>23056.75</v>
      </c>
      <c r="Z46" s="23">
        <v>261405.23</v>
      </c>
      <c r="AA46" s="23">
        <v>8547</v>
      </c>
      <c r="AB46" s="23">
        <v>0</v>
      </c>
      <c r="AC46" s="23">
        <v>40073.5</v>
      </c>
      <c r="AD46" s="23">
        <v>2988</v>
      </c>
      <c r="AE46" s="23">
        <v>0</v>
      </c>
      <c r="AF46" s="23">
        <v>3581760</v>
      </c>
      <c r="AG46" s="23">
        <v>2608</v>
      </c>
      <c r="AH46" s="23">
        <v>0</v>
      </c>
      <c r="AI46" s="23">
        <v>18256</v>
      </c>
      <c r="AJ46" s="23">
        <v>1380</v>
      </c>
      <c r="AK46" s="23">
        <v>118762.96</v>
      </c>
      <c r="AL46" s="23">
        <v>0</v>
      </c>
      <c r="AM46" s="23">
        <v>0</v>
      </c>
      <c r="AN46" s="23">
        <v>0</v>
      </c>
      <c r="AO46" s="23">
        <v>10771.8</v>
      </c>
      <c r="AP46" s="23">
        <v>60383.519999999997</v>
      </c>
      <c r="AQ46" s="23">
        <v>23417</v>
      </c>
      <c r="AR46" s="23">
        <v>1261810.3500000001</v>
      </c>
      <c r="AS46" s="23">
        <v>502271.54</v>
      </c>
      <c r="AT46" s="23">
        <v>35750</v>
      </c>
      <c r="AU46" s="23">
        <v>181142</v>
      </c>
      <c r="AV46" s="23">
        <v>22194.16</v>
      </c>
      <c r="AW46" s="23">
        <v>9511</v>
      </c>
      <c r="AX46" s="23">
        <v>156099.79999999999</v>
      </c>
      <c r="AY46" s="23">
        <v>39643.199999999997</v>
      </c>
      <c r="AZ46" s="23">
        <v>0</v>
      </c>
      <c r="BA46" s="23">
        <v>3216</v>
      </c>
      <c r="BB46" s="23">
        <v>16296.96</v>
      </c>
      <c r="BC46" s="23">
        <v>63616</v>
      </c>
      <c r="BD46" s="23">
        <v>0</v>
      </c>
      <c r="BE46" s="23">
        <v>21696</v>
      </c>
      <c r="BF46" s="23">
        <v>99546</v>
      </c>
      <c r="BG46" s="23">
        <v>34296</v>
      </c>
      <c r="BH46" s="23">
        <v>0</v>
      </c>
      <c r="BI46" s="23">
        <v>0</v>
      </c>
      <c r="BJ46" s="23">
        <v>0</v>
      </c>
      <c r="BK46" s="23">
        <v>11149</v>
      </c>
      <c r="BL46" s="23">
        <v>0</v>
      </c>
      <c r="BM46" s="23">
        <v>0</v>
      </c>
      <c r="BN46" s="23">
        <v>0</v>
      </c>
      <c r="BO46" s="23">
        <v>0</v>
      </c>
      <c r="BP46" s="23">
        <v>17106</v>
      </c>
      <c r="BQ46" s="23">
        <v>780713.43</v>
      </c>
      <c r="BR46" s="23">
        <v>18106</v>
      </c>
      <c r="BS46" s="23">
        <v>54885</v>
      </c>
      <c r="BT46" s="23">
        <v>52282.99</v>
      </c>
      <c r="BU46" s="23">
        <v>0</v>
      </c>
      <c r="BV46" s="23">
        <v>621771.52000000002</v>
      </c>
      <c r="BW46" s="23">
        <v>3908</v>
      </c>
      <c r="BX46" s="23">
        <v>0</v>
      </c>
      <c r="BY46" s="23">
        <v>19475.5</v>
      </c>
      <c r="BZ46" s="24">
        <v>12531908.07</v>
      </c>
    </row>
    <row r="47" spans="1:78" x14ac:dyDescent="0.2">
      <c r="A47" s="64" t="s">
        <v>252</v>
      </c>
      <c r="B47" s="65"/>
      <c r="C47" s="65"/>
      <c r="D47" s="66"/>
      <c r="E47" s="28">
        <f>SUM(E30:E46)</f>
        <v>694652539.33000004</v>
      </c>
      <c r="F47" s="28">
        <f t="shared" ref="F47:BQ47" si="2">SUM(F30:F46)</f>
        <v>148916305.63</v>
      </c>
      <c r="G47" s="28">
        <f t="shared" si="2"/>
        <v>287922495.33000004</v>
      </c>
      <c r="H47" s="28">
        <f t="shared" si="2"/>
        <v>46810430.770000003</v>
      </c>
      <c r="I47" s="28">
        <f t="shared" si="2"/>
        <v>27693335.98</v>
      </c>
      <c r="J47" s="28">
        <f t="shared" si="2"/>
        <v>4119976.41</v>
      </c>
      <c r="K47" s="28">
        <f t="shared" si="2"/>
        <v>1172244234.96</v>
      </c>
      <c r="L47" s="28">
        <f t="shared" si="2"/>
        <v>99258557.75</v>
      </c>
      <c r="M47" s="28">
        <f t="shared" si="2"/>
        <v>8900367.2899999991</v>
      </c>
      <c r="N47" s="28">
        <f t="shared" si="2"/>
        <v>278203432.38</v>
      </c>
      <c r="O47" s="28">
        <f t="shared" si="2"/>
        <v>9714189.8000000007</v>
      </c>
      <c r="P47" s="28">
        <f t="shared" si="2"/>
        <v>30689753.75</v>
      </c>
      <c r="Q47" s="28">
        <f t="shared" si="2"/>
        <v>199585076.32999998</v>
      </c>
      <c r="R47" s="28">
        <f t="shared" si="2"/>
        <v>137686215.95999998</v>
      </c>
      <c r="S47" s="28">
        <f t="shared" si="2"/>
        <v>4638346.1099999994</v>
      </c>
      <c r="T47" s="28">
        <f t="shared" si="2"/>
        <v>24378083.299999993</v>
      </c>
      <c r="U47" s="28">
        <f t="shared" si="2"/>
        <v>18899126.380000003</v>
      </c>
      <c r="V47" s="28">
        <f t="shared" si="2"/>
        <v>12036173.09</v>
      </c>
      <c r="W47" s="28">
        <f t="shared" si="2"/>
        <v>847976315.27999985</v>
      </c>
      <c r="X47" s="28">
        <f t="shared" si="2"/>
        <v>117035540.87</v>
      </c>
      <c r="Y47" s="28">
        <f t="shared" si="2"/>
        <v>27560458.66</v>
      </c>
      <c r="Z47" s="28">
        <f t="shared" si="2"/>
        <v>166094862.25999999</v>
      </c>
      <c r="AA47" s="28">
        <f t="shared" si="2"/>
        <v>10156413.550000001</v>
      </c>
      <c r="AB47" s="28">
        <f t="shared" si="2"/>
        <v>21367324.600000001</v>
      </c>
      <c r="AC47" s="28">
        <f t="shared" si="2"/>
        <v>40450769.149999999</v>
      </c>
      <c r="AD47" s="28">
        <f t="shared" si="2"/>
        <v>9082992.4199999999</v>
      </c>
      <c r="AE47" s="28">
        <f t="shared" si="2"/>
        <v>6029993</v>
      </c>
      <c r="AF47" s="28">
        <f t="shared" si="2"/>
        <v>1201184147.1500001</v>
      </c>
      <c r="AG47" s="28">
        <f t="shared" si="2"/>
        <v>14479870.85</v>
      </c>
      <c r="AH47" s="28">
        <f t="shared" si="2"/>
        <v>7165308.1100000003</v>
      </c>
      <c r="AI47" s="28">
        <f t="shared" si="2"/>
        <v>10269546.479999999</v>
      </c>
      <c r="AJ47" s="28">
        <f t="shared" si="2"/>
        <v>8613841.7599999998</v>
      </c>
      <c r="AK47" s="28">
        <f t="shared" si="2"/>
        <v>19526144.25</v>
      </c>
      <c r="AL47" s="28">
        <f t="shared" si="2"/>
        <v>11718479.91</v>
      </c>
      <c r="AM47" s="28">
        <f t="shared" si="2"/>
        <v>10687697.5</v>
      </c>
      <c r="AN47" s="28">
        <f t="shared" si="2"/>
        <v>24942649.919999998</v>
      </c>
      <c r="AO47" s="28">
        <f t="shared" si="2"/>
        <v>10511922.08</v>
      </c>
      <c r="AP47" s="28">
        <f t="shared" si="2"/>
        <v>13180459.410000002</v>
      </c>
      <c r="AQ47" s="28">
        <f t="shared" si="2"/>
        <v>9653601.9000000004</v>
      </c>
      <c r="AR47" s="28">
        <f t="shared" si="2"/>
        <v>307459728.05000001</v>
      </c>
      <c r="AS47" s="28">
        <f t="shared" si="2"/>
        <v>7667739.6499999994</v>
      </c>
      <c r="AT47" s="28">
        <f t="shared" si="2"/>
        <v>6798776.2300000004</v>
      </c>
      <c r="AU47" s="28">
        <f t="shared" si="2"/>
        <v>11866448.189999999</v>
      </c>
      <c r="AV47" s="28">
        <f t="shared" si="2"/>
        <v>5935211.6699999999</v>
      </c>
      <c r="AW47" s="28">
        <f t="shared" si="2"/>
        <v>2025064.25</v>
      </c>
      <c r="AX47" s="28">
        <f t="shared" si="2"/>
        <v>8132825.6400000006</v>
      </c>
      <c r="AY47" s="28">
        <f t="shared" si="2"/>
        <v>736678216.07000005</v>
      </c>
      <c r="AZ47" s="28">
        <f t="shared" si="2"/>
        <v>15534485.09</v>
      </c>
      <c r="BA47" s="28">
        <f t="shared" si="2"/>
        <v>18610197</v>
      </c>
      <c r="BB47" s="28">
        <f t="shared" si="2"/>
        <v>30242891.690000001</v>
      </c>
      <c r="BC47" s="28">
        <f t="shared" si="2"/>
        <v>50392186.349999994</v>
      </c>
      <c r="BD47" s="28">
        <f t="shared" si="2"/>
        <v>21099521.5</v>
      </c>
      <c r="BE47" s="28">
        <f t="shared" si="2"/>
        <v>90729722.74000001</v>
      </c>
      <c r="BF47" s="28">
        <f t="shared" si="2"/>
        <v>88322645.62000002</v>
      </c>
      <c r="BG47" s="28">
        <f t="shared" si="2"/>
        <v>18677971.189999998</v>
      </c>
      <c r="BH47" s="28">
        <f t="shared" si="2"/>
        <v>5257847.3499999996</v>
      </c>
      <c r="BI47" s="28">
        <f t="shared" si="2"/>
        <v>2696613</v>
      </c>
      <c r="BJ47" s="28">
        <f t="shared" si="2"/>
        <v>585780916.755</v>
      </c>
      <c r="BK47" s="28">
        <f t="shared" si="2"/>
        <v>157230366.91999999</v>
      </c>
      <c r="BL47" s="28">
        <f t="shared" si="2"/>
        <v>13616651.82</v>
      </c>
      <c r="BM47" s="28">
        <f t="shared" si="2"/>
        <v>6712559.7200000007</v>
      </c>
      <c r="BN47" s="28">
        <f t="shared" si="2"/>
        <v>4637935.7699999996</v>
      </c>
      <c r="BO47" s="28">
        <f t="shared" si="2"/>
        <v>12732554.93</v>
      </c>
      <c r="BP47" s="28">
        <f t="shared" si="2"/>
        <v>6752899.3999999994</v>
      </c>
      <c r="BQ47" s="28">
        <f t="shared" si="2"/>
        <v>641684980.78999984</v>
      </c>
      <c r="BR47" s="28">
        <f t="shared" ref="BR47:BY47" si="3">SUM(BR30:BR46)</f>
        <v>18633589.820000004</v>
      </c>
      <c r="BS47" s="28">
        <f t="shared" si="3"/>
        <v>19003393.239999998</v>
      </c>
      <c r="BT47" s="28">
        <f t="shared" si="3"/>
        <v>26793367.84</v>
      </c>
      <c r="BU47" s="28">
        <f t="shared" si="3"/>
        <v>37565827.060000002</v>
      </c>
      <c r="BV47" s="28">
        <f t="shared" si="3"/>
        <v>127591872.36999999</v>
      </c>
      <c r="BW47" s="28">
        <f t="shared" si="3"/>
        <v>16528002.5</v>
      </c>
      <c r="BX47" s="28">
        <f t="shared" si="3"/>
        <v>10558797.550000001</v>
      </c>
      <c r="BY47" s="28">
        <f t="shared" si="3"/>
        <v>10181215.65</v>
      </c>
      <c r="BZ47" s="29">
        <f>SUM(BZ30:BZ46)</f>
        <v>4379941155.9802999</v>
      </c>
    </row>
    <row r="48" spans="1:78" x14ac:dyDescent="0.2">
      <c r="A48" s="21" t="s">
        <v>253</v>
      </c>
      <c r="B48" s="21" t="s">
        <v>254</v>
      </c>
      <c r="C48" s="22" t="s">
        <v>255</v>
      </c>
      <c r="D48" s="21" t="s">
        <v>256</v>
      </c>
      <c r="E48" s="23">
        <v>234908104.15000001</v>
      </c>
      <c r="F48" s="23">
        <v>69378750</v>
      </c>
      <c r="G48" s="23">
        <v>80919890.459999993</v>
      </c>
      <c r="H48" s="23">
        <v>44672679.710000001</v>
      </c>
      <c r="I48" s="23">
        <v>34480856.329999998</v>
      </c>
      <c r="J48" s="23">
        <v>12389829.949999999</v>
      </c>
      <c r="K48" s="23">
        <v>423493375.79000002</v>
      </c>
      <c r="L48" s="23">
        <v>52783861.719999999</v>
      </c>
      <c r="M48" s="23">
        <v>22217687.329999998</v>
      </c>
      <c r="N48" s="23">
        <v>132132030.27</v>
      </c>
      <c r="O48" s="23">
        <v>20227996.780000001</v>
      </c>
      <c r="P48" s="23">
        <v>47645268.57</v>
      </c>
      <c r="Q48" s="23">
        <v>91813798.780000001</v>
      </c>
      <c r="R48" s="23">
        <v>80978029.430000007</v>
      </c>
      <c r="S48" s="23">
        <v>10223512.58</v>
      </c>
      <c r="T48" s="23">
        <v>42458992.420000002</v>
      </c>
      <c r="U48" s="23">
        <v>31303183.16</v>
      </c>
      <c r="V48" s="23">
        <v>12471660</v>
      </c>
      <c r="W48" s="23">
        <v>308306834.36000001</v>
      </c>
      <c r="X48" s="23">
        <v>93505848.510000005</v>
      </c>
      <c r="Y48" s="23">
        <v>43548884.840000004</v>
      </c>
      <c r="Z48" s="23">
        <v>88217253.019999996</v>
      </c>
      <c r="AA48" s="23">
        <v>26495331.289999999</v>
      </c>
      <c r="AB48" s="23">
        <v>43033731.619999997</v>
      </c>
      <c r="AC48" s="23">
        <v>25594345.670000002</v>
      </c>
      <c r="AD48" s="23">
        <v>15646496.130000001</v>
      </c>
      <c r="AE48" s="23">
        <v>12871591.66</v>
      </c>
      <c r="AF48" s="23">
        <v>373291749.99000001</v>
      </c>
      <c r="AG48" s="23">
        <v>20215857</v>
      </c>
      <c r="AH48" s="23">
        <v>20422503.739999998</v>
      </c>
      <c r="AI48" s="23">
        <v>20368170</v>
      </c>
      <c r="AJ48" s="23">
        <v>20164189.68</v>
      </c>
      <c r="AK48" s="23">
        <v>29978993.350000001</v>
      </c>
      <c r="AL48" s="23">
        <v>23091888.960000001</v>
      </c>
      <c r="AM48" s="23">
        <v>22079651.760000002</v>
      </c>
      <c r="AN48" s="23">
        <v>34789576.460000001</v>
      </c>
      <c r="AO48" s="23">
        <v>16399527.74</v>
      </c>
      <c r="AP48" s="23">
        <v>21394843.34</v>
      </c>
      <c r="AQ48" s="23">
        <v>20191617.02</v>
      </c>
      <c r="AR48" s="23">
        <v>163854028.66</v>
      </c>
      <c r="AS48" s="23">
        <v>18040850</v>
      </c>
      <c r="AT48" s="23">
        <v>23313120</v>
      </c>
      <c r="AU48" s="23">
        <v>23161423.23</v>
      </c>
      <c r="AV48" s="23">
        <v>23347520</v>
      </c>
      <c r="AW48" s="23">
        <v>6046159.6799999997</v>
      </c>
      <c r="AX48" s="23">
        <v>10434360</v>
      </c>
      <c r="AY48" s="23">
        <v>313929097.51999998</v>
      </c>
      <c r="AZ48" s="23">
        <v>23061590.699999999</v>
      </c>
      <c r="BA48" s="23">
        <v>31701340</v>
      </c>
      <c r="BB48" s="23">
        <v>50801313.049999997</v>
      </c>
      <c r="BC48" s="23">
        <v>48149793.259999998</v>
      </c>
      <c r="BD48" s="23">
        <v>33245960</v>
      </c>
      <c r="BE48" s="23">
        <v>49000721.25</v>
      </c>
      <c r="BF48" s="23">
        <v>53786335.799999997</v>
      </c>
      <c r="BG48" s="23">
        <v>27413680.960000001</v>
      </c>
      <c r="BH48" s="23">
        <v>13141517</v>
      </c>
      <c r="BI48" s="23">
        <v>8057437.4199999999</v>
      </c>
      <c r="BJ48" s="23">
        <v>244850151.58000001</v>
      </c>
      <c r="BK48" s="23">
        <v>75960229.870000005</v>
      </c>
      <c r="BL48" s="23">
        <v>28559841.530000001</v>
      </c>
      <c r="BM48" s="23">
        <v>23093501.809999999</v>
      </c>
      <c r="BN48" s="23">
        <v>35397280</v>
      </c>
      <c r="BO48" s="23">
        <v>42887420</v>
      </c>
      <c r="BP48" s="23">
        <v>22088984.84</v>
      </c>
      <c r="BQ48" s="23">
        <v>148993925.63999999</v>
      </c>
      <c r="BR48" s="23">
        <v>20352022</v>
      </c>
      <c r="BS48" s="23">
        <v>19440150</v>
      </c>
      <c r="BT48" s="23">
        <v>37959517.109999999</v>
      </c>
      <c r="BU48" s="23">
        <v>37151974.590000004</v>
      </c>
      <c r="BV48" s="23">
        <v>66662033.200000003</v>
      </c>
      <c r="BW48" s="23">
        <v>21892540</v>
      </c>
      <c r="BX48" s="23">
        <v>9211400</v>
      </c>
      <c r="BY48" s="23">
        <v>10204271.42</v>
      </c>
      <c r="BZ48" s="24">
        <v>2179784348.2399993</v>
      </c>
    </row>
    <row r="49" spans="1:78" x14ac:dyDescent="0.2">
      <c r="A49" s="21" t="s">
        <v>253</v>
      </c>
      <c r="B49" s="21" t="s">
        <v>254</v>
      </c>
      <c r="C49" s="22" t="s">
        <v>257</v>
      </c>
      <c r="D49" s="21" t="s">
        <v>258</v>
      </c>
      <c r="E49" s="23">
        <v>22883410</v>
      </c>
      <c r="F49" s="23">
        <v>1082660</v>
      </c>
      <c r="G49" s="23">
        <v>1953740</v>
      </c>
      <c r="H49" s="23">
        <v>1079740</v>
      </c>
      <c r="I49" s="23">
        <v>1407190</v>
      </c>
      <c r="J49" s="23">
        <v>689520</v>
      </c>
      <c r="K49" s="23">
        <v>30629774.079999998</v>
      </c>
      <c r="L49" s="23">
        <v>9658311.2799999993</v>
      </c>
      <c r="M49" s="23">
        <v>854840</v>
      </c>
      <c r="N49" s="23">
        <v>4079916.13</v>
      </c>
      <c r="O49" s="23">
        <v>3620800</v>
      </c>
      <c r="P49" s="23">
        <v>3950255.16</v>
      </c>
      <c r="Q49" s="23">
        <v>3989602.56</v>
      </c>
      <c r="R49" s="23">
        <v>7688441.29</v>
      </c>
      <c r="S49" s="23">
        <v>280934.48</v>
      </c>
      <c r="T49" s="23">
        <v>4826663.0999999996</v>
      </c>
      <c r="U49" s="23">
        <v>1494810</v>
      </c>
      <c r="V49" s="23">
        <v>243100</v>
      </c>
      <c r="W49" s="23">
        <v>19079521.949999999</v>
      </c>
      <c r="X49" s="23">
        <v>4990469.4800000004</v>
      </c>
      <c r="Y49" s="23">
        <v>2263970</v>
      </c>
      <c r="Z49" s="23">
        <v>3337748</v>
      </c>
      <c r="AA49" s="23">
        <v>1443120</v>
      </c>
      <c r="AB49" s="23">
        <v>2332550</v>
      </c>
      <c r="AC49" s="23">
        <v>1221871.2</v>
      </c>
      <c r="AD49" s="23">
        <v>280460</v>
      </c>
      <c r="AE49" s="23">
        <v>0</v>
      </c>
      <c r="AF49" s="23">
        <v>28248815.16</v>
      </c>
      <c r="AG49" s="23">
        <v>8242890</v>
      </c>
      <c r="AH49" s="23">
        <v>0</v>
      </c>
      <c r="AI49" s="23">
        <v>1025100</v>
      </c>
      <c r="AJ49" s="23">
        <v>1136753.79</v>
      </c>
      <c r="AK49" s="23">
        <v>2530580</v>
      </c>
      <c r="AL49" s="23">
        <v>2046780</v>
      </c>
      <c r="AM49" s="23">
        <v>2865386.45</v>
      </c>
      <c r="AN49" s="23">
        <v>1489870</v>
      </c>
      <c r="AO49" s="23">
        <v>793060</v>
      </c>
      <c r="AP49" s="23">
        <v>762180</v>
      </c>
      <c r="AQ49" s="23">
        <v>2122963.87</v>
      </c>
      <c r="AR49" s="23">
        <v>17907286.68</v>
      </c>
      <c r="AS49" s="23">
        <v>10342750</v>
      </c>
      <c r="AT49" s="23">
        <v>1185020</v>
      </c>
      <c r="AU49" s="23">
        <v>1150440</v>
      </c>
      <c r="AV49" s="23">
        <v>796200</v>
      </c>
      <c r="AW49" s="23">
        <v>514380</v>
      </c>
      <c r="AX49" s="23">
        <v>889730</v>
      </c>
      <c r="AY49" s="23">
        <v>0</v>
      </c>
      <c r="AZ49" s="23">
        <v>0</v>
      </c>
      <c r="BA49" s="23">
        <v>987100</v>
      </c>
      <c r="BB49" s="23">
        <v>0</v>
      </c>
      <c r="BC49" s="23">
        <v>2044350</v>
      </c>
      <c r="BD49" s="23">
        <v>0</v>
      </c>
      <c r="BE49" s="23">
        <v>2709659</v>
      </c>
      <c r="BF49" s="23">
        <v>0</v>
      </c>
      <c r="BG49" s="23">
        <v>480553.22</v>
      </c>
      <c r="BH49" s="23">
        <v>589332.5</v>
      </c>
      <c r="BI49" s="23">
        <v>0</v>
      </c>
      <c r="BJ49" s="23">
        <v>26470210</v>
      </c>
      <c r="BK49" s="23">
        <v>4473423.33</v>
      </c>
      <c r="BL49" s="23">
        <v>1252259.68</v>
      </c>
      <c r="BM49" s="23">
        <v>1056240</v>
      </c>
      <c r="BN49" s="23">
        <v>0</v>
      </c>
      <c r="BO49" s="23">
        <v>715920</v>
      </c>
      <c r="BP49" s="23">
        <v>177130</v>
      </c>
      <c r="BQ49" s="23">
        <v>7381901.8300000001</v>
      </c>
      <c r="BR49" s="23">
        <v>2293830</v>
      </c>
      <c r="BS49" s="23">
        <v>1505927.92</v>
      </c>
      <c r="BT49" s="23">
        <v>475252</v>
      </c>
      <c r="BU49" s="23">
        <v>2805220</v>
      </c>
      <c r="BV49" s="23">
        <v>4443540</v>
      </c>
      <c r="BW49" s="23">
        <v>1267550</v>
      </c>
      <c r="BX49" s="23">
        <v>121927.1</v>
      </c>
      <c r="BY49" s="23">
        <v>0</v>
      </c>
      <c r="BZ49" s="24">
        <v>151674327.83000001</v>
      </c>
    </row>
    <row r="50" spans="1:78" x14ac:dyDescent="0.2">
      <c r="A50" s="21" t="s">
        <v>253</v>
      </c>
      <c r="B50" s="21" t="s">
        <v>254</v>
      </c>
      <c r="C50" s="22" t="s">
        <v>259</v>
      </c>
      <c r="D50" s="21" t="s">
        <v>260</v>
      </c>
      <c r="E50" s="23">
        <v>110000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110000</v>
      </c>
      <c r="L50" s="23">
        <v>0</v>
      </c>
      <c r="M50" s="23">
        <v>0</v>
      </c>
      <c r="N50" s="23">
        <v>110000</v>
      </c>
      <c r="O50" s="23">
        <v>0</v>
      </c>
      <c r="P50" s="23">
        <v>38500</v>
      </c>
      <c r="Q50" s="23">
        <v>807126.76</v>
      </c>
      <c r="R50" s="23">
        <v>0</v>
      </c>
      <c r="S50" s="23">
        <v>0</v>
      </c>
      <c r="T50" s="23">
        <v>0</v>
      </c>
      <c r="U50" s="23">
        <v>0</v>
      </c>
      <c r="V50" s="23">
        <v>184800</v>
      </c>
      <c r="W50" s="23">
        <v>324600</v>
      </c>
      <c r="X50" s="23">
        <v>324158.62</v>
      </c>
      <c r="Y50" s="23">
        <v>0</v>
      </c>
      <c r="Z50" s="23">
        <v>148838.70000000001</v>
      </c>
      <c r="AA50" s="23">
        <v>235200</v>
      </c>
      <c r="AB50" s="23">
        <v>0</v>
      </c>
      <c r="AC50" s="23">
        <v>0</v>
      </c>
      <c r="AD50" s="23">
        <v>0</v>
      </c>
      <c r="AE50" s="23">
        <v>0</v>
      </c>
      <c r="AF50" s="23">
        <v>110000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110000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110000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110000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110000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4">
        <v>2760656.45</v>
      </c>
    </row>
    <row r="51" spans="1:78" x14ac:dyDescent="0.2">
      <c r="A51" s="21" t="s">
        <v>253</v>
      </c>
      <c r="B51" s="21" t="s">
        <v>254</v>
      </c>
      <c r="C51" s="22" t="s">
        <v>261</v>
      </c>
      <c r="D51" s="21" t="s">
        <v>262</v>
      </c>
      <c r="E51" s="23">
        <v>14230485.210000001</v>
      </c>
      <c r="F51" s="23">
        <v>3432075</v>
      </c>
      <c r="G51" s="23">
        <v>3157609.68</v>
      </c>
      <c r="H51" s="23">
        <v>0</v>
      </c>
      <c r="I51" s="23">
        <v>1479100</v>
      </c>
      <c r="J51" s="23">
        <v>279766.67</v>
      </c>
      <c r="K51" s="23">
        <v>18707380.600000001</v>
      </c>
      <c r="L51" s="23">
        <v>2927669</v>
      </c>
      <c r="M51" s="23">
        <v>884100</v>
      </c>
      <c r="N51" s="23">
        <v>4751355.3899999997</v>
      </c>
      <c r="O51" s="23">
        <v>1085812.8999999999</v>
      </c>
      <c r="P51" s="23">
        <v>2094916.13</v>
      </c>
      <c r="Q51" s="23">
        <v>4113186.02</v>
      </c>
      <c r="R51" s="23">
        <v>3935459.45</v>
      </c>
      <c r="S51" s="23">
        <v>0</v>
      </c>
      <c r="T51" s="23">
        <v>2859012.9</v>
      </c>
      <c r="U51" s="23">
        <v>1265351.6100000001</v>
      </c>
      <c r="V51" s="23">
        <v>261800</v>
      </c>
      <c r="W51" s="23">
        <v>16743713.76</v>
      </c>
      <c r="X51" s="23">
        <v>2803138.71</v>
      </c>
      <c r="Y51" s="23">
        <v>2607500</v>
      </c>
      <c r="Z51" s="23">
        <v>4215576.83</v>
      </c>
      <c r="AA51" s="23">
        <v>1351000</v>
      </c>
      <c r="AB51" s="23">
        <v>2379300</v>
      </c>
      <c r="AC51" s="23">
        <v>997500</v>
      </c>
      <c r="AD51" s="23">
        <v>184800</v>
      </c>
      <c r="AE51" s="23">
        <v>295633.33</v>
      </c>
      <c r="AF51" s="23">
        <v>19290867.640000001</v>
      </c>
      <c r="AG51" s="23">
        <v>1619378.49</v>
      </c>
      <c r="AH51" s="23">
        <v>985600</v>
      </c>
      <c r="AI51" s="23">
        <v>1177666.8</v>
      </c>
      <c r="AJ51" s="23">
        <v>993981.19</v>
      </c>
      <c r="AK51" s="23">
        <v>1436945.71</v>
      </c>
      <c r="AL51" s="23">
        <v>0</v>
      </c>
      <c r="AM51" s="23">
        <v>1060696.22</v>
      </c>
      <c r="AN51" s="23">
        <v>1463112.9</v>
      </c>
      <c r="AO51" s="23">
        <v>601416.67000000004</v>
      </c>
      <c r="AP51" s="23">
        <v>1150916.67</v>
      </c>
      <c r="AQ51" s="23">
        <v>1022700</v>
      </c>
      <c r="AR51" s="23">
        <v>10827219.880000001</v>
      </c>
      <c r="AS51" s="23">
        <v>1241100</v>
      </c>
      <c r="AT51" s="23">
        <v>1127000</v>
      </c>
      <c r="AU51" s="23">
        <v>1237950</v>
      </c>
      <c r="AV51" s="23">
        <v>1146600</v>
      </c>
      <c r="AW51" s="23">
        <v>215600</v>
      </c>
      <c r="AX51" s="23">
        <v>441700</v>
      </c>
      <c r="AY51" s="23">
        <v>15519368.390000001</v>
      </c>
      <c r="AZ51" s="23">
        <v>610361.29</v>
      </c>
      <c r="BA51" s="23">
        <v>1780000</v>
      </c>
      <c r="BB51" s="23">
        <v>817560.67</v>
      </c>
      <c r="BC51" s="23">
        <v>2603929.0299999998</v>
      </c>
      <c r="BD51" s="23">
        <v>369600</v>
      </c>
      <c r="BE51" s="23">
        <v>2214100</v>
      </c>
      <c r="BF51" s="23">
        <v>2179258.06</v>
      </c>
      <c r="BG51" s="23">
        <v>1399548.39</v>
      </c>
      <c r="BH51" s="23">
        <v>727300</v>
      </c>
      <c r="BI51" s="23">
        <v>460000</v>
      </c>
      <c r="BJ51" s="23">
        <v>14244828.23</v>
      </c>
      <c r="BK51" s="23">
        <v>0</v>
      </c>
      <c r="BL51" s="23">
        <v>1209487.6399999999</v>
      </c>
      <c r="BM51" s="23">
        <v>450800</v>
      </c>
      <c r="BN51" s="23">
        <v>1959984.42</v>
      </c>
      <c r="BO51" s="23">
        <v>2129400</v>
      </c>
      <c r="BP51" s="23">
        <v>1073800</v>
      </c>
      <c r="BQ51" s="23">
        <v>8187802.1399999997</v>
      </c>
      <c r="BR51" s="23">
        <v>1182416.67</v>
      </c>
      <c r="BS51" s="23">
        <v>991651.61</v>
      </c>
      <c r="BT51" s="23">
        <v>1354128.23</v>
      </c>
      <c r="BU51" s="23">
        <v>1420300</v>
      </c>
      <c r="BV51" s="23">
        <v>2843871.94</v>
      </c>
      <c r="BW51" s="23">
        <v>1144383.33</v>
      </c>
      <c r="BX51" s="23">
        <v>202864.52</v>
      </c>
      <c r="BY51" s="23">
        <v>170100</v>
      </c>
      <c r="BZ51" s="24">
        <v>114332020.61000001</v>
      </c>
    </row>
    <row r="52" spans="1:78" x14ac:dyDescent="0.2">
      <c r="A52" s="21" t="s">
        <v>253</v>
      </c>
      <c r="B52" s="21" t="s">
        <v>254</v>
      </c>
      <c r="C52" s="22" t="s">
        <v>263</v>
      </c>
      <c r="D52" s="21" t="s">
        <v>264</v>
      </c>
      <c r="E52" s="23">
        <v>1727070.97</v>
      </c>
      <c r="F52" s="23">
        <v>217800</v>
      </c>
      <c r="G52" s="23">
        <v>110000</v>
      </c>
      <c r="H52" s="23">
        <v>2774837.9</v>
      </c>
      <c r="I52" s="23">
        <v>217800</v>
      </c>
      <c r="J52" s="23">
        <v>108900</v>
      </c>
      <c r="K52" s="23">
        <v>4011877.42</v>
      </c>
      <c r="L52" s="23">
        <v>0</v>
      </c>
      <c r="M52" s="23">
        <v>0</v>
      </c>
      <c r="N52" s="23">
        <v>217800</v>
      </c>
      <c r="O52" s="23">
        <v>123200</v>
      </c>
      <c r="P52" s="23">
        <v>444400</v>
      </c>
      <c r="Q52" s="23">
        <v>0</v>
      </c>
      <c r="R52" s="23">
        <v>653400</v>
      </c>
      <c r="S52" s="23">
        <v>400400</v>
      </c>
      <c r="T52" s="23">
        <v>0</v>
      </c>
      <c r="U52" s="23">
        <v>0</v>
      </c>
      <c r="V52" s="23">
        <v>0</v>
      </c>
      <c r="W52" s="23">
        <v>4504785.8</v>
      </c>
      <c r="X52" s="23">
        <v>297000</v>
      </c>
      <c r="Y52" s="23">
        <v>217800</v>
      </c>
      <c r="Z52" s="23">
        <v>221300</v>
      </c>
      <c r="AA52" s="23">
        <v>0</v>
      </c>
      <c r="AB52" s="23">
        <v>108900</v>
      </c>
      <c r="AC52" s="23">
        <v>0</v>
      </c>
      <c r="AD52" s="23">
        <v>0</v>
      </c>
      <c r="AE52" s="23">
        <v>0</v>
      </c>
      <c r="AF52" s="23">
        <v>1979896.77</v>
      </c>
      <c r="AG52" s="23">
        <v>19800</v>
      </c>
      <c r="AH52" s="23">
        <v>61600</v>
      </c>
      <c r="AI52" s="23">
        <v>0</v>
      </c>
      <c r="AJ52" s="23">
        <v>0</v>
      </c>
      <c r="AK52" s="23">
        <v>0</v>
      </c>
      <c r="AL52" s="23">
        <v>1202600</v>
      </c>
      <c r="AM52" s="23">
        <v>108900</v>
      </c>
      <c r="AN52" s="23">
        <v>108900</v>
      </c>
      <c r="AO52" s="23">
        <v>0</v>
      </c>
      <c r="AP52" s="23">
        <v>0</v>
      </c>
      <c r="AQ52" s="23">
        <v>0</v>
      </c>
      <c r="AR52" s="23">
        <v>178980.65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1610132.26</v>
      </c>
      <c r="AZ52" s="23">
        <v>123200</v>
      </c>
      <c r="BA52" s="23">
        <v>108900</v>
      </c>
      <c r="BB52" s="23">
        <v>2675008.6</v>
      </c>
      <c r="BC52" s="23">
        <v>1021918.38</v>
      </c>
      <c r="BD52" s="23">
        <v>0</v>
      </c>
      <c r="BE52" s="23">
        <v>216600</v>
      </c>
      <c r="BF52" s="23">
        <v>108900</v>
      </c>
      <c r="BG52" s="23">
        <v>99000</v>
      </c>
      <c r="BH52" s="23">
        <v>108900</v>
      </c>
      <c r="BI52" s="23">
        <v>0</v>
      </c>
      <c r="BJ52" s="23">
        <v>1211373.33</v>
      </c>
      <c r="BK52" s="23">
        <v>4245671.24</v>
      </c>
      <c r="BL52" s="23">
        <v>0</v>
      </c>
      <c r="BM52" s="23">
        <v>788200</v>
      </c>
      <c r="BN52" s="23">
        <v>240258.06</v>
      </c>
      <c r="BO52" s="23">
        <v>0</v>
      </c>
      <c r="BP52" s="23">
        <v>0</v>
      </c>
      <c r="BQ52" s="23">
        <v>435600</v>
      </c>
      <c r="BR52" s="23">
        <v>0</v>
      </c>
      <c r="BS52" s="23">
        <v>0</v>
      </c>
      <c r="BT52" s="23">
        <v>108900</v>
      </c>
      <c r="BU52" s="23">
        <v>0</v>
      </c>
      <c r="BV52" s="23">
        <v>217800</v>
      </c>
      <c r="BW52" s="23">
        <v>0</v>
      </c>
      <c r="BX52" s="23">
        <v>0</v>
      </c>
      <c r="BY52" s="23">
        <v>0</v>
      </c>
      <c r="BZ52" s="24">
        <v>16402450.790000001</v>
      </c>
    </row>
    <row r="53" spans="1:78" x14ac:dyDescent="0.2">
      <c r="A53" s="21" t="s">
        <v>253</v>
      </c>
      <c r="B53" s="21" t="s">
        <v>254</v>
      </c>
      <c r="C53" s="22" t="s">
        <v>265</v>
      </c>
      <c r="D53" s="21" t="s">
        <v>266</v>
      </c>
      <c r="E53" s="23">
        <v>0</v>
      </c>
      <c r="F53" s="23">
        <v>0</v>
      </c>
      <c r="G53" s="23">
        <v>36582.43</v>
      </c>
      <c r="H53" s="23">
        <v>0</v>
      </c>
      <c r="I53" s="23">
        <v>0</v>
      </c>
      <c r="J53" s="23">
        <v>0</v>
      </c>
      <c r="K53" s="23">
        <v>211643.71</v>
      </c>
      <c r="L53" s="23">
        <v>674500</v>
      </c>
      <c r="M53" s="23">
        <v>0</v>
      </c>
      <c r="N53" s="23">
        <v>35294.21</v>
      </c>
      <c r="O53" s="23">
        <v>0</v>
      </c>
      <c r="P53" s="23">
        <v>12522.3</v>
      </c>
      <c r="Q53" s="23">
        <v>0</v>
      </c>
      <c r="R53" s="23">
        <v>34751.040000000001</v>
      </c>
      <c r="S53" s="23">
        <v>0</v>
      </c>
      <c r="T53" s="23">
        <v>0</v>
      </c>
      <c r="U53" s="23">
        <v>0</v>
      </c>
      <c r="V53" s="23">
        <v>0</v>
      </c>
      <c r="W53" s="23">
        <v>223406.61</v>
      </c>
      <c r="X53" s="23">
        <v>0</v>
      </c>
      <c r="Y53" s="23">
        <v>317.8</v>
      </c>
      <c r="Z53" s="23">
        <v>10852.6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199194.31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20691.61</v>
      </c>
      <c r="AN53" s="23">
        <v>29198.13</v>
      </c>
      <c r="AO53" s="23">
        <v>0</v>
      </c>
      <c r="AP53" s="23">
        <v>0</v>
      </c>
      <c r="AQ53" s="23">
        <v>0</v>
      </c>
      <c r="AR53" s="23">
        <v>75096.36</v>
      </c>
      <c r="AS53" s="23">
        <v>0</v>
      </c>
      <c r="AT53" s="23">
        <v>0</v>
      </c>
      <c r="AU53" s="23">
        <v>0</v>
      </c>
      <c r="AV53" s="23">
        <v>61600</v>
      </c>
      <c r="AW53" s="23">
        <v>0</v>
      </c>
      <c r="AX53" s="23">
        <v>0</v>
      </c>
      <c r="AY53" s="23">
        <v>236170.91</v>
      </c>
      <c r="AZ53" s="23">
        <v>0</v>
      </c>
      <c r="BA53" s="23">
        <v>0</v>
      </c>
      <c r="BB53" s="23">
        <v>19109.5</v>
      </c>
      <c r="BC53" s="23">
        <v>0</v>
      </c>
      <c r="BD53" s="23">
        <v>0</v>
      </c>
      <c r="BE53" s="23">
        <v>0</v>
      </c>
      <c r="BF53" s="23">
        <v>24925.34</v>
      </c>
      <c r="BG53" s="23">
        <v>0</v>
      </c>
      <c r="BH53" s="23">
        <v>0</v>
      </c>
      <c r="BI53" s="23">
        <v>0</v>
      </c>
      <c r="BJ53" s="23">
        <v>198005.41</v>
      </c>
      <c r="BK53" s="23">
        <v>31500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148766.01</v>
      </c>
      <c r="BR53" s="23">
        <v>0</v>
      </c>
      <c r="BS53" s="23">
        <v>0</v>
      </c>
      <c r="BT53" s="23">
        <v>26418.09</v>
      </c>
      <c r="BU53" s="23">
        <v>18937.830000000002</v>
      </c>
      <c r="BV53" s="23">
        <v>27831.32</v>
      </c>
      <c r="BW53" s="23">
        <v>0</v>
      </c>
      <c r="BX53" s="23">
        <v>0</v>
      </c>
      <c r="BY53" s="23">
        <v>61600</v>
      </c>
      <c r="BZ53" s="24">
        <v>7212297</v>
      </c>
    </row>
    <row r="54" spans="1:78" x14ac:dyDescent="0.2">
      <c r="A54" s="21" t="s">
        <v>253</v>
      </c>
      <c r="B54" s="21" t="s">
        <v>254</v>
      </c>
      <c r="C54" s="22" t="s">
        <v>267</v>
      </c>
      <c r="D54" s="21" t="s">
        <v>268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89600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62398.5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47132.7</v>
      </c>
      <c r="AG54" s="23">
        <v>8068.73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61985.42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4">
        <v>723720.57000000007</v>
      </c>
    </row>
    <row r="55" spans="1:78" x14ac:dyDescent="0.2">
      <c r="A55" s="21" t="s">
        <v>253</v>
      </c>
      <c r="B55" s="21" t="s">
        <v>254</v>
      </c>
      <c r="C55" s="22" t="s">
        <v>269</v>
      </c>
      <c r="D55" s="21" t="s">
        <v>270</v>
      </c>
      <c r="E55" s="23">
        <v>108732.71</v>
      </c>
      <c r="F55" s="23">
        <v>0</v>
      </c>
      <c r="G55" s="23">
        <v>0</v>
      </c>
      <c r="H55" s="23">
        <v>8824.2000000000007</v>
      </c>
      <c r="I55" s="23">
        <v>0</v>
      </c>
      <c r="J55" s="23">
        <v>0</v>
      </c>
      <c r="K55" s="23">
        <v>5462.6</v>
      </c>
      <c r="L55" s="23">
        <v>0</v>
      </c>
      <c r="M55" s="23">
        <v>0</v>
      </c>
      <c r="N55" s="23">
        <v>0</v>
      </c>
      <c r="O55" s="23">
        <v>2521.1999999999998</v>
      </c>
      <c r="P55" s="23">
        <v>0</v>
      </c>
      <c r="Q55" s="23">
        <v>0</v>
      </c>
      <c r="R55" s="23">
        <v>0</v>
      </c>
      <c r="S55" s="23">
        <v>0</v>
      </c>
      <c r="T55" s="23">
        <v>5042.3999999999996</v>
      </c>
      <c r="U55" s="23">
        <v>0</v>
      </c>
      <c r="V55" s="23">
        <v>0</v>
      </c>
      <c r="W55" s="23">
        <v>12606</v>
      </c>
      <c r="X55" s="23">
        <v>0</v>
      </c>
      <c r="Y55" s="23">
        <v>23531.200000000001</v>
      </c>
      <c r="Z55" s="23">
        <v>1260.5999999999999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39590.400000000001</v>
      </c>
      <c r="AG55" s="23">
        <v>37162.480000000003</v>
      </c>
      <c r="AH55" s="23">
        <v>13912.4</v>
      </c>
      <c r="AI55" s="23">
        <v>0</v>
      </c>
      <c r="AJ55" s="23">
        <v>0</v>
      </c>
      <c r="AK55" s="23">
        <v>9709.6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7143.4</v>
      </c>
      <c r="AR55" s="23">
        <v>18954.8</v>
      </c>
      <c r="AS55" s="23">
        <v>0</v>
      </c>
      <c r="AT55" s="23">
        <v>2521.1999999999998</v>
      </c>
      <c r="AU55" s="23">
        <v>2101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3080.4</v>
      </c>
      <c r="BG55" s="23">
        <v>0</v>
      </c>
      <c r="BH55" s="23">
        <v>0</v>
      </c>
      <c r="BI55" s="23">
        <v>0</v>
      </c>
      <c r="BJ55" s="23">
        <v>5042.3999999999996</v>
      </c>
      <c r="BK55" s="23">
        <v>41635.53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4202</v>
      </c>
      <c r="BW55" s="23">
        <v>0</v>
      </c>
      <c r="BX55" s="23">
        <v>0</v>
      </c>
      <c r="BY55" s="23">
        <v>0</v>
      </c>
      <c r="BZ55" s="24">
        <v>60952.639999999999</v>
      </c>
    </row>
    <row r="56" spans="1:78" x14ac:dyDescent="0.2">
      <c r="A56" s="21" t="s">
        <v>253</v>
      </c>
      <c r="B56" s="21" t="s">
        <v>254</v>
      </c>
      <c r="C56" s="22" t="s">
        <v>271</v>
      </c>
      <c r="D56" s="21" t="s">
        <v>272</v>
      </c>
      <c r="E56" s="23">
        <v>2941.4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2240</v>
      </c>
      <c r="L56" s="23">
        <v>0</v>
      </c>
      <c r="M56" s="23">
        <v>0</v>
      </c>
      <c r="N56" s="23">
        <v>0</v>
      </c>
      <c r="O56" s="23">
        <v>2521.1999999999998</v>
      </c>
      <c r="P56" s="23">
        <v>0</v>
      </c>
      <c r="Q56" s="23">
        <v>0</v>
      </c>
      <c r="R56" s="23">
        <v>2567</v>
      </c>
      <c r="S56" s="23">
        <v>0</v>
      </c>
      <c r="T56" s="23">
        <v>0</v>
      </c>
      <c r="U56" s="23">
        <v>0</v>
      </c>
      <c r="V56" s="23">
        <v>0</v>
      </c>
      <c r="W56" s="23">
        <v>2941.4</v>
      </c>
      <c r="X56" s="23">
        <v>0</v>
      </c>
      <c r="Y56" s="23">
        <v>26938.6</v>
      </c>
      <c r="Z56" s="23">
        <v>0</v>
      </c>
      <c r="AA56" s="23">
        <v>0</v>
      </c>
      <c r="AB56" s="23">
        <v>0</v>
      </c>
      <c r="AC56" s="23">
        <v>1680.8</v>
      </c>
      <c r="AD56" s="23">
        <v>0</v>
      </c>
      <c r="AE56" s="23">
        <v>0</v>
      </c>
      <c r="AF56" s="23">
        <v>5042.3999999999996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2101</v>
      </c>
      <c r="AR56" s="23">
        <v>16479.400000000001</v>
      </c>
      <c r="AS56" s="23">
        <v>0</v>
      </c>
      <c r="AT56" s="23">
        <v>9244.4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3593.8</v>
      </c>
      <c r="BG56" s="23">
        <v>0</v>
      </c>
      <c r="BH56" s="23">
        <v>0</v>
      </c>
      <c r="BI56" s="23">
        <v>0</v>
      </c>
      <c r="BJ56" s="23">
        <v>40339.199999999997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11345.4</v>
      </c>
      <c r="BS56" s="23">
        <v>0</v>
      </c>
      <c r="BT56" s="23">
        <v>5042.3999999999996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4">
        <v>20841.84</v>
      </c>
    </row>
    <row r="57" spans="1:78" x14ac:dyDescent="0.2">
      <c r="A57" s="21" t="s">
        <v>253</v>
      </c>
      <c r="B57" s="21" t="s">
        <v>254</v>
      </c>
      <c r="C57" s="22" t="s">
        <v>273</v>
      </c>
      <c r="D57" s="21" t="s">
        <v>274</v>
      </c>
      <c r="E57" s="23">
        <v>6544021</v>
      </c>
      <c r="F57" s="23">
        <v>2636340</v>
      </c>
      <c r="G57" s="23">
        <v>1716620</v>
      </c>
      <c r="H57" s="23">
        <v>1466050</v>
      </c>
      <c r="I57" s="23">
        <v>1026030</v>
      </c>
      <c r="J57" s="23">
        <v>0</v>
      </c>
      <c r="K57" s="23">
        <v>15752589.4</v>
      </c>
      <c r="L57" s="23">
        <v>1459740</v>
      </c>
      <c r="M57" s="23">
        <v>2626770</v>
      </c>
      <c r="N57" s="23">
        <v>2624993.5499999998</v>
      </c>
      <c r="O57" s="23">
        <v>1272000</v>
      </c>
      <c r="P57" s="23">
        <v>1621672.9</v>
      </c>
      <c r="Q57" s="23">
        <v>1812430</v>
      </c>
      <c r="R57" s="23">
        <v>2166860</v>
      </c>
      <c r="S57" s="23">
        <v>688650.6</v>
      </c>
      <c r="T57" s="23">
        <v>1011630</v>
      </c>
      <c r="U57" s="23">
        <v>2248160</v>
      </c>
      <c r="V57" s="23">
        <v>0</v>
      </c>
      <c r="W57" s="23">
        <v>11607742.67</v>
      </c>
      <c r="X57" s="23">
        <v>218520</v>
      </c>
      <c r="Y57" s="23">
        <v>2257540</v>
      </c>
      <c r="Z57" s="23">
        <v>3129260.6</v>
      </c>
      <c r="AA57" s="23">
        <v>616520</v>
      </c>
      <c r="AB57" s="23">
        <v>1924340</v>
      </c>
      <c r="AC57" s="23">
        <v>692500</v>
      </c>
      <c r="AD57" s="23">
        <v>0</v>
      </c>
      <c r="AE57" s="23">
        <v>0</v>
      </c>
      <c r="AF57" s="23">
        <v>18386940</v>
      </c>
      <c r="AG57" s="23">
        <v>1845220</v>
      </c>
      <c r="AH57" s="23">
        <v>2061021.2</v>
      </c>
      <c r="AI57" s="23">
        <v>487159.4</v>
      </c>
      <c r="AJ57" s="23">
        <v>492760</v>
      </c>
      <c r="AK57" s="23">
        <v>2585438.1800000002</v>
      </c>
      <c r="AL57" s="23">
        <v>0</v>
      </c>
      <c r="AM57" s="23">
        <v>279850</v>
      </c>
      <c r="AN57" s="23">
        <v>1240580</v>
      </c>
      <c r="AO57" s="23">
        <v>242430</v>
      </c>
      <c r="AP57" s="23">
        <v>505840</v>
      </c>
      <c r="AQ57" s="23">
        <v>990530</v>
      </c>
      <c r="AR57" s="23">
        <v>8180531.5999999996</v>
      </c>
      <c r="AS57" s="23">
        <v>0</v>
      </c>
      <c r="AT57" s="23">
        <v>1119030</v>
      </c>
      <c r="AU57" s="23">
        <v>2331020</v>
      </c>
      <c r="AV57" s="23">
        <v>469020</v>
      </c>
      <c r="AW57" s="23">
        <v>232850.8</v>
      </c>
      <c r="AX57" s="23">
        <v>933260</v>
      </c>
      <c r="AY57" s="23">
        <v>18721020</v>
      </c>
      <c r="AZ57" s="23">
        <v>1301660</v>
      </c>
      <c r="BA57" s="23">
        <v>1349260</v>
      </c>
      <c r="BB57" s="23">
        <v>2070410.4</v>
      </c>
      <c r="BC57" s="23">
        <v>1077230</v>
      </c>
      <c r="BD57" s="23">
        <v>1501500</v>
      </c>
      <c r="BE57" s="23">
        <v>2229460</v>
      </c>
      <c r="BF57" s="23">
        <v>3216586.8</v>
      </c>
      <c r="BG57" s="23">
        <v>2023330</v>
      </c>
      <c r="BH57" s="23">
        <v>1186936.3</v>
      </c>
      <c r="BI57" s="23">
        <v>0</v>
      </c>
      <c r="BJ57" s="23">
        <v>13790406</v>
      </c>
      <c r="BK57" s="23">
        <v>1955160</v>
      </c>
      <c r="BL57" s="23">
        <v>1789910</v>
      </c>
      <c r="BM57" s="23">
        <v>1027284.2</v>
      </c>
      <c r="BN57" s="23">
        <v>1246400</v>
      </c>
      <c r="BO57" s="23">
        <v>2024540</v>
      </c>
      <c r="BP57" s="23">
        <v>1564250</v>
      </c>
      <c r="BQ57" s="23">
        <v>2983270</v>
      </c>
      <c r="BR57" s="23">
        <v>773210</v>
      </c>
      <c r="BS57" s="23">
        <v>1333700</v>
      </c>
      <c r="BT57" s="23">
        <v>995790</v>
      </c>
      <c r="BU57" s="23">
        <v>1490670</v>
      </c>
      <c r="BV57" s="23">
        <v>1454880</v>
      </c>
      <c r="BW57" s="23">
        <v>904850</v>
      </c>
      <c r="BX57" s="23">
        <v>0</v>
      </c>
      <c r="BY57" s="23">
        <v>0</v>
      </c>
      <c r="BZ57" s="24">
        <v>6702</v>
      </c>
    </row>
    <row r="58" spans="1:78" x14ac:dyDescent="0.2">
      <c r="A58" s="21" t="s">
        <v>253</v>
      </c>
      <c r="B58" s="21" t="s">
        <v>254</v>
      </c>
      <c r="C58" s="22" t="s">
        <v>275</v>
      </c>
      <c r="D58" s="21" t="s">
        <v>276</v>
      </c>
      <c r="E58" s="23">
        <v>11724910</v>
      </c>
      <c r="F58" s="23">
        <v>1779821.61</v>
      </c>
      <c r="G58" s="23">
        <v>1048070</v>
      </c>
      <c r="H58" s="23">
        <v>318981.2</v>
      </c>
      <c r="I58" s="23">
        <v>1065600</v>
      </c>
      <c r="J58" s="23">
        <v>0</v>
      </c>
      <c r="K58" s="23">
        <v>15534540</v>
      </c>
      <c r="L58" s="23">
        <v>2642620</v>
      </c>
      <c r="M58" s="23">
        <v>519720</v>
      </c>
      <c r="N58" s="23">
        <v>1528090</v>
      </c>
      <c r="O58" s="23">
        <v>2114990</v>
      </c>
      <c r="P58" s="23">
        <v>1458670</v>
      </c>
      <c r="Q58" s="23">
        <v>1241721</v>
      </c>
      <c r="R58" s="23">
        <v>1826234.2</v>
      </c>
      <c r="S58" s="23">
        <v>0</v>
      </c>
      <c r="T58" s="23">
        <v>1988890</v>
      </c>
      <c r="U58" s="23">
        <v>521250</v>
      </c>
      <c r="V58" s="23">
        <v>0</v>
      </c>
      <c r="W58" s="23">
        <v>6344602.6699999999</v>
      </c>
      <c r="X58" s="23">
        <v>258590</v>
      </c>
      <c r="Y58" s="23">
        <v>1771280</v>
      </c>
      <c r="Z58" s="23">
        <v>2946493</v>
      </c>
      <c r="AA58" s="23">
        <v>708640</v>
      </c>
      <c r="AB58" s="23">
        <v>685826</v>
      </c>
      <c r="AC58" s="23">
        <v>433510</v>
      </c>
      <c r="AD58" s="23">
        <v>0</v>
      </c>
      <c r="AE58" s="23">
        <v>0</v>
      </c>
      <c r="AF58" s="23">
        <v>11543600</v>
      </c>
      <c r="AG58" s="23">
        <v>245990</v>
      </c>
      <c r="AH58" s="23">
        <v>0</v>
      </c>
      <c r="AI58" s="23">
        <v>1658270.6</v>
      </c>
      <c r="AJ58" s="23">
        <v>0</v>
      </c>
      <c r="AK58" s="23">
        <v>997808.27</v>
      </c>
      <c r="AL58" s="23">
        <v>307680</v>
      </c>
      <c r="AM58" s="23">
        <v>1395880</v>
      </c>
      <c r="AN58" s="23">
        <v>770470</v>
      </c>
      <c r="AO58" s="23">
        <v>1330040</v>
      </c>
      <c r="AP58" s="23">
        <v>780440</v>
      </c>
      <c r="AQ58" s="23">
        <v>481610</v>
      </c>
      <c r="AR58" s="23">
        <v>11012500</v>
      </c>
      <c r="AS58" s="23">
        <v>1622590</v>
      </c>
      <c r="AT58" s="23">
        <v>625120</v>
      </c>
      <c r="AU58" s="23">
        <v>272950</v>
      </c>
      <c r="AV58" s="23">
        <v>1022330</v>
      </c>
      <c r="AW58" s="23">
        <v>19949.03</v>
      </c>
      <c r="AX58" s="23">
        <v>238400</v>
      </c>
      <c r="AY58" s="23">
        <v>0</v>
      </c>
      <c r="AZ58" s="23">
        <v>0</v>
      </c>
      <c r="BA58" s="23">
        <v>253500</v>
      </c>
      <c r="BB58" s="23">
        <v>0</v>
      </c>
      <c r="BC58" s="23">
        <v>746020</v>
      </c>
      <c r="BD58" s="23">
        <v>0</v>
      </c>
      <c r="BE58" s="23">
        <v>1086360</v>
      </c>
      <c r="BF58" s="23">
        <v>0</v>
      </c>
      <c r="BG58" s="23">
        <v>958810</v>
      </c>
      <c r="BH58" s="23">
        <v>771441</v>
      </c>
      <c r="BI58" s="23">
        <v>0</v>
      </c>
      <c r="BJ58" s="23">
        <v>8232780</v>
      </c>
      <c r="BK58" s="23">
        <v>666900</v>
      </c>
      <c r="BL58" s="23">
        <v>327160</v>
      </c>
      <c r="BM58" s="23">
        <v>750260</v>
      </c>
      <c r="BN58" s="23">
        <v>0</v>
      </c>
      <c r="BO58" s="23">
        <v>542390</v>
      </c>
      <c r="BP58" s="23">
        <v>0</v>
      </c>
      <c r="BQ58" s="23">
        <v>1666310</v>
      </c>
      <c r="BR58" s="23">
        <v>1527545</v>
      </c>
      <c r="BS58" s="23">
        <v>836690</v>
      </c>
      <c r="BT58" s="23">
        <v>387930</v>
      </c>
      <c r="BU58" s="23">
        <v>1000990</v>
      </c>
      <c r="BV58" s="23">
        <v>543430</v>
      </c>
      <c r="BW58" s="23">
        <v>479940</v>
      </c>
      <c r="BX58" s="23">
        <v>0</v>
      </c>
      <c r="BY58" s="23">
        <v>0</v>
      </c>
      <c r="BZ58" s="24">
        <v>109766975.87</v>
      </c>
    </row>
    <row r="59" spans="1:78" x14ac:dyDescent="0.2">
      <c r="A59" s="21" t="s">
        <v>253</v>
      </c>
      <c r="B59" s="21" t="s">
        <v>254</v>
      </c>
      <c r="C59" s="22" t="s">
        <v>277</v>
      </c>
      <c r="D59" s="21" t="s">
        <v>278</v>
      </c>
      <c r="E59" s="23">
        <v>3807874</v>
      </c>
      <c r="F59" s="23">
        <v>0</v>
      </c>
      <c r="G59" s="23">
        <v>309967.74</v>
      </c>
      <c r="H59" s="23">
        <v>0</v>
      </c>
      <c r="I59" s="23">
        <v>0</v>
      </c>
      <c r="J59" s="23">
        <v>0</v>
      </c>
      <c r="K59" s="23">
        <v>7616631.4100000001</v>
      </c>
      <c r="L59" s="23">
        <v>889020</v>
      </c>
      <c r="M59" s="23">
        <v>0</v>
      </c>
      <c r="N59" s="23">
        <v>1331784.51</v>
      </c>
      <c r="O59" s="23">
        <v>481590</v>
      </c>
      <c r="P59" s="23">
        <v>227383.94</v>
      </c>
      <c r="Q59" s="23">
        <v>168970</v>
      </c>
      <c r="R59" s="23">
        <v>648259.97</v>
      </c>
      <c r="S59" s="23">
        <v>0</v>
      </c>
      <c r="T59" s="23">
        <v>0</v>
      </c>
      <c r="U59" s="23">
        <v>241116.13</v>
      </c>
      <c r="V59" s="23">
        <v>0</v>
      </c>
      <c r="W59" s="23">
        <v>5252951</v>
      </c>
      <c r="X59" s="23">
        <v>2074652.97</v>
      </c>
      <c r="Y59" s="23">
        <v>0</v>
      </c>
      <c r="Z59" s="23">
        <v>630880</v>
      </c>
      <c r="AA59" s="23">
        <v>371030</v>
      </c>
      <c r="AB59" s="23">
        <v>0</v>
      </c>
      <c r="AC59" s="23">
        <v>0</v>
      </c>
      <c r="AD59" s="23">
        <v>680250</v>
      </c>
      <c r="AE59" s="23">
        <v>0</v>
      </c>
      <c r="AF59" s="23">
        <v>7675657.7000000002</v>
      </c>
      <c r="AG59" s="23">
        <v>0</v>
      </c>
      <c r="AH59" s="23">
        <v>207900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40362.9</v>
      </c>
      <c r="AP59" s="23">
        <v>0</v>
      </c>
      <c r="AQ59" s="23">
        <v>0</v>
      </c>
      <c r="AR59" s="23">
        <v>4724346.29</v>
      </c>
      <c r="AS59" s="23">
        <v>0</v>
      </c>
      <c r="AT59" s="23">
        <v>0</v>
      </c>
      <c r="AU59" s="23">
        <v>234830</v>
      </c>
      <c r="AV59" s="23">
        <v>335730</v>
      </c>
      <c r="AW59" s="23">
        <v>22750</v>
      </c>
      <c r="AX59" s="23">
        <v>45500</v>
      </c>
      <c r="AY59" s="23">
        <v>12858624.949999999</v>
      </c>
      <c r="AZ59" s="23">
        <v>45500</v>
      </c>
      <c r="BA59" s="23">
        <v>211119.35</v>
      </c>
      <c r="BB59" s="23">
        <v>0</v>
      </c>
      <c r="BC59" s="23">
        <v>255380</v>
      </c>
      <c r="BD59" s="23">
        <v>0</v>
      </c>
      <c r="BE59" s="23">
        <v>187820</v>
      </c>
      <c r="BF59" s="23">
        <v>0</v>
      </c>
      <c r="BG59" s="23">
        <v>0</v>
      </c>
      <c r="BH59" s="23">
        <v>46250</v>
      </c>
      <c r="BI59" s="23">
        <v>0</v>
      </c>
      <c r="BJ59" s="23">
        <v>5876974.79</v>
      </c>
      <c r="BK59" s="23">
        <v>880240</v>
      </c>
      <c r="BL59" s="23">
        <v>457128</v>
      </c>
      <c r="BM59" s="23">
        <v>3600</v>
      </c>
      <c r="BN59" s="23">
        <v>0</v>
      </c>
      <c r="BO59" s="23">
        <v>494420</v>
      </c>
      <c r="BP59" s="23">
        <v>0</v>
      </c>
      <c r="BQ59" s="23">
        <v>1312687.74</v>
      </c>
      <c r="BR59" s="23">
        <v>291732.90000000002</v>
      </c>
      <c r="BS59" s="23">
        <v>44750</v>
      </c>
      <c r="BT59" s="23">
        <v>89500</v>
      </c>
      <c r="BU59" s="23">
        <v>0</v>
      </c>
      <c r="BV59" s="23">
        <v>243450</v>
      </c>
      <c r="BW59" s="23">
        <v>0</v>
      </c>
      <c r="BX59" s="23">
        <v>0</v>
      </c>
      <c r="BY59" s="23">
        <v>18900</v>
      </c>
      <c r="BZ59" s="24">
        <v>69548192.680000007</v>
      </c>
    </row>
    <row r="60" spans="1:78" x14ac:dyDescent="0.2">
      <c r="A60" s="21" t="s">
        <v>253</v>
      </c>
      <c r="B60" s="21" t="s">
        <v>254</v>
      </c>
      <c r="C60" s="22" t="s">
        <v>279</v>
      </c>
      <c r="D60" s="21" t="s">
        <v>280</v>
      </c>
      <c r="E60" s="23">
        <v>7189567</v>
      </c>
      <c r="F60" s="23">
        <v>628814</v>
      </c>
      <c r="G60" s="23">
        <v>2574961.19</v>
      </c>
      <c r="H60" s="23">
        <v>730250</v>
      </c>
      <c r="I60" s="23">
        <v>455400</v>
      </c>
      <c r="J60" s="23">
        <v>164100</v>
      </c>
      <c r="K60" s="23">
        <v>8802413.8100000005</v>
      </c>
      <c r="L60" s="23">
        <v>0</v>
      </c>
      <c r="M60" s="23">
        <v>441650</v>
      </c>
      <c r="N60" s="23">
        <v>1592474.67</v>
      </c>
      <c r="O60" s="23">
        <v>416710</v>
      </c>
      <c r="P60" s="23">
        <v>242340</v>
      </c>
      <c r="Q60" s="23">
        <v>703370</v>
      </c>
      <c r="R60" s="23">
        <v>198000</v>
      </c>
      <c r="S60" s="23">
        <v>517620</v>
      </c>
      <c r="T60" s="23">
        <v>416260</v>
      </c>
      <c r="U60" s="23">
        <v>495480</v>
      </c>
      <c r="V60" s="23">
        <v>258460</v>
      </c>
      <c r="W60" s="23">
        <v>5337558.9400000004</v>
      </c>
      <c r="X60" s="23">
        <v>2578998.5499999998</v>
      </c>
      <c r="Y60" s="23">
        <v>385520</v>
      </c>
      <c r="Z60" s="23">
        <v>2612268.5099999998</v>
      </c>
      <c r="AA60" s="23">
        <v>624017.42000000004</v>
      </c>
      <c r="AB60" s="23">
        <v>54000</v>
      </c>
      <c r="AC60" s="23">
        <v>384380</v>
      </c>
      <c r="AD60" s="23">
        <v>246172</v>
      </c>
      <c r="AE60" s="23">
        <v>338580</v>
      </c>
      <c r="AF60" s="23">
        <v>10022570.26</v>
      </c>
      <c r="AG60" s="23">
        <v>699509.35</v>
      </c>
      <c r="AH60" s="23">
        <v>0</v>
      </c>
      <c r="AI60" s="23">
        <v>225070</v>
      </c>
      <c r="AJ60" s="23">
        <v>278840</v>
      </c>
      <c r="AK60" s="23">
        <v>479400</v>
      </c>
      <c r="AL60" s="23">
        <v>292380</v>
      </c>
      <c r="AM60" s="23">
        <v>675290</v>
      </c>
      <c r="AN60" s="23">
        <v>846115.57</v>
      </c>
      <c r="AO60" s="23">
        <v>716409.12</v>
      </c>
      <c r="AP60" s="23">
        <v>474980</v>
      </c>
      <c r="AQ60" s="23">
        <v>584710</v>
      </c>
      <c r="AR60" s="23">
        <v>5668793.8799999999</v>
      </c>
      <c r="AS60" s="23">
        <v>475960.13</v>
      </c>
      <c r="AT60" s="23">
        <v>690200</v>
      </c>
      <c r="AU60" s="23">
        <v>723294.67</v>
      </c>
      <c r="AV60" s="23">
        <v>562430</v>
      </c>
      <c r="AW60" s="23">
        <v>578250</v>
      </c>
      <c r="AX60" s="23">
        <v>689119.03</v>
      </c>
      <c r="AY60" s="23">
        <v>0</v>
      </c>
      <c r="AZ60" s="23">
        <v>983400</v>
      </c>
      <c r="BA60" s="23">
        <v>695000</v>
      </c>
      <c r="BB60" s="23">
        <v>697830</v>
      </c>
      <c r="BC60" s="23">
        <v>500720</v>
      </c>
      <c r="BD60" s="23">
        <v>626420</v>
      </c>
      <c r="BE60" s="23">
        <v>810180</v>
      </c>
      <c r="BF60" s="23">
        <v>841020</v>
      </c>
      <c r="BG60" s="23">
        <v>458100</v>
      </c>
      <c r="BH60" s="23">
        <v>224860</v>
      </c>
      <c r="BI60" s="23">
        <v>258060</v>
      </c>
      <c r="BJ60" s="23">
        <v>4278287.74</v>
      </c>
      <c r="BK60" s="23">
        <v>2319218.92</v>
      </c>
      <c r="BL60" s="23">
        <v>909440</v>
      </c>
      <c r="BM60" s="23">
        <v>451334.19</v>
      </c>
      <c r="BN60" s="23">
        <v>483560</v>
      </c>
      <c r="BO60" s="23">
        <v>702640</v>
      </c>
      <c r="BP60" s="23">
        <v>690500</v>
      </c>
      <c r="BQ60" s="23">
        <v>4733045</v>
      </c>
      <c r="BR60" s="23">
        <v>731170</v>
      </c>
      <c r="BS60" s="23">
        <v>554454.18999999994</v>
      </c>
      <c r="BT60" s="23">
        <v>1010112.41</v>
      </c>
      <c r="BU60" s="23">
        <v>807290</v>
      </c>
      <c r="BV60" s="23">
        <v>3514080</v>
      </c>
      <c r="BW60" s="23">
        <v>1001990</v>
      </c>
      <c r="BX60" s="23">
        <v>204490</v>
      </c>
      <c r="BY60" s="23">
        <v>359100</v>
      </c>
      <c r="BZ60" s="24">
        <v>242347449.30999994</v>
      </c>
    </row>
    <row r="61" spans="1:78" x14ac:dyDescent="0.2">
      <c r="A61" s="21" t="s">
        <v>253</v>
      </c>
      <c r="B61" s="21" t="s">
        <v>254</v>
      </c>
      <c r="C61" s="22" t="s">
        <v>281</v>
      </c>
      <c r="D61" s="21" t="s">
        <v>282</v>
      </c>
      <c r="E61" s="23">
        <v>14811.29</v>
      </c>
      <c r="F61" s="23">
        <v>0</v>
      </c>
      <c r="G61" s="23">
        <v>0</v>
      </c>
      <c r="H61" s="23">
        <v>0</v>
      </c>
      <c r="I61" s="23">
        <v>7320</v>
      </c>
      <c r="J61" s="23">
        <v>0</v>
      </c>
      <c r="K61" s="23">
        <v>13350</v>
      </c>
      <c r="L61" s="23">
        <v>0</v>
      </c>
      <c r="M61" s="23">
        <v>0</v>
      </c>
      <c r="N61" s="23">
        <v>9265</v>
      </c>
      <c r="O61" s="23">
        <v>0</v>
      </c>
      <c r="P61" s="23">
        <v>0</v>
      </c>
      <c r="Q61" s="23">
        <v>0</v>
      </c>
      <c r="R61" s="23">
        <v>10770</v>
      </c>
      <c r="S61" s="23">
        <v>0</v>
      </c>
      <c r="T61" s="23">
        <v>416900</v>
      </c>
      <c r="U61" s="23">
        <v>0</v>
      </c>
      <c r="V61" s="23">
        <v>0</v>
      </c>
      <c r="W61" s="23">
        <v>0</v>
      </c>
      <c r="X61" s="23">
        <v>5000</v>
      </c>
      <c r="Y61" s="23">
        <v>0</v>
      </c>
      <c r="Z61" s="23">
        <v>4290</v>
      </c>
      <c r="AA61" s="23">
        <v>0</v>
      </c>
      <c r="AB61" s="23">
        <v>16170</v>
      </c>
      <c r="AC61" s="23">
        <v>0</v>
      </c>
      <c r="AD61" s="23">
        <v>0</v>
      </c>
      <c r="AE61" s="23">
        <v>0</v>
      </c>
      <c r="AF61" s="23">
        <v>35712.22</v>
      </c>
      <c r="AG61" s="23">
        <v>211875</v>
      </c>
      <c r="AH61" s="23">
        <v>0</v>
      </c>
      <c r="AI61" s="23">
        <v>13575</v>
      </c>
      <c r="AJ61" s="23">
        <v>0</v>
      </c>
      <c r="AK61" s="23">
        <v>0</v>
      </c>
      <c r="AL61" s="23">
        <v>61600</v>
      </c>
      <c r="AM61" s="23">
        <v>2565</v>
      </c>
      <c r="AN61" s="23">
        <v>0</v>
      </c>
      <c r="AO61" s="23">
        <v>0</v>
      </c>
      <c r="AP61" s="23">
        <v>184800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24005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4825</v>
      </c>
      <c r="BK61" s="23">
        <v>0</v>
      </c>
      <c r="BL61" s="23">
        <v>0</v>
      </c>
      <c r="BM61" s="23">
        <v>0</v>
      </c>
      <c r="BN61" s="23">
        <v>2550</v>
      </c>
      <c r="BO61" s="23">
        <v>10710</v>
      </c>
      <c r="BP61" s="23">
        <v>0</v>
      </c>
      <c r="BQ61" s="23">
        <v>11583.67</v>
      </c>
      <c r="BR61" s="23">
        <v>0</v>
      </c>
      <c r="BS61" s="23">
        <v>0</v>
      </c>
      <c r="BT61" s="23">
        <v>0</v>
      </c>
      <c r="BU61" s="23">
        <v>0</v>
      </c>
      <c r="BV61" s="23">
        <v>11310</v>
      </c>
      <c r="BW61" s="23">
        <v>0</v>
      </c>
      <c r="BX61" s="23">
        <v>0</v>
      </c>
      <c r="BY61" s="23">
        <v>0</v>
      </c>
      <c r="BZ61" s="24">
        <v>62632374.909999989</v>
      </c>
    </row>
    <row r="62" spans="1:78" x14ac:dyDescent="0.2">
      <c r="A62" s="21" t="s">
        <v>253</v>
      </c>
      <c r="B62" s="21" t="s">
        <v>254</v>
      </c>
      <c r="C62" s="22" t="s">
        <v>283</v>
      </c>
      <c r="D62" s="21" t="s">
        <v>284</v>
      </c>
      <c r="E62" s="23">
        <v>0</v>
      </c>
      <c r="F62" s="23">
        <v>0</v>
      </c>
      <c r="G62" s="23">
        <v>17585</v>
      </c>
      <c r="H62" s="23">
        <v>0</v>
      </c>
      <c r="I62" s="23">
        <v>0</v>
      </c>
      <c r="J62" s="23">
        <v>8235</v>
      </c>
      <c r="K62" s="23">
        <v>0</v>
      </c>
      <c r="L62" s="23">
        <v>0</v>
      </c>
      <c r="M62" s="23">
        <v>0</v>
      </c>
      <c r="N62" s="23">
        <v>0</v>
      </c>
      <c r="O62" s="23">
        <v>2205</v>
      </c>
      <c r="P62" s="23">
        <v>0</v>
      </c>
      <c r="Q62" s="23">
        <v>10213.709999999999</v>
      </c>
      <c r="R62" s="23">
        <v>0</v>
      </c>
      <c r="S62" s="23">
        <v>0</v>
      </c>
      <c r="T62" s="23">
        <v>188088.79</v>
      </c>
      <c r="U62" s="23">
        <v>0</v>
      </c>
      <c r="V62" s="23">
        <v>0</v>
      </c>
      <c r="W62" s="23">
        <v>0</v>
      </c>
      <c r="X62" s="23">
        <v>27452.42</v>
      </c>
      <c r="Y62" s="23">
        <v>0</v>
      </c>
      <c r="Z62" s="23">
        <v>0</v>
      </c>
      <c r="AA62" s="23">
        <v>9420</v>
      </c>
      <c r="AB62" s="23">
        <v>0</v>
      </c>
      <c r="AC62" s="23">
        <v>2265</v>
      </c>
      <c r="AD62" s="23">
        <v>2715</v>
      </c>
      <c r="AE62" s="23">
        <v>0</v>
      </c>
      <c r="AF62" s="23">
        <v>18490</v>
      </c>
      <c r="AG62" s="23">
        <v>0</v>
      </c>
      <c r="AH62" s="23">
        <v>0</v>
      </c>
      <c r="AI62" s="23">
        <v>0</v>
      </c>
      <c r="AJ62" s="23">
        <v>0</v>
      </c>
      <c r="AK62" s="23">
        <v>3581.61</v>
      </c>
      <c r="AL62" s="23">
        <v>0</v>
      </c>
      <c r="AM62" s="23">
        <v>0</v>
      </c>
      <c r="AN62" s="23">
        <v>0</v>
      </c>
      <c r="AO62" s="23">
        <v>1890</v>
      </c>
      <c r="AP62" s="23">
        <v>0</v>
      </c>
      <c r="AQ62" s="23">
        <v>0</v>
      </c>
      <c r="AR62" s="23">
        <v>28975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11405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75936.039999999994</v>
      </c>
      <c r="BQ62" s="23">
        <v>16665.830000000002</v>
      </c>
      <c r="BR62" s="23">
        <v>0</v>
      </c>
      <c r="BS62" s="23">
        <v>0</v>
      </c>
      <c r="BT62" s="23">
        <v>0</v>
      </c>
      <c r="BU62" s="23">
        <v>13688.71</v>
      </c>
      <c r="BV62" s="23">
        <v>22180</v>
      </c>
      <c r="BW62" s="23">
        <v>0</v>
      </c>
      <c r="BX62" s="23">
        <v>0</v>
      </c>
      <c r="BY62" s="23">
        <v>0</v>
      </c>
      <c r="BZ62" s="24">
        <v>394225783.77999997</v>
      </c>
    </row>
    <row r="63" spans="1:78" x14ac:dyDescent="0.2">
      <c r="A63" s="21" t="s">
        <v>253</v>
      </c>
      <c r="B63" s="21" t="s">
        <v>254</v>
      </c>
      <c r="C63" s="22" t="s">
        <v>285</v>
      </c>
      <c r="D63" s="21" t="s">
        <v>286</v>
      </c>
      <c r="E63" s="23">
        <v>0</v>
      </c>
      <c r="F63" s="23">
        <v>0</v>
      </c>
      <c r="G63" s="23">
        <v>0</v>
      </c>
      <c r="H63" s="23">
        <v>0</v>
      </c>
      <c r="I63" s="23">
        <v>2521.1999999999998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4">
        <v>145801394.29000005</v>
      </c>
    </row>
    <row r="64" spans="1:78" x14ac:dyDescent="0.2">
      <c r="A64" s="21" t="s">
        <v>253</v>
      </c>
      <c r="B64" s="21" t="s">
        <v>254</v>
      </c>
      <c r="C64" s="22" t="s">
        <v>287</v>
      </c>
      <c r="D64" s="21" t="s">
        <v>288</v>
      </c>
      <c r="E64" s="23">
        <v>0</v>
      </c>
      <c r="F64" s="23">
        <v>0</v>
      </c>
      <c r="G64" s="23">
        <v>0</v>
      </c>
      <c r="H64" s="23">
        <v>0</v>
      </c>
      <c r="I64" s="23">
        <v>2521.1999999999998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4">
        <v>14396472.370000001</v>
      </c>
    </row>
    <row r="65" spans="1:78" x14ac:dyDescent="0.2">
      <c r="A65" s="21" t="s">
        <v>253</v>
      </c>
      <c r="B65" s="21" t="s">
        <v>254</v>
      </c>
      <c r="C65" s="22" t="s">
        <v>289</v>
      </c>
      <c r="D65" s="21" t="s">
        <v>290</v>
      </c>
      <c r="E65" s="23">
        <v>60272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323984.90000000002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179431.67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289275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94046.77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161629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20000</v>
      </c>
      <c r="BK65" s="23">
        <v>69796.929999999993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6705</v>
      </c>
      <c r="BR65" s="23">
        <v>13661</v>
      </c>
      <c r="BS65" s="23">
        <v>4500</v>
      </c>
      <c r="BT65" s="23">
        <v>0</v>
      </c>
      <c r="BU65" s="23">
        <v>0</v>
      </c>
      <c r="BV65" s="23">
        <v>19933</v>
      </c>
      <c r="BW65" s="23">
        <v>0</v>
      </c>
      <c r="BX65" s="23">
        <v>0</v>
      </c>
      <c r="BY65" s="23">
        <v>0</v>
      </c>
      <c r="BZ65" s="24">
        <v>2201211.6</v>
      </c>
    </row>
    <row r="66" spans="1:78" x14ac:dyDescent="0.2">
      <c r="A66" s="21" t="s">
        <v>253</v>
      </c>
      <c r="B66" s="21" t="s">
        <v>254</v>
      </c>
      <c r="C66" s="22" t="s">
        <v>291</v>
      </c>
      <c r="D66" s="21" t="s">
        <v>292</v>
      </c>
      <c r="E66" s="23">
        <v>95615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48180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9950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4">
        <v>24849359.140000001</v>
      </c>
    </row>
    <row r="67" spans="1:78" x14ac:dyDescent="0.2">
      <c r="A67" s="21" t="s">
        <v>253</v>
      </c>
      <c r="B67" s="21" t="s">
        <v>254</v>
      </c>
      <c r="C67" s="22" t="s">
        <v>293</v>
      </c>
      <c r="D67" s="21" t="s">
        <v>294</v>
      </c>
      <c r="E67" s="23">
        <v>5699144.0899999999</v>
      </c>
      <c r="F67" s="23">
        <v>649000</v>
      </c>
      <c r="G67" s="23">
        <v>1148830.1100000001</v>
      </c>
      <c r="H67" s="23">
        <v>0</v>
      </c>
      <c r="I67" s="23">
        <v>587400</v>
      </c>
      <c r="J67" s="23">
        <v>170500</v>
      </c>
      <c r="K67" s="23">
        <v>8446323.8699999992</v>
      </c>
      <c r="L67" s="23">
        <v>0</v>
      </c>
      <c r="M67" s="23">
        <v>61600</v>
      </c>
      <c r="N67" s="23">
        <v>1436600</v>
      </c>
      <c r="O67" s="23">
        <v>0</v>
      </c>
      <c r="P67" s="23">
        <v>0</v>
      </c>
      <c r="Q67" s="23">
        <v>0</v>
      </c>
      <c r="R67" s="23">
        <v>1386440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1163087.1000000001</v>
      </c>
      <c r="Y67" s="23">
        <v>525800</v>
      </c>
      <c r="Z67" s="23">
        <v>973764.64</v>
      </c>
      <c r="AA67" s="23">
        <v>0</v>
      </c>
      <c r="AB67" s="23">
        <v>293700</v>
      </c>
      <c r="AC67" s="23">
        <v>112000</v>
      </c>
      <c r="AD67" s="23">
        <v>454300</v>
      </c>
      <c r="AE67" s="23">
        <v>56000</v>
      </c>
      <c r="AF67" s="23">
        <v>6959559.5599999996</v>
      </c>
      <c r="AG67" s="23">
        <v>32300</v>
      </c>
      <c r="AH67" s="23">
        <v>0</v>
      </c>
      <c r="AI67" s="23">
        <v>188906.67</v>
      </c>
      <c r="AJ67" s="23">
        <v>184800</v>
      </c>
      <c r="AK67" s="23">
        <v>218941.94</v>
      </c>
      <c r="AL67" s="23">
        <v>0</v>
      </c>
      <c r="AM67" s="23">
        <v>266241.94</v>
      </c>
      <c r="AN67" s="23">
        <v>293700</v>
      </c>
      <c r="AO67" s="23">
        <v>123200</v>
      </c>
      <c r="AP67" s="23">
        <v>0</v>
      </c>
      <c r="AQ67" s="23">
        <v>123200</v>
      </c>
      <c r="AR67" s="23">
        <v>1673264.52</v>
      </c>
      <c r="AS67" s="23">
        <v>0</v>
      </c>
      <c r="AT67" s="23">
        <v>0</v>
      </c>
      <c r="AU67" s="23">
        <v>61600</v>
      </c>
      <c r="AV67" s="23">
        <v>0</v>
      </c>
      <c r="AW67" s="23">
        <v>61600</v>
      </c>
      <c r="AX67" s="23">
        <v>123200</v>
      </c>
      <c r="AY67" s="23">
        <v>4974323.24</v>
      </c>
      <c r="AZ67" s="23">
        <v>0</v>
      </c>
      <c r="BA67" s="23">
        <v>325600</v>
      </c>
      <c r="BB67" s="23">
        <v>0</v>
      </c>
      <c r="BC67" s="23">
        <v>0</v>
      </c>
      <c r="BD67" s="23">
        <v>1678600</v>
      </c>
      <c r="BE67" s="23">
        <v>99000</v>
      </c>
      <c r="BF67" s="23">
        <v>416900</v>
      </c>
      <c r="BG67" s="23">
        <v>267000</v>
      </c>
      <c r="BH67" s="23">
        <v>293700</v>
      </c>
      <c r="BI67" s="23">
        <v>0</v>
      </c>
      <c r="BJ67" s="23">
        <v>3722953.98</v>
      </c>
      <c r="BK67" s="23">
        <v>0</v>
      </c>
      <c r="BL67" s="23">
        <v>0</v>
      </c>
      <c r="BM67" s="23">
        <v>0</v>
      </c>
      <c r="BN67" s="23">
        <v>0</v>
      </c>
      <c r="BO67" s="23">
        <v>246400</v>
      </c>
      <c r="BP67" s="23">
        <v>156800</v>
      </c>
      <c r="BQ67" s="23">
        <v>1939277.42</v>
      </c>
      <c r="BR67" s="23">
        <v>61600</v>
      </c>
      <c r="BS67" s="23">
        <v>123200</v>
      </c>
      <c r="BT67" s="23">
        <v>170500</v>
      </c>
      <c r="BU67" s="23">
        <v>184800</v>
      </c>
      <c r="BV67" s="23">
        <v>778877.85</v>
      </c>
      <c r="BW67" s="23">
        <v>61600</v>
      </c>
      <c r="BX67" s="23">
        <v>100800</v>
      </c>
      <c r="BY67" s="23">
        <v>0</v>
      </c>
      <c r="BZ67" s="24">
        <v>42803226.359999999</v>
      </c>
    </row>
    <row r="68" spans="1:78" x14ac:dyDescent="0.2">
      <c r="A68" s="21" t="s">
        <v>253</v>
      </c>
      <c r="B68" s="21" t="s">
        <v>254</v>
      </c>
      <c r="C68" s="22" t="s">
        <v>295</v>
      </c>
      <c r="D68" s="21" t="s">
        <v>296</v>
      </c>
      <c r="E68" s="23">
        <v>84677.42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77000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10500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115500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154000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154000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125774.19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38500</v>
      </c>
      <c r="BR68" s="23">
        <v>0</v>
      </c>
      <c r="BS68" s="23">
        <v>0</v>
      </c>
      <c r="BT68" s="23">
        <v>0</v>
      </c>
      <c r="BU68" s="23">
        <v>0</v>
      </c>
      <c r="BV68" s="23">
        <v>0</v>
      </c>
      <c r="BW68" s="23">
        <v>0</v>
      </c>
      <c r="BX68" s="23">
        <v>0</v>
      </c>
      <c r="BY68" s="23">
        <v>0</v>
      </c>
      <c r="BZ68" s="24">
        <v>8532687.7300000004</v>
      </c>
    </row>
    <row r="69" spans="1:78" x14ac:dyDescent="0.2">
      <c r="A69" s="21" t="s">
        <v>253</v>
      </c>
      <c r="B69" s="21" t="s">
        <v>297</v>
      </c>
      <c r="C69" s="22" t="s">
        <v>298</v>
      </c>
      <c r="D69" s="21" t="s">
        <v>299</v>
      </c>
      <c r="E69" s="23">
        <v>22853257.120000001</v>
      </c>
      <c r="F69" s="23">
        <v>6965224.3399999999</v>
      </c>
      <c r="G69" s="23">
        <v>13619055.390000001</v>
      </c>
      <c r="H69" s="23">
        <v>4410200</v>
      </c>
      <c r="I69" s="23">
        <v>2030649.32</v>
      </c>
      <c r="J69" s="23">
        <v>2608617.92</v>
      </c>
      <c r="K69" s="23">
        <v>72447751.370000005</v>
      </c>
      <c r="L69" s="23">
        <v>2815512.17</v>
      </c>
      <c r="M69" s="23">
        <v>700465</v>
      </c>
      <c r="N69" s="23">
        <v>22163593</v>
      </c>
      <c r="O69" s="23">
        <v>996663.63</v>
      </c>
      <c r="P69" s="23">
        <v>979804.42</v>
      </c>
      <c r="Q69" s="23">
        <v>16455421.939999999</v>
      </c>
      <c r="R69" s="23">
        <v>7906919.4699999997</v>
      </c>
      <c r="S69" s="23">
        <v>317640</v>
      </c>
      <c r="T69" s="23">
        <v>843559.32</v>
      </c>
      <c r="U69" s="23">
        <v>1293089.05</v>
      </c>
      <c r="V69" s="23">
        <v>1579712</v>
      </c>
      <c r="W69" s="23">
        <v>5890102.4699999997</v>
      </c>
      <c r="X69" s="23">
        <v>7381983.5499999998</v>
      </c>
      <c r="Y69" s="23">
        <v>1520689.13</v>
      </c>
      <c r="Z69" s="23">
        <v>9490040.5</v>
      </c>
      <c r="AA69" s="23">
        <v>1257309.42</v>
      </c>
      <c r="AB69" s="23">
        <v>2878373</v>
      </c>
      <c r="AC69" s="23">
        <v>2422908</v>
      </c>
      <c r="AD69" s="23">
        <v>2005943.05</v>
      </c>
      <c r="AE69" s="23">
        <v>2035392</v>
      </c>
      <c r="AF69" s="23">
        <v>51400222</v>
      </c>
      <c r="AG69" s="23">
        <v>2677065.63</v>
      </c>
      <c r="AH69" s="23">
        <v>1912937.67</v>
      </c>
      <c r="AI69" s="23">
        <v>979809.12</v>
      </c>
      <c r="AJ69" s="23">
        <v>742987.37</v>
      </c>
      <c r="AK69" s="23">
        <v>1406737.86</v>
      </c>
      <c r="AL69" s="23">
        <v>1701925.14</v>
      </c>
      <c r="AM69" s="23">
        <v>944258.5</v>
      </c>
      <c r="AN69" s="23">
        <v>2384395.62</v>
      </c>
      <c r="AO69" s="23">
        <v>732296.55</v>
      </c>
      <c r="AP69" s="23">
        <v>1617963.01</v>
      </c>
      <c r="AQ69" s="23">
        <v>905367</v>
      </c>
      <c r="AR69" s="23">
        <v>10440772.869999999</v>
      </c>
      <c r="AS69" s="23">
        <v>922679.32</v>
      </c>
      <c r="AT69" s="23">
        <v>1303730.43</v>
      </c>
      <c r="AU69" s="23">
        <v>1274952</v>
      </c>
      <c r="AV69" s="23">
        <v>896520</v>
      </c>
      <c r="AW69" s="23">
        <v>604585</v>
      </c>
      <c r="AX69" s="23">
        <v>1429960</v>
      </c>
      <c r="AY69" s="23">
        <v>18493971.25</v>
      </c>
      <c r="AZ69" s="23">
        <v>2309197.7000000002</v>
      </c>
      <c r="BA69" s="23">
        <v>16524</v>
      </c>
      <c r="BB69" s="23">
        <v>5278930</v>
      </c>
      <c r="BC69" s="23">
        <v>4193306.1</v>
      </c>
      <c r="BD69" s="23">
        <v>759206</v>
      </c>
      <c r="BE69" s="23">
        <v>7673409.2998000002</v>
      </c>
      <c r="BF69" s="23">
        <v>7194515.5</v>
      </c>
      <c r="BG69" s="23">
        <v>2160846</v>
      </c>
      <c r="BH69" s="23">
        <v>737022</v>
      </c>
      <c r="BI69" s="23">
        <v>604559</v>
      </c>
      <c r="BJ69" s="23">
        <v>17005316</v>
      </c>
      <c r="BK69" s="23">
        <v>9063061.5999999996</v>
      </c>
      <c r="BL69" s="23">
        <v>4839784</v>
      </c>
      <c r="BM69" s="23">
        <v>1302203.8500000001</v>
      </c>
      <c r="BN69" s="23">
        <v>350850.2</v>
      </c>
      <c r="BO69" s="23">
        <v>709529.84</v>
      </c>
      <c r="BP69" s="23">
        <v>66180</v>
      </c>
      <c r="BQ69" s="23">
        <v>14661625</v>
      </c>
      <c r="BR69" s="23">
        <v>946578.01</v>
      </c>
      <c r="BS69" s="23">
        <v>1406953</v>
      </c>
      <c r="BT69" s="23">
        <v>5949400.4699999997</v>
      </c>
      <c r="BU69" s="23">
        <v>6922789.9900000002</v>
      </c>
      <c r="BV69" s="23">
        <v>9240565</v>
      </c>
      <c r="BW69" s="23">
        <v>3062544.1</v>
      </c>
      <c r="BX69" s="23">
        <v>2491461.69</v>
      </c>
      <c r="BY69" s="23">
        <v>3734491</v>
      </c>
      <c r="BZ69" s="24">
        <v>343562.39</v>
      </c>
    </row>
    <row r="70" spans="1:78" x14ac:dyDescent="0.2">
      <c r="A70" s="21" t="s">
        <v>253</v>
      </c>
      <c r="B70" s="21" t="s">
        <v>297</v>
      </c>
      <c r="C70" s="22" t="s">
        <v>300</v>
      </c>
      <c r="D70" s="21" t="s">
        <v>301</v>
      </c>
      <c r="E70" s="23">
        <v>104454</v>
      </c>
      <c r="F70" s="23">
        <v>2637</v>
      </c>
      <c r="G70" s="23">
        <v>1315888.33</v>
      </c>
      <c r="H70" s="23">
        <v>0</v>
      </c>
      <c r="I70" s="23">
        <v>309737.5</v>
      </c>
      <c r="J70" s="23">
        <v>1653118.69</v>
      </c>
      <c r="K70" s="23">
        <v>16722676.869999999</v>
      </c>
      <c r="L70" s="23">
        <v>39640</v>
      </c>
      <c r="M70" s="23">
        <v>265540</v>
      </c>
      <c r="N70" s="23">
        <v>511600</v>
      </c>
      <c r="O70" s="23">
        <v>0</v>
      </c>
      <c r="P70" s="23">
        <v>190100</v>
      </c>
      <c r="Q70" s="23">
        <v>2535564</v>
      </c>
      <c r="R70" s="23">
        <v>1306791.57</v>
      </c>
      <c r="S70" s="23">
        <v>0</v>
      </c>
      <c r="T70" s="23">
        <v>0</v>
      </c>
      <c r="U70" s="23">
        <v>0</v>
      </c>
      <c r="V70" s="23">
        <v>415337</v>
      </c>
      <c r="W70" s="23">
        <v>936974.83</v>
      </c>
      <c r="X70" s="23">
        <v>234389.89</v>
      </c>
      <c r="Y70" s="23">
        <v>207375.87</v>
      </c>
      <c r="Z70" s="23">
        <v>3017207.76</v>
      </c>
      <c r="AA70" s="23">
        <v>649855.92000000004</v>
      </c>
      <c r="AB70" s="23">
        <v>173951</v>
      </c>
      <c r="AC70" s="23">
        <v>3056346</v>
      </c>
      <c r="AD70" s="23">
        <v>345857.32</v>
      </c>
      <c r="AE70" s="23">
        <v>143299</v>
      </c>
      <c r="AF70" s="23">
        <v>10079411</v>
      </c>
      <c r="AG70" s="23">
        <v>0</v>
      </c>
      <c r="AH70" s="23">
        <v>0</v>
      </c>
      <c r="AI70" s="23">
        <v>490204.33</v>
      </c>
      <c r="AJ70" s="23">
        <v>13500</v>
      </c>
      <c r="AK70" s="23">
        <v>315033.78000000003</v>
      </c>
      <c r="AL70" s="23">
        <v>284475</v>
      </c>
      <c r="AM70" s="23">
        <v>870248.55</v>
      </c>
      <c r="AN70" s="23">
        <v>913446.8</v>
      </c>
      <c r="AO70" s="23">
        <v>362021.29</v>
      </c>
      <c r="AP70" s="23">
        <v>210558.81</v>
      </c>
      <c r="AQ70" s="23">
        <v>147847</v>
      </c>
      <c r="AR70" s="23">
        <v>2903964.77</v>
      </c>
      <c r="AS70" s="23">
        <v>1575288.41</v>
      </c>
      <c r="AT70" s="23">
        <v>654821.49</v>
      </c>
      <c r="AU70" s="23">
        <v>853275.35</v>
      </c>
      <c r="AV70" s="23">
        <v>615572.38</v>
      </c>
      <c r="AW70" s="23">
        <v>593153</v>
      </c>
      <c r="AX70" s="23">
        <v>626990</v>
      </c>
      <c r="AY70" s="23">
        <v>0</v>
      </c>
      <c r="AZ70" s="23">
        <v>739656.39</v>
      </c>
      <c r="BA70" s="23">
        <v>1369675</v>
      </c>
      <c r="BB70" s="23">
        <v>0</v>
      </c>
      <c r="BC70" s="23">
        <v>0</v>
      </c>
      <c r="BD70" s="23">
        <v>0</v>
      </c>
      <c r="BE70" s="23">
        <v>1589067.91</v>
      </c>
      <c r="BF70" s="23">
        <v>0</v>
      </c>
      <c r="BG70" s="23">
        <v>2304585</v>
      </c>
      <c r="BH70" s="23">
        <v>0</v>
      </c>
      <c r="BI70" s="23">
        <v>354906</v>
      </c>
      <c r="BJ70" s="23">
        <v>2254723.4</v>
      </c>
      <c r="BK70" s="23">
        <v>613611.18000000005</v>
      </c>
      <c r="BL70" s="23">
        <v>1670998</v>
      </c>
      <c r="BM70" s="23">
        <v>392837.51</v>
      </c>
      <c r="BN70" s="23">
        <v>0</v>
      </c>
      <c r="BO70" s="23">
        <v>202561.13</v>
      </c>
      <c r="BP70" s="23">
        <v>255805.34</v>
      </c>
      <c r="BQ70" s="23">
        <v>8026568.5</v>
      </c>
      <c r="BR70" s="23">
        <v>1516899.54</v>
      </c>
      <c r="BS70" s="23">
        <v>1816491</v>
      </c>
      <c r="BT70" s="23">
        <v>1651868.6</v>
      </c>
      <c r="BU70" s="23">
        <v>2642732.0299999998</v>
      </c>
      <c r="BV70" s="23">
        <v>607669</v>
      </c>
      <c r="BW70" s="23">
        <v>2076257.62</v>
      </c>
      <c r="BX70" s="23">
        <v>1338360</v>
      </c>
      <c r="BY70" s="23">
        <v>472061</v>
      </c>
      <c r="BZ70" s="24">
        <v>7769.2</v>
      </c>
    </row>
    <row r="71" spans="1:78" x14ac:dyDescent="0.2">
      <c r="A71" s="21" t="s">
        <v>253</v>
      </c>
      <c r="B71" s="21" t="s">
        <v>297</v>
      </c>
      <c r="C71" s="22" t="s">
        <v>302</v>
      </c>
      <c r="D71" s="21" t="s">
        <v>303</v>
      </c>
      <c r="E71" s="23">
        <v>65806848</v>
      </c>
      <c r="F71" s="23">
        <v>15911495.75</v>
      </c>
      <c r="G71" s="23">
        <v>19600855.969999999</v>
      </c>
      <c r="H71" s="23">
        <v>10524370</v>
      </c>
      <c r="I71" s="23">
        <v>6409915.75</v>
      </c>
      <c r="J71" s="23">
        <v>1572002.12</v>
      </c>
      <c r="K71" s="23">
        <v>68606574.489999995</v>
      </c>
      <c r="L71" s="23">
        <v>11890442.65</v>
      </c>
      <c r="M71" s="23">
        <v>1787951.82</v>
      </c>
      <c r="N71" s="23">
        <v>30564053.199999999</v>
      </c>
      <c r="O71" s="23">
        <v>3736988</v>
      </c>
      <c r="P71" s="23">
        <v>9260089.1699999999</v>
      </c>
      <c r="Q71" s="23">
        <v>17328734</v>
      </c>
      <c r="R71" s="23">
        <v>12626884.050000001</v>
      </c>
      <c r="S71" s="23">
        <v>1565410</v>
      </c>
      <c r="T71" s="23">
        <v>4461791.49</v>
      </c>
      <c r="U71" s="23">
        <v>6668860</v>
      </c>
      <c r="V71" s="23">
        <v>2411643</v>
      </c>
      <c r="W71" s="23">
        <v>49381678.479999997</v>
      </c>
      <c r="X71" s="23">
        <v>14802470.83</v>
      </c>
      <c r="Y71" s="23">
        <v>6625351.5099999998</v>
      </c>
      <c r="Z71" s="23">
        <v>15101627.289999999</v>
      </c>
      <c r="AA71" s="23">
        <v>3781009.63</v>
      </c>
      <c r="AB71" s="23">
        <v>7042597.5599999996</v>
      </c>
      <c r="AC71" s="23">
        <v>6141372</v>
      </c>
      <c r="AD71" s="23">
        <v>3014732.68</v>
      </c>
      <c r="AE71" s="23">
        <v>2702663</v>
      </c>
      <c r="AF71" s="23">
        <v>62707330</v>
      </c>
      <c r="AG71" s="23">
        <v>2597887.66</v>
      </c>
      <c r="AH71" s="23">
        <v>3606929.56</v>
      </c>
      <c r="AI71" s="23">
        <v>2673883.56</v>
      </c>
      <c r="AJ71" s="23">
        <v>3705439.6</v>
      </c>
      <c r="AK71" s="23">
        <v>5688627.3799999999</v>
      </c>
      <c r="AL71" s="23">
        <v>4756874.5</v>
      </c>
      <c r="AM71" s="23">
        <v>3958197.33</v>
      </c>
      <c r="AN71" s="23">
        <v>6767730.29</v>
      </c>
      <c r="AO71" s="23">
        <v>3747373.72</v>
      </c>
      <c r="AP71" s="23">
        <v>3614860.49</v>
      </c>
      <c r="AQ71" s="23">
        <v>3393168</v>
      </c>
      <c r="AR71" s="23">
        <v>20621249.489999998</v>
      </c>
      <c r="AS71" s="23">
        <v>265766.67</v>
      </c>
      <c r="AT71" s="23">
        <v>3615481.21</v>
      </c>
      <c r="AU71" s="23">
        <v>3845639.82</v>
      </c>
      <c r="AV71" s="23">
        <v>2604037.4500000002</v>
      </c>
      <c r="AW71" s="23">
        <v>380769</v>
      </c>
      <c r="AX71" s="23">
        <v>3456878.38</v>
      </c>
      <c r="AY71" s="23">
        <v>61229942.240000002</v>
      </c>
      <c r="AZ71" s="23">
        <v>5487634.4800000004</v>
      </c>
      <c r="BA71" s="23">
        <v>5189747.38</v>
      </c>
      <c r="BB71" s="23">
        <v>14333806</v>
      </c>
      <c r="BC71" s="23">
        <v>12630454.890000001</v>
      </c>
      <c r="BD71" s="23">
        <v>6706221</v>
      </c>
      <c r="BE71" s="23">
        <v>9646942</v>
      </c>
      <c r="BF71" s="23">
        <v>11483632</v>
      </c>
      <c r="BG71" s="23">
        <v>4276087</v>
      </c>
      <c r="BH71" s="23">
        <v>1964734.35</v>
      </c>
      <c r="BI71" s="23">
        <v>1347999</v>
      </c>
      <c r="BJ71" s="23">
        <v>23924280</v>
      </c>
      <c r="BK71" s="23">
        <v>22754744.52</v>
      </c>
      <c r="BL71" s="23">
        <v>0</v>
      </c>
      <c r="BM71" s="23">
        <v>1671847.29</v>
      </c>
      <c r="BN71" s="23">
        <v>3669604.14</v>
      </c>
      <c r="BO71" s="23">
        <v>4307122.37</v>
      </c>
      <c r="BP71" s="23">
        <v>2746</v>
      </c>
      <c r="BQ71" s="23">
        <v>35863584.840000004</v>
      </c>
      <c r="BR71" s="23">
        <v>1901485.76</v>
      </c>
      <c r="BS71" s="23">
        <v>2497006</v>
      </c>
      <c r="BT71" s="23">
        <v>4783222.1100000003</v>
      </c>
      <c r="BU71" s="23">
        <v>4402758.71</v>
      </c>
      <c r="BV71" s="23">
        <v>14098365</v>
      </c>
      <c r="BW71" s="23">
        <v>2343657.94</v>
      </c>
      <c r="BX71" s="23">
        <v>0</v>
      </c>
      <c r="BY71" s="23">
        <v>1149795</v>
      </c>
      <c r="BZ71" s="24">
        <v>316916.2</v>
      </c>
    </row>
    <row r="72" spans="1:78" x14ac:dyDescent="0.2">
      <c r="A72" s="21" t="s">
        <v>253</v>
      </c>
      <c r="B72" s="21" t="s">
        <v>297</v>
      </c>
      <c r="C72" s="22" t="s">
        <v>304</v>
      </c>
      <c r="D72" s="21" t="s">
        <v>305</v>
      </c>
      <c r="E72" s="23">
        <v>22976745</v>
      </c>
      <c r="F72" s="23">
        <v>5740996.5800000001</v>
      </c>
      <c r="G72" s="23">
        <v>4579929.78</v>
      </c>
      <c r="H72" s="23">
        <v>1166324</v>
      </c>
      <c r="I72" s="23">
        <v>1881661.6</v>
      </c>
      <c r="J72" s="23">
        <v>1333620</v>
      </c>
      <c r="K72" s="23">
        <v>46869797.969999999</v>
      </c>
      <c r="L72" s="23">
        <v>5134927.42</v>
      </c>
      <c r="M72" s="23">
        <v>3351256.87</v>
      </c>
      <c r="N72" s="23">
        <v>0</v>
      </c>
      <c r="O72" s="23">
        <v>1874296.51</v>
      </c>
      <c r="P72" s="23">
        <v>7972429.2000000002</v>
      </c>
      <c r="Q72" s="23">
        <v>7970055</v>
      </c>
      <c r="R72" s="23">
        <v>7928571.8799999999</v>
      </c>
      <c r="S72" s="23">
        <v>755193</v>
      </c>
      <c r="T72" s="23">
        <v>2387476.9300000002</v>
      </c>
      <c r="U72" s="23">
        <v>562680</v>
      </c>
      <c r="V72" s="23">
        <v>1159210</v>
      </c>
      <c r="W72" s="23">
        <v>22985038.420000002</v>
      </c>
      <c r="X72" s="23">
        <v>2289505.71</v>
      </c>
      <c r="Y72" s="23">
        <v>2215874.84</v>
      </c>
      <c r="Z72" s="23">
        <v>9014565.7100000009</v>
      </c>
      <c r="AA72" s="23">
        <v>3653112.74</v>
      </c>
      <c r="AB72" s="23">
        <v>1573390</v>
      </c>
      <c r="AC72" s="23">
        <v>5205596.09</v>
      </c>
      <c r="AD72" s="23">
        <v>1081797.26</v>
      </c>
      <c r="AE72" s="23">
        <v>1733482</v>
      </c>
      <c r="AF72" s="23">
        <v>26039691</v>
      </c>
      <c r="AG72" s="23">
        <v>4232514.1900000004</v>
      </c>
      <c r="AH72" s="23">
        <v>0</v>
      </c>
      <c r="AI72" s="23">
        <v>1919703.55</v>
      </c>
      <c r="AJ72" s="23">
        <v>1214730</v>
      </c>
      <c r="AK72" s="23">
        <v>2893813.03</v>
      </c>
      <c r="AL72" s="23">
        <v>3444396.66</v>
      </c>
      <c r="AM72" s="23">
        <v>2788174.01</v>
      </c>
      <c r="AN72" s="23">
        <v>2838123.27</v>
      </c>
      <c r="AO72" s="23">
        <v>2696049.06</v>
      </c>
      <c r="AP72" s="23">
        <v>1949994.09</v>
      </c>
      <c r="AQ72" s="23">
        <v>1623588</v>
      </c>
      <c r="AR72" s="23">
        <v>13858853.390000001</v>
      </c>
      <c r="AS72" s="23">
        <v>5139301.79</v>
      </c>
      <c r="AT72" s="23">
        <v>2510384.79</v>
      </c>
      <c r="AU72" s="23">
        <v>1318288.1299999999</v>
      </c>
      <c r="AV72" s="23">
        <v>2387278.16</v>
      </c>
      <c r="AW72" s="23">
        <v>2464427</v>
      </c>
      <c r="AX72" s="23">
        <v>1009784.2</v>
      </c>
      <c r="AY72" s="23">
        <v>0</v>
      </c>
      <c r="AZ72" s="23">
        <v>3249954</v>
      </c>
      <c r="BA72" s="23">
        <v>2092602.26</v>
      </c>
      <c r="BB72" s="23">
        <v>0</v>
      </c>
      <c r="BC72" s="23">
        <v>0</v>
      </c>
      <c r="BD72" s="23">
        <v>67760</v>
      </c>
      <c r="BE72" s="23">
        <v>4916504.5599999996</v>
      </c>
      <c r="BF72" s="23">
        <v>0</v>
      </c>
      <c r="BG72" s="23">
        <v>2847633</v>
      </c>
      <c r="BH72" s="23">
        <v>948786.61</v>
      </c>
      <c r="BI72" s="23">
        <v>1228200</v>
      </c>
      <c r="BJ72" s="23">
        <v>23865277</v>
      </c>
      <c r="BK72" s="23">
        <v>10467488.380000001</v>
      </c>
      <c r="BL72" s="23">
        <v>0</v>
      </c>
      <c r="BM72" s="23">
        <v>1435650.49</v>
      </c>
      <c r="BN72" s="23">
        <v>1828660.65</v>
      </c>
      <c r="BO72" s="23">
        <v>5032216.5199999996</v>
      </c>
      <c r="BP72" s="23">
        <v>3468870</v>
      </c>
      <c r="BQ72" s="23">
        <v>13585565</v>
      </c>
      <c r="BR72" s="23">
        <v>2978064.9</v>
      </c>
      <c r="BS72" s="23">
        <v>3224760</v>
      </c>
      <c r="BT72" s="23">
        <v>2500533</v>
      </c>
      <c r="BU72" s="23">
        <v>2058017.57</v>
      </c>
      <c r="BV72" s="23">
        <v>1945340</v>
      </c>
      <c r="BW72" s="23">
        <v>1594346.29</v>
      </c>
      <c r="BX72" s="23">
        <v>2550407.1</v>
      </c>
      <c r="BY72" s="23">
        <v>583622</v>
      </c>
      <c r="BZ72" s="24">
        <v>705726.44</v>
      </c>
    </row>
    <row r="73" spans="1:78" x14ac:dyDescent="0.2">
      <c r="A73" s="21" t="s">
        <v>253</v>
      </c>
      <c r="B73" s="21" t="s">
        <v>297</v>
      </c>
      <c r="C73" s="22" t="s">
        <v>306</v>
      </c>
      <c r="D73" s="21" t="s">
        <v>307</v>
      </c>
      <c r="E73" s="23">
        <v>0</v>
      </c>
      <c r="F73" s="23">
        <v>3994399.88</v>
      </c>
      <c r="G73" s="23">
        <v>237435</v>
      </c>
      <c r="H73" s="23">
        <v>5711138.54</v>
      </c>
      <c r="I73" s="23">
        <v>1189034</v>
      </c>
      <c r="J73" s="23">
        <v>0</v>
      </c>
      <c r="K73" s="23">
        <v>2843775</v>
      </c>
      <c r="L73" s="23">
        <v>10386614</v>
      </c>
      <c r="M73" s="23">
        <v>1116167.8999999999</v>
      </c>
      <c r="N73" s="23">
        <v>26299975</v>
      </c>
      <c r="O73" s="23">
        <v>1320865.75</v>
      </c>
      <c r="P73" s="23">
        <v>5074112.96</v>
      </c>
      <c r="Q73" s="23">
        <v>2709107</v>
      </c>
      <c r="R73" s="23">
        <v>5138084</v>
      </c>
      <c r="S73" s="23">
        <v>0</v>
      </c>
      <c r="T73" s="23">
        <v>2801388.13</v>
      </c>
      <c r="U73" s="23">
        <v>0</v>
      </c>
      <c r="V73" s="23">
        <v>3214335</v>
      </c>
      <c r="W73" s="23">
        <v>3064100.61</v>
      </c>
      <c r="X73" s="23">
        <v>888684.76</v>
      </c>
      <c r="Y73" s="23">
        <v>743915.94</v>
      </c>
      <c r="Z73" s="23">
        <v>773110</v>
      </c>
      <c r="AA73" s="23">
        <v>0</v>
      </c>
      <c r="AB73" s="23">
        <v>0</v>
      </c>
      <c r="AC73" s="23">
        <v>832403.52</v>
      </c>
      <c r="AD73" s="23">
        <v>0</v>
      </c>
      <c r="AE73" s="23">
        <v>0</v>
      </c>
      <c r="AF73" s="23">
        <v>0</v>
      </c>
      <c r="AG73" s="23">
        <v>549770.03</v>
      </c>
      <c r="AH73" s="23">
        <v>0</v>
      </c>
      <c r="AI73" s="23">
        <v>0</v>
      </c>
      <c r="AJ73" s="23">
        <v>0</v>
      </c>
      <c r="AK73" s="23">
        <v>37800</v>
      </c>
      <c r="AL73" s="23">
        <v>0</v>
      </c>
      <c r="AM73" s="23">
        <v>0</v>
      </c>
      <c r="AN73" s="23">
        <v>0</v>
      </c>
      <c r="AO73" s="23">
        <v>0</v>
      </c>
      <c r="AP73" s="23">
        <v>536760</v>
      </c>
      <c r="AQ73" s="23">
        <v>0</v>
      </c>
      <c r="AR73" s="23">
        <v>2032530</v>
      </c>
      <c r="AS73" s="23">
        <v>0</v>
      </c>
      <c r="AT73" s="23">
        <v>1089305</v>
      </c>
      <c r="AU73" s="23">
        <v>754000</v>
      </c>
      <c r="AV73" s="23">
        <v>2311726.4</v>
      </c>
      <c r="AW73" s="23">
        <v>0</v>
      </c>
      <c r="AX73" s="23">
        <v>0</v>
      </c>
      <c r="AY73" s="23">
        <v>0</v>
      </c>
      <c r="AZ73" s="23">
        <v>0</v>
      </c>
      <c r="BA73" s="23">
        <v>5250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451481.78</v>
      </c>
      <c r="BK73" s="23">
        <v>0</v>
      </c>
      <c r="BL73" s="23">
        <v>118300</v>
      </c>
      <c r="BM73" s="23">
        <v>172501</v>
      </c>
      <c r="BN73" s="23">
        <v>370428</v>
      </c>
      <c r="BO73" s="23">
        <v>0</v>
      </c>
      <c r="BP73" s="23">
        <v>0</v>
      </c>
      <c r="BQ73" s="23">
        <v>533010</v>
      </c>
      <c r="BR73" s="23">
        <v>0</v>
      </c>
      <c r="BS73" s="23">
        <v>0</v>
      </c>
      <c r="BT73" s="23">
        <v>0</v>
      </c>
      <c r="BU73" s="23">
        <v>0</v>
      </c>
      <c r="BV73" s="23">
        <v>86320</v>
      </c>
      <c r="BW73" s="23">
        <v>0</v>
      </c>
      <c r="BX73" s="23">
        <v>0</v>
      </c>
      <c r="BY73" s="23">
        <v>0</v>
      </c>
      <c r="BZ73" s="24">
        <v>471780.51</v>
      </c>
    </row>
    <row r="74" spans="1:78" x14ac:dyDescent="0.2">
      <c r="A74" s="21" t="s">
        <v>253</v>
      </c>
      <c r="B74" s="21" t="s">
        <v>297</v>
      </c>
      <c r="C74" s="22" t="s">
        <v>308</v>
      </c>
      <c r="D74" s="21" t="s">
        <v>309</v>
      </c>
      <c r="E74" s="23">
        <v>0</v>
      </c>
      <c r="F74" s="23">
        <v>3898751.11</v>
      </c>
      <c r="G74" s="23">
        <v>0</v>
      </c>
      <c r="H74" s="23">
        <v>200674</v>
      </c>
      <c r="I74" s="23">
        <v>0</v>
      </c>
      <c r="J74" s="23">
        <v>0</v>
      </c>
      <c r="K74" s="23">
        <v>1263774</v>
      </c>
      <c r="L74" s="23">
        <v>1623527</v>
      </c>
      <c r="M74" s="23">
        <v>0</v>
      </c>
      <c r="N74" s="23">
        <v>162200</v>
      </c>
      <c r="O74" s="23">
        <v>114549</v>
      </c>
      <c r="P74" s="23">
        <v>1337126.5</v>
      </c>
      <c r="Q74" s="23">
        <v>324575</v>
      </c>
      <c r="R74" s="23">
        <v>2193689</v>
      </c>
      <c r="S74" s="23">
        <v>0</v>
      </c>
      <c r="T74" s="23">
        <v>0</v>
      </c>
      <c r="U74" s="23">
        <v>0</v>
      </c>
      <c r="V74" s="23">
        <v>1308683.5</v>
      </c>
      <c r="W74" s="23">
        <v>0</v>
      </c>
      <c r="X74" s="23">
        <v>50778.8</v>
      </c>
      <c r="Y74" s="23">
        <v>38940</v>
      </c>
      <c r="Z74" s="23">
        <v>44020</v>
      </c>
      <c r="AA74" s="23">
        <v>96260</v>
      </c>
      <c r="AB74" s="23">
        <v>0</v>
      </c>
      <c r="AC74" s="23">
        <v>729040.88</v>
      </c>
      <c r="AD74" s="23">
        <v>0</v>
      </c>
      <c r="AE74" s="23">
        <v>0</v>
      </c>
      <c r="AF74" s="23">
        <v>0</v>
      </c>
      <c r="AG74" s="23">
        <v>215417.4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19143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2100</v>
      </c>
      <c r="BB74" s="23">
        <v>0</v>
      </c>
      <c r="BC74" s="23">
        <v>0</v>
      </c>
      <c r="BD74" s="23">
        <v>845296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363234.85</v>
      </c>
      <c r="BK74" s="23">
        <v>0</v>
      </c>
      <c r="BL74" s="23">
        <v>0</v>
      </c>
      <c r="BM74" s="23">
        <v>19254</v>
      </c>
      <c r="BN74" s="23">
        <v>186844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4">
        <v>18397702.359999999</v>
      </c>
    </row>
    <row r="75" spans="1:78" x14ac:dyDescent="0.2">
      <c r="A75" s="21" t="s">
        <v>253</v>
      </c>
      <c r="B75" s="21" t="s">
        <v>310</v>
      </c>
      <c r="C75" s="22" t="s">
        <v>311</v>
      </c>
      <c r="D75" s="21" t="s">
        <v>312</v>
      </c>
      <c r="E75" s="23">
        <v>0</v>
      </c>
      <c r="F75" s="23">
        <v>62915</v>
      </c>
      <c r="G75" s="23">
        <v>2235620</v>
      </c>
      <c r="H75" s="23">
        <v>449767</v>
      </c>
      <c r="I75" s="23">
        <v>717103.36</v>
      </c>
      <c r="J75" s="23">
        <v>23380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3398471.84</v>
      </c>
      <c r="S75" s="23">
        <v>0</v>
      </c>
      <c r="T75" s="23">
        <v>0</v>
      </c>
      <c r="U75" s="23">
        <v>0</v>
      </c>
      <c r="V75" s="23">
        <v>0</v>
      </c>
      <c r="W75" s="23">
        <v>15000</v>
      </c>
      <c r="X75" s="23">
        <v>0</v>
      </c>
      <c r="Y75" s="23">
        <v>310754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1157345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148975.5</v>
      </c>
      <c r="AO75" s="23">
        <v>0</v>
      </c>
      <c r="AP75" s="23">
        <v>5000</v>
      </c>
      <c r="AQ75" s="23">
        <v>19724</v>
      </c>
      <c r="AR75" s="23">
        <v>1503350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139120</v>
      </c>
      <c r="BB75" s="23">
        <v>0</v>
      </c>
      <c r="BC75" s="23">
        <v>0</v>
      </c>
      <c r="BD75" s="23">
        <v>747372</v>
      </c>
      <c r="BE75" s="23">
        <v>0</v>
      </c>
      <c r="BF75" s="23">
        <v>0</v>
      </c>
      <c r="BG75" s="23">
        <v>245950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31520</v>
      </c>
      <c r="BO75" s="23">
        <v>0</v>
      </c>
      <c r="BP75" s="23">
        <v>0</v>
      </c>
      <c r="BQ75" s="23">
        <v>1005190</v>
      </c>
      <c r="BR75" s="23">
        <v>0</v>
      </c>
      <c r="BS75" s="23">
        <v>0</v>
      </c>
      <c r="BT75" s="23">
        <v>0</v>
      </c>
      <c r="BU75" s="23">
        <v>172520</v>
      </c>
      <c r="BV75" s="23">
        <v>1186830</v>
      </c>
      <c r="BW75" s="23">
        <v>146760</v>
      </c>
      <c r="BX75" s="23">
        <v>0</v>
      </c>
      <c r="BY75" s="23">
        <v>0</v>
      </c>
      <c r="BZ75" s="24">
        <v>399451.58999999997</v>
      </c>
    </row>
    <row r="76" spans="1:78" x14ac:dyDescent="0.2">
      <c r="A76" s="21" t="s">
        <v>253</v>
      </c>
      <c r="B76" s="21" t="s">
        <v>310</v>
      </c>
      <c r="C76" s="22" t="s">
        <v>313</v>
      </c>
      <c r="D76" s="21" t="s">
        <v>314</v>
      </c>
      <c r="E76" s="23">
        <v>12586480</v>
      </c>
      <c r="F76" s="23">
        <v>2072945</v>
      </c>
      <c r="G76" s="23">
        <v>3972340</v>
      </c>
      <c r="H76" s="23">
        <v>11093743.029999999</v>
      </c>
      <c r="I76" s="23">
        <v>0</v>
      </c>
      <c r="J76" s="23">
        <v>162240</v>
      </c>
      <c r="K76" s="23">
        <v>34949920</v>
      </c>
      <c r="L76" s="23">
        <v>2594050</v>
      </c>
      <c r="M76" s="23">
        <v>825900</v>
      </c>
      <c r="N76" s="23">
        <v>12327370</v>
      </c>
      <c r="O76" s="23">
        <v>904700</v>
      </c>
      <c r="P76" s="23">
        <v>1276100</v>
      </c>
      <c r="Q76" s="23">
        <v>4649925</v>
      </c>
      <c r="R76" s="23">
        <v>3632325</v>
      </c>
      <c r="S76" s="23">
        <v>481200</v>
      </c>
      <c r="T76" s="23">
        <v>1608125</v>
      </c>
      <c r="U76" s="23">
        <v>979500</v>
      </c>
      <c r="V76" s="23">
        <v>745380</v>
      </c>
      <c r="W76" s="23">
        <v>17726545</v>
      </c>
      <c r="X76" s="23">
        <v>3591080</v>
      </c>
      <c r="Y76" s="23">
        <v>1022200</v>
      </c>
      <c r="Z76" s="23">
        <v>0</v>
      </c>
      <c r="AA76" s="23">
        <v>452198</v>
      </c>
      <c r="AB76" s="23">
        <v>1396052</v>
      </c>
      <c r="AC76" s="23">
        <v>0</v>
      </c>
      <c r="AD76" s="23">
        <v>491760</v>
      </c>
      <c r="AE76" s="23">
        <v>409920</v>
      </c>
      <c r="AF76" s="23">
        <v>21245870</v>
      </c>
      <c r="AG76" s="23">
        <v>875365.67</v>
      </c>
      <c r="AH76" s="23">
        <v>360720</v>
      </c>
      <c r="AI76" s="23">
        <v>786882</v>
      </c>
      <c r="AJ76" s="23">
        <v>443120</v>
      </c>
      <c r="AK76" s="23">
        <v>1327235</v>
      </c>
      <c r="AL76" s="23">
        <v>512160</v>
      </c>
      <c r="AM76" s="23">
        <v>512840</v>
      </c>
      <c r="AN76" s="23">
        <v>1207900</v>
      </c>
      <c r="AO76" s="23">
        <v>698740</v>
      </c>
      <c r="AP76" s="23">
        <v>819200</v>
      </c>
      <c r="AQ76" s="23">
        <v>447600</v>
      </c>
      <c r="AR76" s="23">
        <v>9935267</v>
      </c>
      <c r="AS76" s="23">
        <v>3735099</v>
      </c>
      <c r="AT76" s="23">
        <v>819520</v>
      </c>
      <c r="AU76" s="23">
        <v>753840</v>
      </c>
      <c r="AV76" s="23">
        <v>480624</v>
      </c>
      <c r="AW76" s="23">
        <v>1812970</v>
      </c>
      <c r="AX76" s="23">
        <v>408660</v>
      </c>
      <c r="AY76" s="23">
        <v>15700155</v>
      </c>
      <c r="AZ76" s="23">
        <v>12180</v>
      </c>
      <c r="BA76" s="23">
        <v>0</v>
      </c>
      <c r="BB76" s="23">
        <v>0</v>
      </c>
      <c r="BC76" s="23">
        <v>12574415.75</v>
      </c>
      <c r="BD76" s="23">
        <v>0</v>
      </c>
      <c r="BE76" s="23">
        <v>2222100</v>
      </c>
      <c r="BF76" s="23">
        <v>1830030</v>
      </c>
      <c r="BG76" s="23">
        <v>503176</v>
      </c>
      <c r="BH76" s="23">
        <v>379680</v>
      </c>
      <c r="BI76" s="23">
        <v>272880</v>
      </c>
      <c r="BJ76" s="23">
        <v>14904030</v>
      </c>
      <c r="BK76" s="23">
        <v>29793349.59</v>
      </c>
      <c r="BL76" s="23">
        <v>960100</v>
      </c>
      <c r="BM76" s="23">
        <v>206460</v>
      </c>
      <c r="BN76" s="23">
        <v>814240</v>
      </c>
      <c r="BO76" s="23">
        <v>469080</v>
      </c>
      <c r="BP76" s="23">
        <v>525850</v>
      </c>
      <c r="BQ76" s="23">
        <v>9553187.5</v>
      </c>
      <c r="BR76" s="23">
        <v>644400</v>
      </c>
      <c r="BS76" s="23">
        <v>738000</v>
      </c>
      <c r="BT76" s="23">
        <v>0</v>
      </c>
      <c r="BU76" s="23">
        <v>1393770</v>
      </c>
      <c r="BV76" s="23">
        <v>2945685</v>
      </c>
      <c r="BW76" s="23">
        <v>385800</v>
      </c>
      <c r="BX76" s="23">
        <v>0</v>
      </c>
      <c r="BY76" s="23">
        <v>471600</v>
      </c>
      <c r="BZ76" s="24">
        <v>111026364.62</v>
      </c>
    </row>
    <row r="77" spans="1:78" x14ac:dyDescent="0.2">
      <c r="A77" s="21" t="s">
        <v>253</v>
      </c>
      <c r="B77" s="21" t="s">
        <v>310</v>
      </c>
      <c r="C77" s="22" t="s">
        <v>315</v>
      </c>
      <c r="D77" s="21" t="s">
        <v>316</v>
      </c>
      <c r="E77" s="23">
        <v>21681902</v>
      </c>
      <c r="F77" s="23">
        <v>5483066.6600000001</v>
      </c>
      <c r="G77" s="23">
        <v>6247355.9500000002</v>
      </c>
      <c r="H77" s="23">
        <v>2358500</v>
      </c>
      <c r="I77" s="23">
        <v>1746709.83</v>
      </c>
      <c r="J77" s="23">
        <v>927854.83</v>
      </c>
      <c r="K77" s="23">
        <v>31317198</v>
      </c>
      <c r="L77" s="23">
        <v>4410690</v>
      </c>
      <c r="M77" s="23">
        <v>1094321</v>
      </c>
      <c r="N77" s="23">
        <v>11095086</v>
      </c>
      <c r="O77" s="23">
        <v>1065528</v>
      </c>
      <c r="P77" s="23">
        <v>3099133</v>
      </c>
      <c r="Q77" s="23">
        <v>7111976</v>
      </c>
      <c r="R77" s="23">
        <v>5885702</v>
      </c>
      <c r="S77" s="23">
        <v>572350</v>
      </c>
      <c r="T77" s="23">
        <v>2267558.5099999998</v>
      </c>
      <c r="U77" s="23">
        <v>1566644</v>
      </c>
      <c r="V77" s="23">
        <v>1172317</v>
      </c>
      <c r="W77" s="23">
        <v>17085886.510000002</v>
      </c>
      <c r="X77" s="23">
        <v>5446652</v>
      </c>
      <c r="Y77" s="23">
        <v>1414258</v>
      </c>
      <c r="Z77" s="23">
        <v>6265709</v>
      </c>
      <c r="AA77" s="23">
        <v>1191157</v>
      </c>
      <c r="AB77" s="23">
        <v>190000</v>
      </c>
      <c r="AC77" s="23">
        <v>897514</v>
      </c>
      <c r="AD77" s="23">
        <v>630000</v>
      </c>
      <c r="AE77" s="23">
        <v>604000</v>
      </c>
      <c r="AF77" s="23">
        <v>28161234.66</v>
      </c>
      <c r="AG77" s="23">
        <v>702709</v>
      </c>
      <c r="AH77" s="23">
        <v>1084474</v>
      </c>
      <c r="AI77" s="23">
        <v>1047500</v>
      </c>
      <c r="AJ77" s="23">
        <v>1088000</v>
      </c>
      <c r="AK77" s="23">
        <v>399241</v>
      </c>
      <c r="AL77" s="23">
        <v>0</v>
      </c>
      <c r="AM77" s="23">
        <v>1290544</v>
      </c>
      <c r="AN77" s="23">
        <v>1868590</v>
      </c>
      <c r="AO77" s="23">
        <v>1186161</v>
      </c>
      <c r="AP77" s="23">
        <v>1402133</v>
      </c>
      <c r="AQ77" s="23">
        <v>873918</v>
      </c>
      <c r="AR77" s="23">
        <v>9653666.7899999991</v>
      </c>
      <c r="AS77" s="23">
        <v>1129000</v>
      </c>
      <c r="AT77" s="23">
        <v>1283470.97</v>
      </c>
      <c r="AU77" s="23">
        <v>1007000</v>
      </c>
      <c r="AV77" s="23">
        <v>954500</v>
      </c>
      <c r="AW77" s="23">
        <v>537500</v>
      </c>
      <c r="AX77" s="23">
        <v>582612.9</v>
      </c>
      <c r="AY77" s="23">
        <v>21983500</v>
      </c>
      <c r="AZ77" s="23">
        <v>1324019</v>
      </c>
      <c r="BA77" s="23">
        <v>1836594</v>
      </c>
      <c r="BB77" s="23">
        <v>2597303</v>
      </c>
      <c r="BC77" s="23">
        <v>2666525</v>
      </c>
      <c r="BD77" s="23">
        <v>827480</v>
      </c>
      <c r="BE77" s="23">
        <v>3492493</v>
      </c>
      <c r="BF77" s="23">
        <v>1470354</v>
      </c>
      <c r="BG77" s="23">
        <v>1440244</v>
      </c>
      <c r="BH77" s="23">
        <v>994148</v>
      </c>
      <c r="BI77" s="23">
        <v>696499</v>
      </c>
      <c r="BJ77" s="23">
        <v>21612207</v>
      </c>
      <c r="BK77" s="23">
        <v>12791472</v>
      </c>
      <c r="BL77" s="23">
        <v>1628922</v>
      </c>
      <c r="BM77" s="23">
        <v>774000</v>
      </c>
      <c r="BN77" s="23">
        <v>1351372</v>
      </c>
      <c r="BO77" s="23">
        <v>2172154</v>
      </c>
      <c r="BP77" s="23">
        <v>878951</v>
      </c>
      <c r="BQ77" s="23">
        <v>11257822</v>
      </c>
      <c r="BR77" s="23">
        <v>1026175</v>
      </c>
      <c r="BS77" s="23">
        <v>1065500</v>
      </c>
      <c r="BT77" s="23">
        <v>1709016</v>
      </c>
      <c r="BU77" s="23">
        <v>1607500</v>
      </c>
      <c r="BV77" s="23">
        <v>4975990</v>
      </c>
      <c r="BW77" s="23">
        <v>1240186</v>
      </c>
      <c r="BX77" s="23">
        <v>760500</v>
      </c>
      <c r="BY77" s="23">
        <v>866000</v>
      </c>
      <c r="BZ77" s="24">
        <v>746775.55</v>
      </c>
    </row>
    <row r="78" spans="1:78" x14ac:dyDescent="0.2">
      <c r="A78" s="21" t="s">
        <v>253</v>
      </c>
      <c r="B78" s="21" t="s">
        <v>310</v>
      </c>
      <c r="C78" s="22" t="s">
        <v>317</v>
      </c>
      <c r="D78" s="21" t="s">
        <v>318</v>
      </c>
      <c r="E78" s="23">
        <v>1761480</v>
      </c>
      <c r="F78" s="23">
        <v>895233.34</v>
      </c>
      <c r="G78" s="23">
        <v>1399597.84</v>
      </c>
      <c r="H78" s="23">
        <v>265000</v>
      </c>
      <c r="I78" s="23">
        <v>103725</v>
      </c>
      <c r="J78" s="23">
        <v>18500</v>
      </c>
      <c r="K78" s="23">
        <v>3281768</v>
      </c>
      <c r="L78" s="23">
        <v>618901</v>
      </c>
      <c r="M78" s="23">
        <v>82781.350000000006</v>
      </c>
      <c r="N78" s="23">
        <v>1699668</v>
      </c>
      <c r="O78" s="23">
        <v>89500</v>
      </c>
      <c r="P78" s="23">
        <v>124426.48</v>
      </c>
      <c r="Q78" s="23">
        <v>711000</v>
      </c>
      <c r="R78" s="23">
        <v>645848</v>
      </c>
      <c r="S78" s="23">
        <v>24500</v>
      </c>
      <c r="T78" s="23">
        <v>82398.490000000005</v>
      </c>
      <c r="U78" s="23">
        <v>123903</v>
      </c>
      <c r="V78" s="23">
        <v>75466</v>
      </c>
      <c r="W78" s="23">
        <v>437416</v>
      </c>
      <c r="X78" s="23">
        <v>470315</v>
      </c>
      <c r="Y78" s="23">
        <v>616000</v>
      </c>
      <c r="Z78" s="23">
        <v>646037.48</v>
      </c>
      <c r="AA78" s="23">
        <v>140983.88</v>
      </c>
      <c r="AB78" s="23">
        <v>87000</v>
      </c>
      <c r="AC78" s="23">
        <v>622850</v>
      </c>
      <c r="AD78" s="23">
        <v>74500</v>
      </c>
      <c r="AE78" s="23">
        <v>87150</v>
      </c>
      <c r="AF78" s="23">
        <v>3688596</v>
      </c>
      <c r="AG78" s="23">
        <v>96814.39</v>
      </c>
      <c r="AH78" s="23">
        <v>32356</v>
      </c>
      <c r="AI78" s="23">
        <v>107595.1</v>
      </c>
      <c r="AJ78" s="23">
        <v>97677.52</v>
      </c>
      <c r="AK78" s="23">
        <v>83741</v>
      </c>
      <c r="AL78" s="23">
        <v>84742</v>
      </c>
      <c r="AM78" s="23">
        <v>64875</v>
      </c>
      <c r="AN78" s="23">
        <v>127266</v>
      </c>
      <c r="AO78" s="23">
        <v>77000</v>
      </c>
      <c r="AP78" s="23">
        <v>127184</v>
      </c>
      <c r="AQ78" s="23">
        <v>45742</v>
      </c>
      <c r="AR78" s="23">
        <v>670566</v>
      </c>
      <c r="AS78" s="23">
        <v>172000</v>
      </c>
      <c r="AT78" s="23">
        <v>81500</v>
      </c>
      <c r="AU78" s="23">
        <v>85500</v>
      </c>
      <c r="AV78" s="23">
        <v>78500</v>
      </c>
      <c r="AW78" s="23">
        <v>52000</v>
      </c>
      <c r="AX78" s="23">
        <v>59233.33</v>
      </c>
      <c r="AY78" s="23">
        <v>810259.23</v>
      </c>
      <c r="AZ78" s="23">
        <v>69000</v>
      </c>
      <c r="BA78" s="23">
        <v>141074.72</v>
      </c>
      <c r="BB78" s="23">
        <v>146015</v>
      </c>
      <c r="BC78" s="23">
        <v>169353</v>
      </c>
      <c r="BD78" s="23">
        <v>190166</v>
      </c>
      <c r="BE78" s="23">
        <v>405169.82</v>
      </c>
      <c r="BF78" s="23">
        <v>352403</v>
      </c>
      <c r="BG78" s="23">
        <v>107193</v>
      </c>
      <c r="BH78" s="23">
        <v>33500</v>
      </c>
      <c r="BI78" s="23">
        <v>31767</v>
      </c>
      <c r="BJ78" s="23">
        <v>1345962</v>
      </c>
      <c r="BK78" s="23">
        <v>2610000</v>
      </c>
      <c r="BL78" s="23">
        <v>76500</v>
      </c>
      <c r="BM78" s="23">
        <v>9000</v>
      </c>
      <c r="BN78" s="23">
        <v>0</v>
      </c>
      <c r="BO78" s="23">
        <v>28206</v>
      </c>
      <c r="BP78" s="23">
        <v>0</v>
      </c>
      <c r="BQ78" s="23">
        <v>1294500</v>
      </c>
      <c r="BR78" s="23">
        <v>60886.78</v>
      </c>
      <c r="BS78" s="23">
        <v>83500</v>
      </c>
      <c r="BT78" s="23">
        <v>97000</v>
      </c>
      <c r="BU78" s="23">
        <v>247000</v>
      </c>
      <c r="BV78" s="23">
        <v>590549</v>
      </c>
      <c r="BW78" s="23">
        <v>114000</v>
      </c>
      <c r="BX78" s="23">
        <v>126000</v>
      </c>
      <c r="BY78" s="23">
        <v>73000</v>
      </c>
      <c r="BZ78" s="24"/>
    </row>
    <row r="79" spans="1:78" x14ac:dyDescent="0.2">
      <c r="A79" s="21" t="s">
        <v>253</v>
      </c>
      <c r="B79" s="21" t="s">
        <v>310</v>
      </c>
      <c r="C79" s="22" t="s">
        <v>319</v>
      </c>
      <c r="D79" s="21" t="s">
        <v>320</v>
      </c>
      <c r="E79" s="23">
        <v>6922918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6487596</v>
      </c>
      <c r="L79" s="23">
        <v>0</v>
      </c>
      <c r="M79" s="23">
        <v>0</v>
      </c>
      <c r="N79" s="23">
        <v>4725949.5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7769191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7729634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3647390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5270472</v>
      </c>
      <c r="AZ79" s="23">
        <v>74880</v>
      </c>
      <c r="BA79" s="23">
        <v>0</v>
      </c>
      <c r="BB79" s="23">
        <v>0</v>
      </c>
      <c r="BC79" s="23">
        <v>0</v>
      </c>
      <c r="BD79" s="23">
        <v>718300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25660336</v>
      </c>
      <c r="BK79" s="23">
        <v>69600</v>
      </c>
      <c r="BL79" s="23">
        <v>0</v>
      </c>
      <c r="BM79" s="23">
        <v>0</v>
      </c>
      <c r="BN79" s="23">
        <v>0</v>
      </c>
      <c r="BO79" s="23">
        <v>0</v>
      </c>
      <c r="BP79" s="23">
        <v>32504</v>
      </c>
      <c r="BQ79" s="23">
        <v>2079254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4">
        <v>35632709.469999991</v>
      </c>
    </row>
    <row r="80" spans="1:78" x14ac:dyDescent="0.2">
      <c r="A80" s="21" t="s">
        <v>253</v>
      </c>
      <c r="B80" s="21" t="s">
        <v>310</v>
      </c>
      <c r="C80" s="22" t="s">
        <v>321</v>
      </c>
      <c r="D80" s="21" t="s">
        <v>322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488314</v>
      </c>
      <c r="L80" s="23">
        <v>0</v>
      </c>
      <c r="M80" s="23">
        <v>0</v>
      </c>
      <c r="N80" s="23">
        <v>57749.5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1436506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97027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3200675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69662</v>
      </c>
      <c r="BQ80" s="23">
        <v>158902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4">
        <v>52951041.100000001</v>
      </c>
    </row>
    <row r="81" spans="1:78" x14ac:dyDescent="0.2">
      <c r="A81" s="21" t="s">
        <v>253</v>
      </c>
      <c r="B81" s="21" t="s">
        <v>310</v>
      </c>
      <c r="C81" s="22" t="s">
        <v>323</v>
      </c>
      <c r="D81" s="21" t="s">
        <v>324</v>
      </c>
      <c r="E81" s="23">
        <v>0</v>
      </c>
      <c r="F81" s="23">
        <v>3849700</v>
      </c>
      <c r="G81" s="23">
        <v>5596900</v>
      </c>
      <c r="H81" s="23">
        <v>2572600</v>
      </c>
      <c r="I81" s="23">
        <v>2904500</v>
      </c>
      <c r="J81" s="23">
        <v>1642300</v>
      </c>
      <c r="K81" s="23">
        <v>0</v>
      </c>
      <c r="L81" s="23">
        <v>6093200</v>
      </c>
      <c r="M81" s="23">
        <v>1659225</v>
      </c>
      <c r="N81" s="23">
        <v>0</v>
      </c>
      <c r="O81" s="23">
        <v>557000</v>
      </c>
      <c r="P81" s="23">
        <v>3331834</v>
      </c>
      <c r="Q81" s="23">
        <v>5741036</v>
      </c>
      <c r="R81" s="23">
        <v>5202658</v>
      </c>
      <c r="S81" s="23">
        <v>2448400</v>
      </c>
      <c r="T81" s="23">
        <v>2584185</v>
      </c>
      <c r="U81" s="23">
        <v>2861578</v>
      </c>
      <c r="V81" s="23">
        <v>924750</v>
      </c>
      <c r="W81" s="23">
        <v>0</v>
      </c>
      <c r="X81" s="23">
        <v>3209621</v>
      </c>
      <c r="Y81" s="23">
        <v>717600</v>
      </c>
      <c r="Z81" s="23">
        <v>3249474</v>
      </c>
      <c r="AA81" s="23">
        <v>0</v>
      </c>
      <c r="AB81" s="23">
        <v>0</v>
      </c>
      <c r="AC81" s="23">
        <v>0</v>
      </c>
      <c r="AD81" s="23">
        <v>5309303.46</v>
      </c>
      <c r="AE81" s="23">
        <v>0</v>
      </c>
      <c r="AF81" s="23">
        <v>0</v>
      </c>
      <c r="AG81" s="23">
        <v>1337251</v>
      </c>
      <c r="AH81" s="23">
        <v>973252</v>
      </c>
      <c r="AI81" s="23">
        <v>1134229</v>
      </c>
      <c r="AJ81" s="23">
        <v>935574</v>
      </c>
      <c r="AK81" s="23">
        <v>1634487</v>
      </c>
      <c r="AL81" s="23">
        <v>0</v>
      </c>
      <c r="AM81" s="23">
        <v>1123878</v>
      </c>
      <c r="AN81" s="23">
        <v>2267150</v>
      </c>
      <c r="AO81" s="23">
        <v>1392599</v>
      </c>
      <c r="AP81" s="23">
        <v>1516824</v>
      </c>
      <c r="AQ81" s="23">
        <v>1258210</v>
      </c>
      <c r="AR81" s="23">
        <v>0</v>
      </c>
      <c r="AS81" s="23">
        <v>1067554</v>
      </c>
      <c r="AT81" s="23">
        <v>589051</v>
      </c>
      <c r="AU81" s="23">
        <v>681254</v>
      </c>
      <c r="AV81" s="23">
        <v>699036</v>
      </c>
      <c r="AW81" s="23">
        <v>554596</v>
      </c>
      <c r="AX81" s="23">
        <v>537192</v>
      </c>
      <c r="AY81" s="23">
        <v>0</v>
      </c>
      <c r="AZ81" s="23">
        <v>1628000</v>
      </c>
      <c r="BA81" s="23">
        <v>1630961</v>
      </c>
      <c r="BB81" s="23">
        <v>2932566</v>
      </c>
      <c r="BC81" s="23">
        <v>0</v>
      </c>
      <c r="BD81" s="23">
        <v>368832</v>
      </c>
      <c r="BE81" s="23">
        <v>5145553</v>
      </c>
      <c r="BF81" s="23">
        <v>2645860</v>
      </c>
      <c r="BG81" s="23">
        <v>1555292</v>
      </c>
      <c r="BH81" s="23">
        <v>2541100</v>
      </c>
      <c r="BI81" s="23">
        <v>686600</v>
      </c>
      <c r="BJ81" s="23">
        <v>0</v>
      </c>
      <c r="BK81" s="23">
        <v>14416676</v>
      </c>
      <c r="BL81" s="23">
        <v>0</v>
      </c>
      <c r="BM81" s="23">
        <v>3112555.12</v>
      </c>
      <c r="BN81" s="23">
        <v>4388228.5</v>
      </c>
      <c r="BO81" s="23">
        <v>1270740</v>
      </c>
      <c r="BP81" s="23">
        <v>3930111</v>
      </c>
      <c r="BQ81" s="23">
        <v>0</v>
      </c>
      <c r="BR81" s="23">
        <v>1359087</v>
      </c>
      <c r="BS81" s="23">
        <v>1609600</v>
      </c>
      <c r="BT81" s="23">
        <v>1499122</v>
      </c>
      <c r="BU81" s="23">
        <v>2168784</v>
      </c>
      <c r="BV81" s="23">
        <v>1774308</v>
      </c>
      <c r="BW81" s="23">
        <v>1802400</v>
      </c>
      <c r="BX81" s="23">
        <v>787934</v>
      </c>
      <c r="BY81" s="23">
        <v>812600</v>
      </c>
      <c r="BZ81" s="24">
        <v>4362912.2800000021</v>
      </c>
    </row>
    <row r="82" spans="1:78" x14ac:dyDescent="0.2">
      <c r="A82" s="21" t="s">
        <v>253</v>
      </c>
      <c r="B82" s="21" t="s">
        <v>310</v>
      </c>
      <c r="C82" s="22" t="s">
        <v>325</v>
      </c>
      <c r="D82" s="21" t="s">
        <v>326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30625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94500</v>
      </c>
      <c r="V82" s="23">
        <v>18400</v>
      </c>
      <c r="W82" s="23">
        <v>0</v>
      </c>
      <c r="X82" s="23">
        <v>332221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790300</v>
      </c>
      <c r="AE82" s="23">
        <v>0</v>
      </c>
      <c r="AF82" s="23">
        <v>0</v>
      </c>
      <c r="AG82" s="23">
        <v>478000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28800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281100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204300</v>
      </c>
      <c r="BO82" s="23">
        <v>0</v>
      </c>
      <c r="BP82" s="23">
        <v>54100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4">
        <v>44750627.140000001</v>
      </c>
    </row>
    <row r="83" spans="1:78" x14ac:dyDescent="0.2">
      <c r="A83" s="21" t="s">
        <v>253</v>
      </c>
      <c r="B83" s="21" t="s">
        <v>310</v>
      </c>
      <c r="C83" s="22" t="s">
        <v>327</v>
      </c>
      <c r="D83" s="21" t="s">
        <v>328</v>
      </c>
      <c r="E83" s="23">
        <v>45177489.380000003</v>
      </c>
      <c r="F83" s="23">
        <v>0</v>
      </c>
      <c r="G83" s="23">
        <v>6637841.9699999997</v>
      </c>
      <c r="H83" s="23">
        <v>0</v>
      </c>
      <c r="I83" s="23">
        <v>0</v>
      </c>
      <c r="J83" s="23">
        <v>0</v>
      </c>
      <c r="K83" s="23">
        <v>62122498.640000001</v>
      </c>
      <c r="L83" s="23">
        <v>4655912.25</v>
      </c>
      <c r="M83" s="23">
        <v>0</v>
      </c>
      <c r="N83" s="23">
        <v>20751405.43</v>
      </c>
      <c r="O83" s="23">
        <v>0</v>
      </c>
      <c r="P83" s="23">
        <v>3535927.78</v>
      </c>
      <c r="Q83" s="23">
        <v>3850348</v>
      </c>
      <c r="R83" s="23">
        <v>3970917.5</v>
      </c>
      <c r="S83" s="23">
        <v>0</v>
      </c>
      <c r="T83" s="23">
        <v>1375000</v>
      </c>
      <c r="U83" s="23">
        <v>0</v>
      </c>
      <c r="V83" s="23">
        <v>0</v>
      </c>
      <c r="W83" s="23">
        <v>27214510.800000001</v>
      </c>
      <c r="X83" s="23">
        <v>0</v>
      </c>
      <c r="Y83" s="23">
        <v>975353</v>
      </c>
      <c r="Z83" s="23">
        <v>0</v>
      </c>
      <c r="AA83" s="23">
        <v>0</v>
      </c>
      <c r="AB83" s="23">
        <v>1053755.6100000001</v>
      </c>
      <c r="AC83" s="23">
        <v>2767000</v>
      </c>
      <c r="AD83" s="23">
        <v>435706.37</v>
      </c>
      <c r="AE83" s="23">
        <v>312192</v>
      </c>
      <c r="AF83" s="23">
        <v>69017302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4276</v>
      </c>
      <c r="AR83" s="23">
        <v>9088199.1300000008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34506306.25</v>
      </c>
      <c r="AZ83" s="23">
        <v>7709398</v>
      </c>
      <c r="BA83" s="23">
        <v>1409277</v>
      </c>
      <c r="BB83" s="23">
        <v>0</v>
      </c>
      <c r="BC83" s="23">
        <v>0</v>
      </c>
      <c r="BD83" s="23">
        <v>0</v>
      </c>
      <c r="BE83" s="23">
        <v>6209910</v>
      </c>
      <c r="BF83" s="23">
        <v>0</v>
      </c>
      <c r="BG83" s="23">
        <v>706410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18579074.289999999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4">
        <v>365639.83999999997</v>
      </c>
    </row>
    <row r="84" spans="1:78" x14ac:dyDescent="0.2">
      <c r="A84" s="21" t="s">
        <v>253</v>
      </c>
      <c r="B84" s="21" t="s">
        <v>310</v>
      </c>
      <c r="C84" s="22" t="s">
        <v>329</v>
      </c>
      <c r="D84" s="21" t="s">
        <v>330</v>
      </c>
      <c r="E84" s="23">
        <v>0</v>
      </c>
      <c r="F84" s="23">
        <v>0</v>
      </c>
      <c r="G84" s="23">
        <v>31610.76</v>
      </c>
      <c r="H84" s="23">
        <v>0</v>
      </c>
      <c r="I84" s="23">
        <v>0</v>
      </c>
      <c r="J84" s="23">
        <v>0</v>
      </c>
      <c r="K84" s="23">
        <v>4675889.3600000003</v>
      </c>
      <c r="L84" s="23">
        <v>0</v>
      </c>
      <c r="M84" s="23">
        <v>0</v>
      </c>
      <c r="N84" s="23">
        <v>3237169.73</v>
      </c>
      <c r="O84" s="23">
        <v>0</v>
      </c>
      <c r="P84" s="23">
        <v>0</v>
      </c>
      <c r="Q84" s="23">
        <v>43125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5159151.12</v>
      </c>
      <c r="X84" s="23">
        <v>0</v>
      </c>
      <c r="Y84" s="23">
        <v>63000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132450</v>
      </c>
      <c r="AF84" s="23">
        <v>9500924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1565999.87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1106884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140816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1602790.97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4">
        <v>4451734.669999999</v>
      </c>
    </row>
    <row r="85" spans="1:78" x14ac:dyDescent="0.2">
      <c r="A85" s="21" t="s">
        <v>253</v>
      </c>
      <c r="B85" s="21" t="s">
        <v>310</v>
      </c>
      <c r="C85" s="22" t="s">
        <v>331</v>
      </c>
      <c r="D85" s="21" t="s">
        <v>332</v>
      </c>
      <c r="E85" s="23">
        <v>0</v>
      </c>
      <c r="F85" s="23">
        <v>7626900</v>
      </c>
      <c r="G85" s="23">
        <v>14417400</v>
      </c>
      <c r="H85" s="23">
        <v>5164500</v>
      </c>
      <c r="I85" s="23">
        <v>2973400</v>
      </c>
      <c r="J85" s="23">
        <v>2122000</v>
      </c>
      <c r="K85" s="23">
        <v>0</v>
      </c>
      <c r="L85" s="23">
        <v>5267341.63</v>
      </c>
      <c r="M85" s="23">
        <v>2145650</v>
      </c>
      <c r="N85" s="23">
        <v>0</v>
      </c>
      <c r="O85" s="23">
        <v>0</v>
      </c>
      <c r="P85" s="23">
        <v>5470000</v>
      </c>
      <c r="Q85" s="23">
        <v>8425164</v>
      </c>
      <c r="R85" s="23">
        <v>9337342</v>
      </c>
      <c r="S85" s="23">
        <v>0</v>
      </c>
      <c r="T85" s="23">
        <v>4552215</v>
      </c>
      <c r="U85" s="23">
        <v>3235500</v>
      </c>
      <c r="V85" s="23">
        <v>3340550</v>
      </c>
      <c r="W85" s="23">
        <v>0</v>
      </c>
      <c r="X85" s="23">
        <v>13676358</v>
      </c>
      <c r="Y85" s="23">
        <v>5668800</v>
      </c>
      <c r="Z85" s="23">
        <v>1519126</v>
      </c>
      <c r="AA85" s="23">
        <v>4787300</v>
      </c>
      <c r="AB85" s="23">
        <v>6227324.8200000003</v>
      </c>
      <c r="AC85" s="23">
        <v>4748200</v>
      </c>
      <c r="AD85" s="23">
        <v>0</v>
      </c>
      <c r="AE85" s="23">
        <v>3188514</v>
      </c>
      <c r="AF85" s="23">
        <v>2610000</v>
      </c>
      <c r="AG85" s="23">
        <v>2989449</v>
      </c>
      <c r="AH85" s="23">
        <v>2232048</v>
      </c>
      <c r="AI85" s="23">
        <v>1670485.5</v>
      </c>
      <c r="AJ85" s="23">
        <v>2351726</v>
      </c>
      <c r="AK85" s="23">
        <v>4931513</v>
      </c>
      <c r="AL85" s="23">
        <v>4136943.5</v>
      </c>
      <c r="AM85" s="23">
        <v>2619622</v>
      </c>
      <c r="AN85" s="23">
        <v>2558950</v>
      </c>
      <c r="AO85" s="23">
        <v>2068901</v>
      </c>
      <c r="AP85" s="23">
        <v>3147176</v>
      </c>
      <c r="AQ85" s="23">
        <v>2151590</v>
      </c>
      <c r="AR85" s="23">
        <v>0</v>
      </c>
      <c r="AS85" s="23">
        <v>2772646</v>
      </c>
      <c r="AT85" s="23">
        <v>2367049</v>
      </c>
      <c r="AU85" s="23">
        <v>2782346</v>
      </c>
      <c r="AV85" s="23">
        <v>2168664</v>
      </c>
      <c r="AW85" s="23">
        <v>1776004</v>
      </c>
      <c r="AX85" s="23">
        <v>2564908</v>
      </c>
      <c r="AY85" s="23">
        <v>0</v>
      </c>
      <c r="AZ85" s="23">
        <v>5138600</v>
      </c>
      <c r="BA85" s="23">
        <v>4109538.5</v>
      </c>
      <c r="BB85" s="23">
        <v>4980634</v>
      </c>
      <c r="BC85" s="23">
        <v>7561500</v>
      </c>
      <c r="BD85" s="23">
        <v>4065168</v>
      </c>
      <c r="BE85" s="23">
        <v>3787247</v>
      </c>
      <c r="BF85" s="23">
        <v>8985340</v>
      </c>
      <c r="BG85" s="23">
        <v>2651708</v>
      </c>
      <c r="BH85" s="23">
        <v>237900</v>
      </c>
      <c r="BI85" s="23">
        <v>1276500</v>
      </c>
      <c r="BJ85" s="23">
        <v>0</v>
      </c>
      <c r="BK85" s="23">
        <v>12142561.08</v>
      </c>
      <c r="BL85" s="23">
        <v>5070900</v>
      </c>
      <c r="BM85" s="23">
        <v>537400</v>
      </c>
      <c r="BN85" s="23">
        <v>0</v>
      </c>
      <c r="BO85" s="23">
        <v>5806460</v>
      </c>
      <c r="BP85" s="23">
        <v>0</v>
      </c>
      <c r="BQ85" s="23">
        <v>0</v>
      </c>
      <c r="BR85" s="23">
        <v>1566913</v>
      </c>
      <c r="BS85" s="23">
        <v>4062400</v>
      </c>
      <c r="BT85" s="23">
        <v>6551189</v>
      </c>
      <c r="BU85" s="23">
        <v>5287216</v>
      </c>
      <c r="BV85" s="23">
        <v>9640462</v>
      </c>
      <c r="BW85" s="23">
        <v>2690400</v>
      </c>
      <c r="BX85" s="23">
        <v>2336400</v>
      </c>
      <c r="BY85" s="23">
        <v>857094</v>
      </c>
      <c r="BZ85" s="24">
        <v>123565504.26000001</v>
      </c>
    </row>
    <row r="86" spans="1:78" x14ac:dyDescent="0.2">
      <c r="A86" s="30" t="s">
        <v>253</v>
      </c>
      <c r="B86" s="30" t="s">
        <v>310</v>
      </c>
      <c r="C86" s="31" t="s">
        <v>333</v>
      </c>
      <c r="D86" s="30" t="s">
        <v>334</v>
      </c>
      <c r="E86" s="23">
        <v>0</v>
      </c>
      <c r="F86" s="23">
        <v>282500</v>
      </c>
      <c r="G86" s="23">
        <v>100000</v>
      </c>
      <c r="H86" s="23">
        <v>498900</v>
      </c>
      <c r="I86" s="23">
        <v>1183100</v>
      </c>
      <c r="J86" s="23">
        <v>871800</v>
      </c>
      <c r="K86" s="23">
        <v>0</v>
      </c>
      <c r="L86" s="23">
        <v>0</v>
      </c>
      <c r="M86" s="23">
        <v>809400</v>
      </c>
      <c r="N86" s="23">
        <v>0</v>
      </c>
      <c r="O86" s="23">
        <v>4525500</v>
      </c>
      <c r="P86" s="23">
        <v>0</v>
      </c>
      <c r="Q86" s="23">
        <v>24600</v>
      </c>
      <c r="R86" s="23">
        <v>0</v>
      </c>
      <c r="S86" s="23">
        <v>0</v>
      </c>
      <c r="T86" s="23">
        <v>0</v>
      </c>
      <c r="U86" s="23">
        <v>112200</v>
      </c>
      <c r="V86" s="23">
        <v>205900</v>
      </c>
      <c r="W86" s="23">
        <v>0</v>
      </c>
      <c r="X86" s="23">
        <v>0</v>
      </c>
      <c r="Y86" s="23">
        <v>0</v>
      </c>
      <c r="Z86" s="23">
        <v>0</v>
      </c>
      <c r="AA86" s="23">
        <v>370200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1154100</v>
      </c>
      <c r="AH86" s="23">
        <v>0</v>
      </c>
      <c r="AI86" s="23">
        <v>1247209</v>
      </c>
      <c r="AJ86" s="23">
        <v>0</v>
      </c>
      <c r="AK86" s="23">
        <v>306000</v>
      </c>
      <c r="AL86" s="23">
        <v>949100</v>
      </c>
      <c r="AM86" s="23">
        <v>639800</v>
      </c>
      <c r="AN86" s="23">
        <v>607000</v>
      </c>
      <c r="AO86" s="23">
        <v>733500</v>
      </c>
      <c r="AP86" s="23">
        <v>272000</v>
      </c>
      <c r="AQ86" s="23">
        <v>358600</v>
      </c>
      <c r="AR86" s="23">
        <v>0</v>
      </c>
      <c r="AS86" s="23">
        <v>1074400</v>
      </c>
      <c r="AT86" s="23">
        <v>956600</v>
      </c>
      <c r="AU86" s="23">
        <v>888700</v>
      </c>
      <c r="AV86" s="23">
        <v>800900</v>
      </c>
      <c r="AW86" s="23">
        <v>593800</v>
      </c>
      <c r="AX86" s="23">
        <v>623900</v>
      </c>
      <c r="AY86" s="23">
        <v>0</v>
      </c>
      <c r="AZ86" s="23">
        <v>383000</v>
      </c>
      <c r="BA86" s="23">
        <v>0</v>
      </c>
      <c r="BB86" s="23">
        <v>0</v>
      </c>
      <c r="BC86" s="23">
        <v>0</v>
      </c>
      <c r="BD86" s="23">
        <v>0</v>
      </c>
      <c r="BE86" s="23">
        <v>791100</v>
      </c>
      <c r="BF86" s="23">
        <v>0</v>
      </c>
      <c r="BG86" s="23">
        <v>645500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79700</v>
      </c>
      <c r="BN86" s="23">
        <v>3200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828700</v>
      </c>
      <c r="BX86" s="23">
        <v>0</v>
      </c>
      <c r="BY86" s="23">
        <v>0</v>
      </c>
      <c r="BZ86" s="24"/>
    </row>
    <row r="87" spans="1:78" x14ac:dyDescent="0.2">
      <c r="A87" s="30" t="s">
        <v>253</v>
      </c>
      <c r="B87" s="30" t="s">
        <v>310</v>
      </c>
      <c r="C87" s="31" t="s">
        <v>335</v>
      </c>
      <c r="D87" s="30" t="s">
        <v>336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6160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46516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6380</v>
      </c>
      <c r="AZ87" s="23">
        <v>0</v>
      </c>
      <c r="BA87" s="23">
        <v>0</v>
      </c>
      <c r="BB87" s="23">
        <v>18590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4"/>
    </row>
    <row r="88" spans="1:78" x14ac:dyDescent="0.2">
      <c r="A88" s="21" t="s">
        <v>253</v>
      </c>
      <c r="B88" s="21" t="s">
        <v>310</v>
      </c>
      <c r="C88" s="22" t="s">
        <v>337</v>
      </c>
      <c r="D88" s="21" t="s">
        <v>338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11360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14740</v>
      </c>
      <c r="S88" s="23">
        <v>0</v>
      </c>
      <c r="T88" s="23">
        <v>0</v>
      </c>
      <c r="U88" s="23">
        <v>0</v>
      </c>
      <c r="V88" s="23">
        <v>0</v>
      </c>
      <c r="W88" s="23">
        <v>31431.5</v>
      </c>
      <c r="X88" s="23">
        <v>19484</v>
      </c>
      <c r="Y88" s="23">
        <v>0</v>
      </c>
      <c r="Z88" s="23">
        <v>13750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3080</v>
      </c>
      <c r="AO88" s="23">
        <v>0</v>
      </c>
      <c r="AP88" s="23">
        <v>0</v>
      </c>
      <c r="AQ88" s="23">
        <v>0</v>
      </c>
      <c r="AR88" s="23">
        <v>10890</v>
      </c>
      <c r="AS88" s="23">
        <v>6820</v>
      </c>
      <c r="AT88" s="23">
        <v>0</v>
      </c>
      <c r="AU88" s="23">
        <v>0</v>
      </c>
      <c r="AV88" s="23">
        <v>0</v>
      </c>
      <c r="AW88" s="23">
        <v>24000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16484</v>
      </c>
      <c r="BM88" s="23">
        <v>0</v>
      </c>
      <c r="BN88" s="23">
        <v>18150</v>
      </c>
      <c r="BO88" s="23">
        <v>0</v>
      </c>
      <c r="BP88" s="23">
        <v>0</v>
      </c>
      <c r="BQ88" s="23">
        <v>29000</v>
      </c>
      <c r="BR88" s="23"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3">
        <v>0</v>
      </c>
      <c r="BZ88" s="24">
        <v>17509668.450000003</v>
      </c>
    </row>
    <row r="89" spans="1:78" x14ac:dyDescent="0.2">
      <c r="A89" s="21" t="s">
        <v>253</v>
      </c>
      <c r="B89" s="21" t="s">
        <v>310</v>
      </c>
      <c r="C89" s="22" t="s">
        <v>339</v>
      </c>
      <c r="D89" s="21" t="s">
        <v>340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32">
        <v>0</v>
      </c>
      <c r="BM89" s="32">
        <v>0</v>
      </c>
      <c r="BN89" s="32">
        <v>0</v>
      </c>
      <c r="BO89" s="32">
        <v>0</v>
      </c>
      <c r="BP89" s="32">
        <v>0</v>
      </c>
      <c r="BQ89" s="32">
        <v>0</v>
      </c>
      <c r="BR89" s="32">
        <v>0</v>
      </c>
      <c r="BS89" s="32">
        <v>0</v>
      </c>
      <c r="BT89" s="32">
        <v>0</v>
      </c>
      <c r="BU89" s="32">
        <v>0</v>
      </c>
      <c r="BV89" s="32">
        <v>0</v>
      </c>
      <c r="BW89" s="32">
        <v>0</v>
      </c>
      <c r="BX89" s="32">
        <v>0</v>
      </c>
      <c r="BY89" s="32">
        <v>0</v>
      </c>
      <c r="BZ89" s="24">
        <v>197891638.76999998</v>
      </c>
    </row>
    <row r="90" spans="1:78" x14ac:dyDescent="0.2">
      <c r="A90" s="21" t="s">
        <v>253</v>
      </c>
      <c r="B90" s="21" t="s">
        <v>310</v>
      </c>
      <c r="C90" s="22" t="s">
        <v>341</v>
      </c>
      <c r="D90" s="21" t="s">
        <v>342</v>
      </c>
      <c r="E90" s="23">
        <v>103427347.44</v>
      </c>
      <c r="F90" s="23">
        <v>30943228.260000002</v>
      </c>
      <c r="G90" s="23">
        <v>45986393</v>
      </c>
      <c r="H90" s="23">
        <v>7895397.4400000004</v>
      </c>
      <c r="I90" s="23">
        <v>16107957.67</v>
      </c>
      <c r="J90" s="23">
        <v>7772968.75</v>
      </c>
      <c r="K90" s="23">
        <v>147695831</v>
      </c>
      <c r="L90" s="23">
        <v>28743968</v>
      </c>
      <c r="M90" s="23">
        <v>7127848.6399999997</v>
      </c>
      <c r="N90" s="23">
        <v>83035758.359999999</v>
      </c>
      <c r="O90" s="23">
        <v>5705061.0999999996</v>
      </c>
      <c r="P90" s="23">
        <v>15620428.26</v>
      </c>
      <c r="Q90" s="23">
        <v>31609688.5</v>
      </c>
      <c r="R90" s="23">
        <v>30485333.41</v>
      </c>
      <c r="S90" s="23">
        <v>5680730.5</v>
      </c>
      <c r="T90" s="23">
        <v>10071517.73</v>
      </c>
      <c r="U90" s="23">
        <v>10279100.4</v>
      </c>
      <c r="V90" s="23">
        <v>7468702.5</v>
      </c>
      <c r="W90" s="23">
        <v>89676285.469999999</v>
      </c>
      <c r="X90" s="23">
        <v>23415579</v>
      </c>
      <c r="Y90" s="23">
        <v>6946048</v>
      </c>
      <c r="Z90" s="23">
        <v>31569256.399999999</v>
      </c>
      <c r="AA90" s="23">
        <v>7537036.25</v>
      </c>
      <c r="AB90" s="23">
        <v>7198776.5</v>
      </c>
      <c r="AC90" s="23">
        <v>14680869.5</v>
      </c>
      <c r="AD90" s="23">
        <v>5242176.25</v>
      </c>
      <c r="AE90" s="23">
        <v>3915036.5</v>
      </c>
      <c r="AF90" s="23">
        <v>103314641</v>
      </c>
      <c r="AG90" s="23">
        <v>7886638.96</v>
      </c>
      <c r="AH90" s="23">
        <v>3690265.75</v>
      </c>
      <c r="AI90" s="23">
        <v>4340048.75</v>
      </c>
      <c r="AJ90" s="23">
        <v>3235097.75</v>
      </c>
      <c r="AK90" s="23">
        <v>7931263</v>
      </c>
      <c r="AL90" s="23">
        <v>5075228</v>
      </c>
      <c r="AM90" s="23">
        <v>5393148.75</v>
      </c>
      <c r="AN90" s="23">
        <v>11148173</v>
      </c>
      <c r="AO90" s="23">
        <v>7373666.5</v>
      </c>
      <c r="AP90" s="23">
        <v>6941762.25</v>
      </c>
      <c r="AQ90" s="23">
        <v>4760794</v>
      </c>
      <c r="AR90" s="23">
        <v>32190725</v>
      </c>
      <c r="AS90" s="23">
        <v>1795404</v>
      </c>
      <c r="AT90" s="23">
        <v>4688485</v>
      </c>
      <c r="AU90" s="23">
        <v>5754856</v>
      </c>
      <c r="AV90" s="23">
        <v>3768333.5</v>
      </c>
      <c r="AW90" s="23">
        <v>1988480.5</v>
      </c>
      <c r="AX90" s="23">
        <v>4672405.5</v>
      </c>
      <c r="AY90" s="23">
        <v>107216804</v>
      </c>
      <c r="AZ90" s="23">
        <v>677004</v>
      </c>
      <c r="BA90" s="23">
        <v>10009061.75</v>
      </c>
      <c r="BB90" s="23">
        <v>16310358</v>
      </c>
      <c r="BC90" s="23">
        <v>0</v>
      </c>
      <c r="BD90" s="23">
        <v>5739586</v>
      </c>
      <c r="BE90" s="23">
        <v>20435105</v>
      </c>
      <c r="BF90" s="23">
        <v>16065126.5</v>
      </c>
      <c r="BG90" s="23">
        <v>6398412</v>
      </c>
      <c r="BH90" s="23">
        <v>4860595.5</v>
      </c>
      <c r="BI90" s="23">
        <v>2636170</v>
      </c>
      <c r="BJ90" s="23">
        <v>61382977.049999997</v>
      </c>
      <c r="BK90" s="23">
        <v>12047118</v>
      </c>
      <c r="BL90" s="23">
        <v>7289363.1600000001</v>
      </c>
      <c r="BM90" s="23">
        <v>3842208.75</v>
      </c>
      <c r="BN90" s="23">
        <v>4019573.75</v>
      </c>
      <c r="BO90" s="23">
        <v>8906565.25</v>
      </c>
      <c r="BP90" s="23">
        <v>4760772.75</v>
      </c>
      <c r="BQ90" s="23">
        <v>71001823.5</v>
      </c>
      <c r="BR90" s="23">
        <v>4954296</v>
      </c>
      <c r="BS90" s="23">
        <v>5181465</v>
      </c>
      <c r="BT90" s="23">
        <v>10425180</v>
      </c>
      <c r="BU90" s="23">
        <v>7335035.5</v>
      </c>
      <c r="BV90" s="23">
        <v>25440685</v>
      </c>
      <c r="BW90" s="23">
        <v>7066465</v>
      </c>
      <c r="BX90" s="23">
        <v>4259700</v>
      </c>
      <c r="BY90" s="23">
        <v>4270243.5</v>
      </c>
      <c r="BZ90" s="24">
        <v>14986212.75</v>
      </c>
    </row>
    <row r="91" spans="1:78" x14ac:dyDescent="0.2">
      <c r="A91" s="21" t="s">
        <v>253</v>
      </c>
      <c r="B91" s="21" t="s">
        <v>310</v>
      </c>
      <c r="C91" s="22" t="s">
        <v>343</v>
      </c>
      <c r="D91" s="21" t="s">
        <v>344</v>
      </c>
      <c r="E91" s="23">
        <v>9813114.8699999992</v>
      </c>
      <c r="F91" s="23">
        <v>2423174.08</v>
      </c>
      <c r="G91" s="23">
        <v>3214587</v>
      </c>
      <c r="H91" s="23">
        <v>93600</v>
      </c>
      <c r="I91" s="23">
        <v>73515.72</v>
      </c>
      <c r="J91" s="23">
        <v>0</v>
      </c>
      <c r="K91" s="23">
        <v>41435517</v>
      </c>
      <c r="L91" s="23">
        <v>0</v>
      </c>
      <c r="M91" s="23">
        <v>590865</v>
      </c>
      <c r="N91" s="23">
        <v>0</v>
      </c>
      <c r="O91" s="23">
        <v>546738.71</v>
      </c>
      <c r="P91" s="23">
        <v>4860990.83</v>
      </c>
      <c r="Q91" s="23">
        <v>4379644</v>
      </c>
      <c r="R91" s="23">
        <v>0</v>
      </c>
      <c r="S91" s="23">
        <v>75240</v>
      </c>
      <c r="T91" s="23">
        <v>0</v>
      </c>
      <c r="U91" s="23">
        <v>46060</v>
      </c>
      <c r="V91" s="23">
        <v>1866712</v>
      </c>
      <c r="W91" s="23">
        <v>11177860.890000001</v>
      </c>
      <c r="X91" s="23">
        <v>1089680</v>
      </c>
      <c r="Y91" s="23">
        <v>5570</v>
      </c>
      <c r="Z91" s="23">
        <v>5023841.5999999996</v>
      </c>
      <c r="AA91" s="23">
        <v>75480</v>
      </c>
      <c r="AB91" s="23">
        <v>0</v>
      </c>
      <c r="AC91" s="23">
        <v>2445038</v>
      </c>
      <c r="AD91" s="23">
        <v>156505</v>
      </c>
      <c r="AE91" s="23">
        <v>415728</v>
      </c>
      <c r="AF91" s="23">
        <v>8828231.5</v>
      </c>
      <c r="AG91" s="23">
        <v>935125.32</v>
      </c>
      <c r="AH91" s="23">
        <v>0</v>
      </c>
      <c r="AI91" s="23">
        <v>229672</v>
      </c>
      <c r="AJ91" s="23">
        <v>0</v>
      </c>
      <c r="AK91" s="23">
        <v>1865116</v>
      </c>
      <c r="AL91" s="23">
        <v>1321575.75</v>
      </c>
      <c r="AM91" s="23">
        <v>77841</v>
      </c>
      <c r="AN91" s="23">
        <v>2887261</v>
      </c>
      <c r="AO91" s="23">
        <v>499139</v>
      </c>
      <c r="AP91" s="23">
        <v>272397</v>
      </c>
      <c r="AQ91" s="23">
        <v>154296</v>
      </c>
      <c r="AR91" s="23">
        <v>5089053</v>
      </c>
      <c r="AS91" s="23">
        <v>2365875.75</v>
      </c>
      <c r="AT91" s="23">
        <v>220020</v>
      </c>
      <c r="AU91" s="23">
        <v>166770</v>
      </c>
      <c r="AV91" s="23">
        <v>212877</v>
      </c>
      <c r="AW91" s="23">
        <v>952327</v>
      </c>
      <c r="AX91" s="23">
        <v>98476</v>
      </c>
      <c r="AY91" s="23">
        <v>0</v>
      </c>
      <c r="AZ91" s="23">
        <v>55170</v>
      </c>
      <c r="BA91" s="23">
        <v>0</v>
      </c>
      <c r="BB91" s="23">
        <v>0</v>
      </c>
      <c r="BC91" s="23">
        <v>0</v>
      </c>
      <c r="BD91" s="23">
        <v>0</v>
      </c>
      <c r="BE91" s="23">
        <v>656207</v>
      </c>
      <c r="BF91" s="23">
        <v>0</v>
      </c>
      <c r="BG91" s="23">
        <v>1299977</v>
      </c>
      <c r="BH91" s="23">
        <v>7980</v>
      </c>
      <c r="BI91" s="23">
        <v>4450</v>
      </c>
      <c r="BJ91" s="23">
        <v>11146963.449999999</v>
      </c>
      <c r="BK91" s="23">
        <v>0</v>
      </c>
      <c r="BL91" s="23">
        <v>0</v>
      </c>
      <c r="BM91" s="23">
        <v>303130</v>
      </c>
      <c r="BN91" s="23">
        <v>567268.5</v>
      </c>
      <c r="BO91" s="23">
        <v>1467750</v>
      </c>
      <c r="BP91" s="23">
        <v>97428</v>
      </c>
      <c r="BQ91" s="23">
        <v>7886186.25</v>
      </c>
      <c r="BR91" s="23">
        <v>709920</v>
      </c>
      <c r="BS91" s="23">
        <v>1230084</v>
      </c>
      <c r="BT91" s="23">
        <v>2681640</v>
      </c>
      <c r="BU91" s="23">
        <v>624075.5</v>
      </c>
      <c r="BV91" s="23">
        <v>0</v>
      </c>
      <c r="BW91" s="23">
        <v>1269860</v>
      </c>
      <c r="BX91" s="23">
        <v>1632800</v>
      </c>
      <c r="BY91" s="23">
        <v>20560</v>
      </c>
      <c r="BZ91" s="24">
        <v>14025699.23</v>
      </c>
    </row>
    <row r="92" spans="1:78" x14ac:dyDescent="0.2">
      <c r="A92" s="21" t="s">
        <v>253</v>
      </c>
      <c r="B92" s="21" t="s">
        <v>310</v>
      </c>
      <c r="C92" s="22" t="s">
        <v>345</v>
      </c>
      <c r="D92" s="21" t="s">
        <v>346</v>
      </c>
      <c r="E92" s="23">
        <v>0</v>
      </c>
      <c r="F92" s="23">
        <v>0</v>
      </c>
      <c r="G92" s="23">
        <v>333115</v>
      </c>
      <c r="H92" s="23">
        <v>0</v>
      </c>
      <c r="I92" s="23">
        <v>0</v>
      </c>
      <c r="J92" s="23">
        <v>0</v>
      </c>
      <c r="K92" s="23">
        <v>13410788</v>
      </c>
      <c r="L92" s="23">
        <v>0</v>
      </c>
      <c r="M92" s="23">
        <v>0</v>
      </c>
      <c r="N92" s="23">
        <v>0</v>
      </c>
      <c r="O92" s="23">
        <v>70200</v>
      </c>
      <c r="P92" s="23">
        <v>0</v>
      </c>
      <c r="Q92" s="23">
        <v>1432393</v>
      </c>
      <c r="R92" s="23">
        <v>3394275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367120</v>
      </c>
      <c r="Y92" s="23">
        <v>72937.5</v>
      </c>
      <c r="Z92" s="23">
        <v>0</v>
      </c>
      <c r="AA92" s="23">
        <v>71110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67000</v>
      </c>
      <c r="AH92" s="23">
        <v>0</v>
      </c>
      <c r="AI92" s="23">
        <v>0</v>
      </c>
      <c r="AJ92" s="23">
        <v>0</v>
      </c>
      <c r="AK92" s="23">
        <v>0</v>
      </c>
      <c r="AL92" s="23">
        <v>203776</v>
      </c>
      <c r="AM92" s="23">
        <v>0</v>
      </c>
      <c r="AN92" s="23">
        <v>40510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368585</v>
      </c>
      <c r="AZ92" s="23">
        <v>0</v>
      </c>
      <c r="BA92" s="23">
        <v>4500</v>
      </c>
      <c r="BB92" s="23">
        <v>0</v>
      </c>
      <c r="BC92" s="23">
        <v>0</v>
      </c>
      <c r="BD92" s="23">
        <v>0</v>
      </c>
      <c r="BE92" s="23">
        <v>463910</v>
      </c>
      <c r="BF92" s="23">
        <v>0</v>
      </c>
      <c r="BG92" s="23">
        <v>635587</v>
      </c>
      <c r="BH92" s="23">
        <v>0</v>
      </c>
      <c r="BI92" s="23">
        <v>0</v>
      </c>
      <c r="BJ92" s="23">
        <v>1799515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2672375.75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4">
        <v>238430</v>
      </c>
    </row>
    <row r="93" spans="1:78" x14ac:dyDescent="0.2">
      <c r="A93" s="21" t="s">
        <v>253</v>
      </c>
      <c r="B93" s="21" t="s">
        <v>310</v>
      </c>
      <c r="C93" s="22" t="s">
        <v>347</v>
      </c>
      <c r="D93" s="21" t="s">
        <v>348</v>
      </c>
      <c r="E93" s="23">
        <v>0</v>
      </c>
      <c r="F93" s="23">
        <v>9150</v>
      </c>
      <c r="G93" s="23">
        <v>0</v>
      </c>
      <c r="H93" s="23">
        <v>664800</v>
      </c>
      <c r="I93" s="23">
        <v>74650</v>
      </c>
      <c r="J93" s="23">
        <v>9750</v>
      </c>
      <c r="K93" s="23">
        <v>1165425</v>
      </c>
      <c r="L93" s="23">
        <v>72300</v>
      </c>
      <c r="M93" s="23">
        <v>15900</v>
      </c>
      <c r="N93" s="23">
        <v>255450</v>
      </c>
      <c r="O93" s="23">
        <v>0</v>
      </c>
      <c r="P93" s="23">
        <v>45300</v>
      </c>
      <c r="Q93" s="23">
        <v>85000</v>
      </c>
      <c r="R93" s="23">
        <v>69700</v>
      </c>
      <c r="S93" s="23">
        <v>10000</v>
      </c>
      <c r="T93" s="23">
        <v>6450</v>
      </c>
      <c r="U93" s="23">
        <v>45150</v>
      </c>
      <c r="V93" s="23">
        <v>5000</v>
      </c>
      <c r="W93" s="23">
        <v>344000</v>
      </c>
      <c r="X93" s="23">
        <v>8100</v>
      </c>
      <c r="Y93" s="23">
        <v>0</v>
      </c>
      <c r="Z93" s="23">
        <v>21000</v>
      </c>
      <c r="AA93" s="23">
        <v>8550</v>
      </c>
      <c r="AB93" s="23">
        <v>0</v>
      </c>
      <c r="AC93" s="23">
        <v>0</v>
      </c>
      <c r="AD93" s="23">
        <v>0</v>
      </c>
      <c r="AE93" s="23">
        <v>0</v>
      </c>
      <c r="AF93" s="23">
        <v>340400</v>
      </c>
      <c r="AG93" s="23">
        <v>11060</v>
      </c>
      <c r="AH93" s="23">
        <v>8250</v>
      </c>
      <c r="AI93" s="23">
        <v>7650</v>
      </c>
      <c r="AJ93" s="23">
        <v>0</v>
      </c>
      <c r="AK93" s="23">
        <v>0</v>
      </c>
      <c r="AL93" s="23">
        <v>6000</v>
      </c>
      <c r="AM93" s="23">
        <v>9900</v>
      </c>
      <c r="AN93" s="23">
        <v>28950</v>
      </c>
      <c r="AO93" s="23">
        <v>16800</v>
      </c>
      <c r="AP93" s="23">
        <v>20250</v>
      </c>
      <c r="AQ93" s="23">
        <v>0</v>
      </c>
      <c r="AR93" s="23">
        <v>28000</v>
      </c>
      <c r="AS93" s="23">
        <v>0</v>
      </c>
      <c r="AT93" s="23">
        <v>0</v>
      </c>
      <c r="AU93" s="23">
        <v>9900</v>
      </c>
      <c r="AV93" s="23">
        <v>4650</v>
      </c>
      <c r="AW93" s="23">
        <v>0</v>
      </c>
      <c r="AX93" s="23">
        <v>0</v>
      </c>
      <c r="AY93" s="23">
        <v>758750</v>
      </c>
      <c r="AZ93" s="23">
        <v>0</v>
      </c>
      <c r="BA93" s="23">
        <v>10950</v>
      </c>
      <c r="BB93" s="23">
        <v>0</v>
      </c>
      <c r="BC93" s="23">
        <v>0</v>
      </c>
      <c r="BD93" s="23">
        <v>0</v>
      </c>
      <c r="BE93" s="23">
        <v>50700</v>
      </c>
      <c r="BF93" s="23">
        <v>25350</v>
      </c>
      <c r="BG93" s="23">
        <v>0</v>
      </c>
      <c r="BH93" s="23">
        <v>7500</v>
      </c>
      <c r="BI93" s="23">
        <v>0</v>
      </c>
      <c r="BJ93" s="23">
        <v>551900</v>
      </c>
      <c r="BK93" s="23">
        <v>147000</v>
      </c>
      <c r="BL93" s="23">
        <v>46200</v>
      </c>
      <c r="BM93" s="23">
        <v>0</v>
      </c>
      <c r="BN93" s="23">
        <v>25800</v>
      </c>
      <c r="BO93" s="23">
        <v>34000</v>
      </c>
      <c r="BP93" s="23">
        <v>24600</v>
      </c>
      <c r="BQ93" s="23">
        <v>83100</v>
      </c>
      <c r="BR93" s="23">
        <v>5250</v>
      </c>
      <c r="BS93" s="23">
        <v>9000</v>
      </c>
      <c r="BT93" s="23">
        <v>0</v>
      </c>
      <c r="BU93" s="23">
        <v>27000</v>
      </c>
      <c r="BV93" s="23">
        <v>19000</v>
      </c>
      <c r="BW93" s="23">
        <v>4200</v>
      </c>
      <c r="BX93" s="23">
        <v>31600</v>
      </c>
      <c r="BY93" s="23">
        <v>6900</v>
      </c>
      <c r="BZ93" s="24">
        <v>171437666</v>
      </c>
    </row>
    <row r="94" spans="1:78" x14ac:dyDescent="0.2">
      <c r="A94" s="21" t="s">
        <v>253</v>
      </c>
      <c r="B94" s="21" t="s">
        <v>310</v>
      </c>
      <c r="C94" s="22" t="s">
        <v>349</v>
      </c>
      <c r="D94" s="21" t="s">
        <v>350</v>
      </c>
      <c r="E94" s="23">
        <v>0</v>
      </c>
      <c r="F94" s="23">
        <v>810060</v>
      </c>
      <c r="G94" s="23">
        <v>0</v>
      </c>
      <c r="H94" s="23">
        <v>0</v>
      </c>
      <c r="I94" s="23">
        <v>0</v>
      </c>
      <c r="J94" s="23">
        <v>0</v>
      </c>
      <c r="K94" s="23">
        <v>1440000</v>
      </c>
      <c r="L94" s="23">
        <v>0</v>
      </c>
      <c r="M94" s="23">
        <v>0</v>
      </c>
      <c r="N94" s="23">
        <v>165000</v>
      </c>
      <c r="O94" s="23">
        <v>0</v>
      </c>
      <c r="P94" s="23">
        <v>0</v>
      </c>
      <c r="Q94" s="23">
        <v>110000</v>
      </c>
      <c r="R94" s="23">
        <v>55000</v>
      </c>
      <c r="S94" s="23">
        <v>0</v>
      </c>
      <c r="T94" s="23">
        <v>0</v>
      </c>
      <c r="U94" s="23">
        <v>0</v>
      </c>
      <c r="V94" s="23">
        <v>0</v>
      </c>
      <c r="W94" s="23">
        <v>390000</v>
      </c>
      <c r="X94" s="23">
        <v>0</v>
      </c>
      <c r="Y94" s="23">
        <v>0</v>
      </c>
      <c r="Z94" s="23">
        <v>55000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240000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200000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200000</v>
      </c>
      <c r="AZ94" s="23">
        <v>0</v>
      </c>
      <c r="BA94" s="23">
        <v>0</v>
      </c>
      <c r="BB94" s="23">
        <v>60000</v>
      </c>
      <c r="BC94" s="23">
        <v>0</v>
      </c>
      <c r="BD94" s="23">
        <v>0</v>
      </c>
      <c r="BE94" s="23">
        <v>0</v>
      </c>
      <c r="BF94" s="23">
        <v>55000</v>
      </c>
      <c r="BG94" s="23">
        <v>0</v>
      </c>
      <c r="BH94" s="23">
        <v>0</v>
      </c>
      <c r="BI94" s="23">
        <v>73480</v>
      </c>
      <c r="BJ94" s="23">
        <v>44000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20000</v>
      </c>
      <c r="BQ94" s="23">
        <v>1135000</v>
      </c>
      <c r="BR94" s="23">
        <v>0</v>
      </c>
      <c r="BS94" s="23">
        <v>0</v>
      </c>
      <c r="BT94" s="23">
        <v>0</v>
      </c>
      <c r="BU94" s="23">
        <v>55000</v>
      </c>
      <c r="BV94" s="23">
        <v>0</v>
      </c>
      <c r="BW94" s="23">
        <v>0</v>
      </c>
      <c r="BX94" s="23">
        <v>0</v>
      </c>
      <c r="BY94" s="23">
        <v>0</v>
      </c>
      <c r="BZ94" s="24">
        <v>6702290</v>
      </c>
    </row>
    <row r="95" spans="1:78" x14ac:dyDescent="0.2">
      <c r="A95" s="21" t="s">
        <v>253</v>
      </c>
      <c r="B95" s="21" t="s">
        <v>310</v>
      </c>
      <c r="C95" s="22" t="s">
        <v>351</v>
      </c>
      <c r="D95" s="21" t="s">
        <v>352</v>
      </c>
      <c r="E95" s="23">
        <v>4800000</v>
      </c>
      <c r="F95" s="23">
        <v>540000</v>
      </c>
      <c r="G95" s="23">
        <v>1230000</v>
      </c>
      <c r="H95" s="23">
        <v>650000</v>
      </c>
      <c r="I95" s="23">
        <v>660000</v>
      </c>
      <c r="J95" s="23">
        <v>310000</v>
      </c>
      <c r="K95" s="23">
        <v>11110000</v>
      </c>
      <c r="L95" s="23">
        <v>1040000</v>
      </c>
      <c r="M95" s="23">
        <v>320000</v>
      </c>
      <c r="N95" s="23">
        <v>3845000</v>
      </c>
      <c r="O95" s="23">
        <v>360000</v>
      </c>
      <c r="P95" s="23">
        <v>780000</v>
      </c>
      <c r="Q95" s="23">
        <v>1410000</v>
      </c>
      <c r="R95" s="23">
        <v>1595000</v>
      </c>
      <c r="S95" s="23">
        <v>130000</v>
      </c>
      <c r="T95" s="23">
        <v>400000</v>
      </c>
      <c r="U95" s="23">
        <v>550000</v>
      </c>
      <c r="V95" s="23">
        <v>500000</v>
      </c>
      <c r="W95" s="23">
        <v>4510000</v>
      </c>
      <c r="X95" s="23">
        <v>876000</v>
      </c>
      <c r="Y95" s="23">
        <v>370000</v>
      </c>
      <c r="Z95" s="23">
        <v>1590000</v>
      </c>
      <c r="AA95" s="23">
        <v>400000</v>
      </c>
      <c r="AB95" s="23">
        <v>370000</v>
      </c>
      <c r="AC95" s="23">
        <v>320000</v>
      </c>
      <c r="AD95" s="23">
        <v>420000</v>
      </c>
      <c r="AE95" s="23">
        <v>130000</v>
      </c>
      <c r="AF95" s="23">
        <v>8430000</v>
      </c>
      <c r="AG95" s="23">
        <v>630000</v>
      </c>
      <c r="AH95" s="23">
        <v>350000</v>
      </c>
      <c r="AI95" s="23">
        <v>450000</v>
      </c>
      <c r="AJ95" s="23">
        <v>300000</v>
      </c>
      <c r="AK95" s="23">
        <v>300000</v>
      </c>
      <c r="AL95" s="23">
        <v>300000</v>
      </c>
      <c r="AM95" s="23">
        <v>320000</v>
      </c>
      <c r="AN95" s="23">
        <v>260000</v>
      </c>
      <c r="AO95" s="23">
        <v>550000</v>
      </c>
      <c r="AP95" s="23">
        <v>560000</v>
      </c>
      <c r="AQ95" s="23">
        <v>340000</v>
      </c>
      <c r="AR95" s="23">
        <v>2040000</v>
      </c>
      <c r="AS95" s="23">
        <v>380000</v>
      </c>
      <c r="AT95" s="23">
        <v>300000</v>
      </c>
      <c r="AU95" s="23">
        <v>470000</v>
      </c>
      <c r="AV95" s="23">
        <v>300000</v>
      </c>
      <c r="AW95" s="23">
        <v>220000</v>
      </c>
      <c r="AX95" s="23">
        <v>140000</v>
      </c>
      <c r="AY95" s="23">
        <v>6650000</v>
      </c>
      <c r="AZ95" s="23">
        <v>660000</v>
      </c>
      <c r="BA95" s="23">
        <v>790000</v>
      </c>
      <c r="BB95" s="23">
        <v>840000</v>
      </c>
      <c r="BC95" s="23">
        <v>0</v>
      </c>
      <c r="BD95" s="23">
        <v>1546483</v>
      </c>
      <c r="BE95" s="23">
        <v>750000</v>
      </c>
      <c r="BF95" s="23">
        <v>820000</v>
      </c>
      <c r="BG95" s="23">
        <v>290000</v>
      </c>
      <c r="BH95" s="23">
        <v>230000</v>
      </c>
      <c r="BI95" s="23">
        <v>330000</v>
      </c>
      <c r="BJ95" s="23">
        <v>6551870.7199999997</v>
      </c>
      <c r="BK95" s="23">
        <v>2080000</v>
      </c>
      <c r="BL95" s="23">
        <v>1035000</v>
      </c>
      <c r="BM95" s="23">
        <v>310000</v>
      </c>
      <c r="BN95" s="23">
        <v>230000</v>
      </c>
      <c r="BO95" s="23">
        <v>940000</v>
      </c>
      <c r="BP95" s="23">
        <v>270000</v>
      </c>
      <c r="BQ95" s="23">
        <v>3230000</v>
      </c>
      <c r="BR95" s="23">
        <v>460000</v>
      </c>
      <c r="BS95" s="23">
        <v>530000</v>
      </c>
      <c r="BT95" s="23">
        <v>730000</v>
      </c>
      <c r="BU95" s="23">
        <v>850000</v>
      </c>
      <c r="BV95" s="23">
        <v>2170000</v>
      </c>
      <c r="BW95" s="23">
        <v>530000</v>
      </c>
      <c r="BX95" s="23">
        <v>330000</v>
      </c>
      <c r="BY95" s="23">
        <v>320000</v>
      </c>
      <c r="BZ95" s="24">
        <v>16980</v>
      </c>
    </row>
    <row r="96" spans="1:78" x14ac:dyDescent="0.2">
      <c r="A96" s="21" t="s">
        <v>253</v>
      </c>
      <c r="B96" s="21" t="s">
        <v>310</v>
      </c>
      <c r="C96" s="22" t="s">
        <v>353</v>
      </c>
      <c r="D96" s="21" t="s">
        <v>354</v>
      </c>
      <c r="E96" s="23">
        <v>860000</v>
      </c>
      <c r="F96" s="23">
        <v>0</v>
      </c>
      <c r="G96" s="23">
        <v>340000</v>
      </c>
      <c r="H96" s="23">
        <v>110000</v>
      </c>
      <c r="I96" s="23">
        <v>240000</v>
      </c>
      <c r="J96" s="23">
        <v>110000</v>
      </c>
      <c r="K96" s="23">
        <v>260000</v>
      </c>
      <c r="L96" s="23">
        <v>90000</v>
      </c>
      <c r="M96" s="23">
        <v>30000</v>
      </c>
      <c r="N96" s="23">
        <v>0</v>
      </c>
      <c r="O96" s="23">
        <v>0</v>
      </c>
      <c r="P96" s="23">
        <v>110000</v>
      </c>
      <c r="Q96" s="23">
        <v>210000</v>
      </c>
      <c r="R96" s="23">
        <v>340000</v>
      </c>
      <c r="S96" s="23">
        <v>30000</v>
      </c>
      <c r="T96" s="23">
        <v>220000</v>
      </c>
      <c r="U96" s="23">
        <v>70000</v>
      </c>
      <c r="V96" s="23">
        <v>0</v>
      </c>
      <c r="W96" s="23">
        <v>270000</v>
      </c>
      <c r="X96" s="23">
        <v>0</v>
      </c>
      <c r="Y96" s="23">
        <v>110000</v>
      </c>
      <c r="Z96" s="23">
        <v>115000</v>
      </c>
      <c r="AA96" s="23">
        <v>170000</v>
      </c>
      <c r="AB96" s="23">
        <v>160000</v>
      </c>
      <c r="AC96" s="23">
        <v>110000</v>
      </c>
      <c r="AD96" s="23">
        <v>120000</v>
      </c>
      <c r="AE96" s="23">
        <v>0</v>
      </c>
      <c r="AF96" s="23">
        <v>760000</v>
      </c>
      <c r="AG96" s="23">
        <v>0</v>
      </c>
      <c r="AH96" s="23">
        <v>200000</v>
      </c>
      <c r="AI96" s="23">
        <v>0</v>
      </c>
      <c r="AJ96" s="23">
        <v>70000</v>
      </c>
      <c r="AK96" s="23">
        <v>240000</v>
      </c>
      <c r="AL96" s="23">
        <v>120000</v>
      </c>
      <c r="AM96" s="23">
        <v>220000</v>
      </c>
      <c r="AN96" s="23">
        <v>130000</v>
      </c>
      <c r="AO96" s="23">
        <v>240000</v>
      </c>
      <c r="AP96" s="23">
        <v>240000</v>
      </c>
      <c r="AQ96" s="23">
        <v>140000</v>
      </c>
      <c r="AR96" s="23">
        <v>400000</v>
      </c>
      <c r="AS96" s="23">
        <v>330000</v>
      </c>
      <c r="AT96" s="23">
        <v>30000</v>
      </c>
      <c r="AU96" s="23">
        <v>130000</v>
      </c>
      <c r="AV96" s="23">
        <v>30000</v>
      </c>
      <c r="AW96" s="23">
        <v>140000</v>
      </c>
      <c r="AX96" s="23">
        <v>150000</v>
      </c>
      <c r="AY96" s="23">
        <v>180000</v>
      </c>
      <c r="AZ96" s="23">
        <v>230000</v>
      </c>
      <c r="BA96" s="23">
        <v>0</v>
      </c>
      <c r="BB96" s="23">
        <v>120000</v>
      </c>
      <c r="BC96" s="23">
        <v>0</v>
      </c>
      <c r="BD96" s="23">
        <v>0</v>
      </c>
      <c r="BE96" s="23">
        <v>280000</v>
      </c>
      <c r="BF96" s="23">
        <v>40000</v>
      </c>
      <c r="BG96" s="23">
        <v>280000</v>
      </c>
      <c r="BH96" s="23">
        <v>0</v>
      </c>
      <c r="BI96" s="23">
        <v>0</v>
      </c>
      <c r="BJ96" s="23">
        <v>630000</v>
      </c>
      <c r="BK96" s="23">
        <v>150000</v>
      </c>
      <c r="BL96" s="23">
        <v>0</v>
      </c>
      <c r="BM96" s="23">
        <v>300000</v>
      </c>
      <c r="BN96" s="23">
        <v>230000</v>
      </c>
      <c r="BO96" s="23">
        <v>0</v>
      </c>
      <c r="BP96" s="23">
        <v>110000</v>
      </c>
      <c r="BQ96" s="23">
        <v>470000</v>
      </c>
      <c r="BR96" s="23">
        <v>210000</v>
      </c>
      <c r="BS96" s="23">
        <v>310000</v>
      </c>
      <c r="BT96" s="23">
        <v>160000</v>
      </c>
      <c r="BU96" s="23">
        <v>280000</v>
      </c>
      <c r="BV96" s="23">
        <v>320000</v>
      </c>
      <c r="BW96" s="23">
        <v>220000</v>
      </c>
      <c r="BX96" s="23">
        <v>240000</v>
      </c>
      <c r="BY96" s="23">
        <v>200000</v>
      </c>
      <c r="BZ96" s="24">
        <v>43850</v>
      </c>
    </row>
    <row r="97" spans="1:78" x14ac:dyDescent="0.2">
      <c r="A97" s="21" t="s">
        <v>253</v>
      </c>
      <c r="B97" s="21" t="s">
        <v>310</v>
      </c>
      <c r="C97" s="22" t="s">
        <v>355</v>
      </c>
      <c r="D97" s="21" t="s">
        <v>356</v>
      </c>
      <c r="E97" s="23">
        <v>1745000</v>
      </c>
      <c r="F97" s="23">
        <v>240000</v>
      </c>
      <c r="G97" s="23">
        <v>585000</v>
      </c>
      <c r="H97" s="23">
        <v>435000</v>
      </c>
      <c r="I97" s="23">
        <v>290000</v>
      </c>
      <c r="J97" s="23">
        <v>110000</v>
      </c>
      <c r="K97" s="23">
        <v>2270000</v>
      </c>
      <c r="L97" s="23">
        <v>130000</v>
      </c>
      <c r="M97" s="23">
        <v>0</v>
      </c>
      <c r="N97" s="23">
        <v>70000</v>
      </c>
      <c r="O97" s="23">
        <v>160000</v>
      </c>
      <c r="P97" s="23">
        <v>165000</v>
      </c>
      <c r="Q97" s="23">
        <v>300000</v>
      </c>
      <c r="R97" s="23">
        <v>305000</v>
      </c>
      <c r="S97" s="23">
        <v>110000</v>
      </c>
      <c r="T97" s="23">
        <v>165000</v>
      </c>
      <c r="U97" s="23">
        <v>100000</v>
      </c>
      <c r="V97" s="23">
        <v>55000</v>
      </c>
      <c r="W97" s="23">
        <v>1670000</v>
      </c>
      <c r="X97" s="23">
        <v>164000</v>
      </c>
      <c r="Y97" s="23">
        <v>280000</v>
      </c>
      <c r="Z97" s="23">
        <v>605000</v>
      </c>
      <c r="AA97" s="23">
        <v>120000</v>
      </c>
      <c r="AB97" s="23">
        <v>205000</v>
      </c>
      <c r="AC97" s="23">
        <v>0</v>
      </c>
      <c r="AD97" s="23">
        <v>100000</v>
      </c>
      <c r="AE97" s="23">
        <v>85000</v>
      </c>
      <c r="AF97" s="23">
        <v>1530000</v>
      </c>
      <c r="AG97" s="23">
        <v>475000</v>
      </c>
      <c r="AH97" s="23">
        <v>180000</v>
      </c>
      <c r="AI97" s="23">
        <v>220000</v>
      </c>
      <c r="AJ97" s="23">
        <v>215000</v>
      </c>
      <c r="AK97" s="23">
        <v>280000</v>
      </c>
      <c r="AL97" s="23">
        <v>50000</v>
      </c>
      <c r="AM97" s="23">
        <v>240000</v>
      </c>
      <c r="AN97" s="23">
        <v>415000</v>
      </c>
      <c r="AO97" s="23">
        <v>220000</v>
      </c>
      <c r="AP97" s="23">
        <v>285000</v>
      </c>
      <c r="AQ97" s="23">
        <v>145000</v>
      </c>
      <c r="AR97" s="23">
        <v>425000</v>
      </c>
      <c r="AS97" s="23">
        <v>200000</v>
      </c>
      <c r="AT97" s="23">
        <v>165000</v>
      </c>
      <c r="AU97" s="23">
        <v>110000</v>
      </c>
      <c r="AV97" s="23">
        <v>220000</v>
      </c>
      <c r="AW97" s="23">
        <v>110000</v>
      </c>
      <c r="AX97" s="23">
        <v>145000</v>
      </c>
      <c r="AY97" s="23">
        <v>880000</v>
      </c>
      <c r="AZ97" s="23">
        <v>175000</v>
      </c>
      <c r="BA97" s="23">
        <v>0</v>
      </c>
      <c r="BB97" s="23">
        <v>370000</v>
      </c>
      <c r="BC97" s="23">
        <v>0</v>
      </c>
      <c r="BD97" s="23">
        <v>0</v>
      </c>
      <c r="BE97" s="23">
        <v>300000</v>
      </c>
      <c r="BF97" s="23">
        <v>420000</v>
      </c>
      <c r="BG97" s="23">
        <v>250000</v>
      </c>
      <c r="BH97" s="23">
        <v>170000</v>
      </c>
      <c r="BI97" s="23">
        <v>55000</v>
      </c>
      <c r="BJ97" s="23">
        <v>1180000</v>
      </c>
      <c r="BK97" s="23">
        <v>300000</v>
      </c>
      <c r="BL97" s="23">
        <v>0</v>
      </c>
      <c r="BM97" s="23">
        <v>50000</v>
      </c>
      <c r="BN97" s="23">
        <v>0</v>
      </c>
      <c r="BO97" s="23">
        <v>50000</v>
      </c>
      <c r="BP97" s="23">
        <v>100000</v>
      </c>
      <c r="BQ97" s="23">
        <v>910000</v>
      </c>
      <c r="BR97" s="23">
        <v>165000</v>
      </c>
      <c r="BS97" s="23">
        <v>195000</v>
      </c>
      <c r="BT97" s="23">
        <v>215000</v>
      </c>
      <c r="BU97" s="23">
        <v>230000</v>
      </c>
      <c r="BV97" s="23">
        <v>500000</v>
      </c>
      <c r="BW97" s="23">
        <v>100000</v>
      </c>
      <c r="BX97" s="23">
        <v>60000</v>
      </c>
      <c r="BY97" s="23">
        <v>55000</v>
      </c>
      <c r="BZ97" s="24"/>
    </row>
    <row r="98" spans="1:78" x14ac:dyDescent="0.2">
      <c r="A98" s="21" t="s">
        <v>253</v>
      </c>
      <c r="B98" s="21" t="s">
        <v>310</v>
      </c>
      <c r="C98" s="22" t="s">
        <v>357</v>
      </c>
      <c r="D98" s="21" t="s">
        <v>358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49400</v>
      </c>
      <c r="P98" s="23">
        <v>0</v>
      </c>
      <c r="Q98" s="23">
        <v>139392</v>
      </c>
      <c r="R98" s="23">
        <v>445543.5</v>
      </c>
      <c r="S98" s="23">
        <v>0</v>
      </c>
      <c r="T98" s="23">
        <v>0</v>
      </c>
      <c r="U98" s="23">
        <v>83089.52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15696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202086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215884</v>
      </c>
      <c r="BB98" s="23">
        <v>0</v>
      </c>
      <c r="BC98" s="23">
        <v>0</v>
      </c>
      <c r="BD98" s="23">
        <v>0</v>
      </c>
      <c r="BE98" s="23">
        <v>0</v>
      </c>
      <c r="BF98" s="23">
        <v>866100</v>
      </c>
      <c r="BG98" s="23">
        <v>221928</v>
      </c>
      <c r="BH98" s="23">
        <v>0</v>
      </c>
      <c r="BI98" s="23">
        <v>0</v>
      </c>
      <c r="BJ98" s="23">
        <v>0</v>
      </c>
      <c r="BK98" s="23">
        <v>90000</v>
      </c>
      <c r="BL98" s="23">
        <v>2880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209030</v>
      </c>
      <c r="BV98" s="23">
        <v>0</v>
      </c>
      <c r="BW98" s="23">
        <v>0</v>
      </c>
      <c r="BX98" s="23">
        <v>31500</v>
      </c>
      <c r="BY98" s="23">
        <v>0</v>
      </c>
      <c r="BZ98" s="24">
        <v>16470336.949999999</v>
      </c>
    </row>
    <row r="99" spans="1:78" x14ac:dyDescent="0.2">
      <c r="A99" s="21" t="s">
        <v>253</v>
      </c>
      <c r="B99" s="21" t="s">
        <v>310</v>
      </c>
      <c r="C99" s="22" t="s">
        <v>359</v>
      </c>
      <c r="D99" s="21" t="s">
        <v>360</v>
      </c>
      <c r="E99" s="23">
        <v>5685872.5</v>
      </c>
      <c r="F99" s="23">
        <v>797000</v>
      </c>
      <c r="G99" s="23">
        <v>4463420</v>
      </c>
      <c r="H99" s="23">
        <v>892000</v>
      </c>
      <c r="I99" s="23">
        <v>342725</v>
      </c>
      <c r="J99" s="23">
        <v>1012150</v>
      </c>
      <c r="K99" s="23">
        <v>3852812.5</v>
      </c>
      <c r="L99" s="23">
        <v>1558685.5</v>
      </c>
      <c r="M99" s="23">
        <v>759062.5</v>
      </c>
      <c r="N99" s="23">
        <v>2640128.5</v>
      </c>
      <c r="O99" s="23">
        <v>535970</v>
      </c>
      <c r="P99" s="23">
        <v>491562.5</v>
      </c>
      <c r="Q99" s="23">
        <v>2377487.5</v>
      </c>
      <c r="R99" s="23">
        <v>1679150</v>
      </c>
      <c r="S99" s="23">
        <v>232660</v>
      </c>
      <c r="T99" s="23">
        <v>1253425</v>
      </c>
      <c r="U99" s="23">
        <v>256250</v>
      </c>
      <c r="V99" s="23">
        <v>21937.5</v>
      </c>
      <c r="W99" s="23">
        <v>107207</v>
      </c>
      <c r="X99" s="23">
        <v>494662.5</v>
      </c>
      <c r="Y99" s="23">
        <v>572907.5</v>
      </c>
      <c r="Z99" s="23">
        <v>156937.5</v>
      </c>
      <c r="AA99" s="23">
        <v>466567.5</v>
      </c>
      <c r="AB99" s="23">
        <v>801370</v>
      </c>
      <c r="AC99" s="23">
        <v>2400</v>
      </c>
      <c r="AD99" s="23">
        <v>338650</v>
      </c>
      <c r="AE99" s="23">
        <v>1562000</v>
      </c>
      <c r="AF99" s="23">
        <v>5137473.75</v>
      </c>
      <c r="AG99" s="23">
        <v>20000</v>
      </c>
      <c r="AH99" s="23">
        <v>603447.5</v>
      </c>
      <c r="AI99" s="23">
        <v>1900</v>
      </c>
      <c r="AJ99" s="23">
        <v>152700</v>
      </c>
      <c r="AK99" s="23">
        <v>782415.78</v>
      </c>
      <c r="AL99" s="23">
        <v>369350</v>
      </c>
      <c r="AM99" s="23">
        <v>795875</v>
      </c>
      <c r="AN99" s="23">
        <v>437700</v>
      </c>
      <c r="AO99" s="23">
        <v>403550</v>
      </c>
      <c r="AP99" s="23">
        <v>76812.5</v>
      </c>
      <c r="AQ99" s="23">
        <v>598208</v>
      </c>
      <c r="AR99" s="23">
        <v>852550</v>
      </c>
      <c r="AS99" s="23">
        <v>141000</v>
      </c>
      <c r="AT99" s="23">
        <v>206990</v>
      </c>
      <c r="AU99" s="23">
        <v>385560</v>
      </c>
      <c r="AV99" s="23">
        <v>120950</v>
      </c>
      <c r="AW99" s="23">
        <v>0</v>
      </c>
      <c r="AX99" s="23">
        <v>239687.5</v>
      </c>
      <c r="AY99" s="23">
        <v>74064</v>
      </c>
      <c r="AZ99" s="23">
        <v>522200</v>
      </c>
      <c r="BA99" s="23">
        <v>293250</v>
      </c>
      <c r="BB99" s="23">
        <v>400500</v>
      </c>
      <c r="BC99" s="23">
        <v>325440</v>
      </c>
      <c r="BD99" s="23">
        <v>5281312</v>
      </c>
      <c r="BE99" s="23">
        <v>762000</v>
      </c>
      <c r="BF99" s="23">
        <v>127750</v>
      </c>
      <c r="BG99" s="23">
        <v>553100</v>
      </c>
      <c r="BH99" s="23">
        <v>202625</v>
      </c>
      <c r="BI99" s="23">
        <v>183000</v>
      </c>
      <c r="BJ99" s="23">
        <v>1990310</v>
      </c>
      <c r="BK99" s="23">
        <v>1133373</v>
      </c>
      <c r="BL99" s="23">
        <v>268100</v>
      </c>
      <c r="BM99" s="23">
        <v>422000</v>
      </c>
      <c r="BN99" s="23">
        <v>190475</v>
      </c>
      <c r="BO99" s="23">
        <v>1143870</v>
      </c>
      <c r="BP99" s="23">
        <v>178524</v>
      </c>
      <c r="BQ99" s="23">
        <v>26400</v>
      </c>
      <c r="BR99" s="23">
        <v>47487.5</v>
      </c>
      <c r="BS99" s="23">
        <v>116312.5</v>
      </c>
      <c r="BT99" s="23">
        <v>286795</v>
      </c>
      <c r="BU99" s="23">
        <v>2335250</v>
      </c>
      <c r="BV99" s="23">
        <v>2656085</v>
      </c>
      <c r="BW99" s="23">
        <v>51750</v>
      </c>
      <c r="BX99" s="23">
        <v>49370</v>
      </c>
      <c r="BY99" s="23">
        <v>266327</v>
      </c>
      <c r="BZ99" s="24">
        <v>13179946.550000001</v>
      </c>
    </row>
    <row r="100" spans="1:78" x14ac:dyDescent="0.2">
      <c r="A100" s="21" t="s">
        <v>253</v>
      </c>
      <c r="B100" s="21" t="s">
        <v>310</v>
      </c>
      <c r="C100" s="22" t="s">
        <v>361</v>
      </c>
      <c r="D100" s="21" t="s">
        <v>362</v>
      </c>
      <c r="E100" s="23">
        <v>0</v>
      </c>
      <c r="F100" s="23">
        <v>0</v>
      </c>
      <c r="G100" s="23">
        <v>0</v>
      </c>
      <c r="H100" s="23">
        <v>0</v>
      </c>
      <c r="I100" s="23">
        <v>37575</v>
      </c>
      <c r="J100" s="23">
        <v>0</v>
      </c>
      <c r="K100" s="23">
        <v>0</v>
      </c>
      <c r="L100" s="23">
        <v>55200</v>
      </c>
      <c r="M100" s="23">
        <v>0</v>
      </c>
      <c r="N100" s="23">
        <v>416850</v>
      </c>
      <c r="O100" s="23">
        <v>0</v>
      </c>
      <c r="P100" s="23">
        <v>0</v>
      </c>
      <c r="Q100" s="23">
        <v>0</v>
      </c>
      <c r="R100" s="23">
        <v>306650</v>
      </c>
      <c r="S100" s="23">
        <v>13550</v>
      </c>
      <c r="T100" s="23">
        <v>44250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10200</v>
      </c>
      <c r="AD100" s="23">
        <v>0</v>
      </c>
      <c r="AE100" s="23">
        <v>5500</v>
      </c>
      <c r="AF100" s="23">
        <v>311295</v>
      </c>
      <c r="AG100" s="23">
        <v>0</v>
      </c>
      <c r="AH100" s="23">
        <v>12750</v>
      </c>
      <c r="AI100" s="23">
        <v>9150</v>
      </c>
      <c r="AJ100" s="23">
        <v>10950</v>
      </c>
      <c r="AK100" s="23">
        <v>35250</v>
      </c>
      <c r="AL100" s="23">
        <v>300</v>
      </c>
      <c r="AM100" s="23">
        <v>6300</v>
      </c>
      <c r="AN100" s="23">
        <v>43200</v>
      </c>
      <c r="AO100" s="23">
        <v>8850</v>
      </c>
      <c r="AP100" s="23">
        <v>0</v>
      </c>
      <c r="AQ100" s="23">
        <v>0</v>
      </c>
      <c r="AR100" s="23">
        <v>0</v>
      </c>
      <c r="AS100" s="23">
        <v>0</v>
      </c>
      <c r="AT100" s="23">
        <v>20400</v>
      </c>
      <c r="AU100" s="23">
        <v>0</v>
      </c>
      <c r="AV100" s="23">
        <v>0</v>
      </c>
      <c r="AW100" s="23">
        <v>0</v>
      </c>
      <c r="AX100" s="23">
        <v>12000</v>
      </c>
      <c r="AY100" s="23">
        <v>0</v>
      </c>
      <c r="AZ100" s="23">
        <v>0</v>
      </c>
      <c r="BA100" s="23">
        <v>5700</v>
      </c>
      <c r="BB100" s="23">
        <v>0</v>
      </c>
      <c r="BC100" s="23">
        <v>0</v>
      </c>
      <c r="BD100" s="23">
        <v>0</v>
      </c>
      <c r="BE100" s="23">
        <v>1950</v>
      </c>
      <c r="BF100" s="23">
        <v>0</v>
      </c>
      <c r="BG100" s="23">
        <v>0</v>
      </c>
      <c r="BH100" s="23">
        <v>0</v>
      </c>
      <c r="BI100" s="23">
        <v>0</v>
      </c>
      <c r="BJ100" s="23">
        <v>492250</v>
      </c>
      <c r="BK100" s="23">
        <v>355800</v>
      </c>
      <c r="BL100" s="23">
        <v>0</v>
      </c>
      <c r="BM100" s="23">
        <v>15000</v>
      </c>
      <c r="BN100" s="23">
        <v>0</v>
      </c>
      <c r="BO100" s="23">
        <v>97850</v>
      </c>
      <c r="BP100" s="23">
        <v>0</v>
      </c>
      <c r="BQ100" s="23">
        <v>140735</v>
      </c>
      <c r="BR100" s="23">
        <v>3750</v>
      </c>
      <c r="BS100" s="23">
        <v>6750</v>
      </c>
      <c r="BT100" s="23">
        <v>43350</v>
      </c>
      <c r="BU100" s="23">
        <v>9000</v>
      </c>
      <c r="BV100" s="23">
        <v>32150</v>
      </c>
      <c r="BW100" s="23">
        <v>10200</v>
      </c>
      <c r="BX100" s="23">
        <v>8000</v>
      </c>
      <c r="BY100" s="23">
        <v>5250</v>
      </c>
      <c r="BZ100" s="24">
        <v>420929.93</v>
      </c>
    </row>
    <row r="101" spans="1:78" x14ac:dyDescent="0.2">
      <c r="A101" s="21" t="s">
        <v>253</v>
      </c>
      <c r="B101" s="21" t="s">
        <v>363</v>
      </c>
      <c r="C101" s="22" t="s">
        <v>364</v>
      </c>
      <c r="D101" s="21" t="s">
        <v>365</v>
      </c>
      <c r="E101" s="23">
        <v>68940</v>
      </c>
      <c r="F101" s="23">
        <v>0</v>
      </c>
      <c r="G101" s="23">
        <v>40710</v>
      </c>
      <c r="H101" s="23">
        <v>0</v>
      </c>
      <c r="I101" s="23">
        <v>0</v>
      </c>
      <c r="J101" s="23">
        <v>0</v>
      </c>
      <c r="K101" s="23">
        <v>132540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30270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33540</v>
      </c>
      <c r="AB101" s="23">
        <v>0</v>
      </c>
      <c r="AC101" s="23">
        <v>0</v>
      </c>
      <c r="AD101" s="23">
        <v>0</v>
      </c>
      <c r="AE101" s="23">
        <v>0</v>
      </c>
      <c r="AF101" s="23">
        <v>351930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22770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89160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34770</v>
      </c>
      <c r="BO101" s="23">
        <v>0</v>
      </c>
      <c r="BP101" s="23">
        <v>0</v>
      </c>
      <c r="BQ101" s="23">
        <v>33930</v>
      </c>
      <c r="BR101" s="23">
        <v>0</v>
      </c>
      <c r="BS101" s="23">
        <v>0</v>
      </c>
      <c r="BT101" s="23">
        <v>0</v>
      </c>
      <c r="BU101" s="23">
        <v>0</v>
      </c>
      <c r="BV101" s="23">
        <v>99870</v>
      </c>
      <c r="BW101" s="23">
        <v>0</v>
      </c>
      <c r="BX101" s="23">
        <v>0</v>
      </c>
      <c r="BY101" s="23">
        <v>0</v>
      </c>
      <c r="BZ101" s="24">
        <v>189790</v>
      </c>
    </row>
    <row r="102" spans="1:78" x14ac:dyDescent="0.2">
      <c r="A102" s="21" t="s">
        <v>253</v>
      </c>
      <c r="B102" s="21" t="s">
        <v>363</v>
      </c>
      <c r="C102" s="22" t="s">
        <v>366</v>
      </c>
      <c r="D102" s="21" t="s">
        <v>367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3000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4">
        <v>57667.53</v>
      </c>
    </row>
    <row r="103" spans="1:78" x14ac:dyDescent="0.2">
      <c r="A103" s="21" t="s">
        <v>253</v>
      </c>
      <c r="B103" s="21" t="s">
        <v>363</v>
      </c>
      <c r="C103" s="22" t="s">
        <v>368</v>
      </c>
      <c r="D103" s="21" t="s">
        <v>369</v>
      </c>
      <c r="E103" s="23">
        <v>4550836.88</v>
      </c>
      <c r="F103" s="23">
        <v>1225682.2</v>
      </c>
      <c r="G103" s="23">
        <v>1533955.81</v>
      </c>
      <c r="H103" s="23">
        <v>865439.19</v>
      </c>
      <c r="I103" s="23">
        <v>562195.13</v>
      </c>
      <c r="J103" s="23">
        <v>238708.67</v>
      </c>
      <c r="K103" s="23">
        <v>7791325.1500000004</v>
      </c>
      <c r="L103" s="23">
        <v>0</v>
      </c>
      <c r="M103" s="23">
        <v>379456.05</v>
      </c>
      <c r="N103" s="23">
        <v>2374546.2999999998</v>
      </c>
      <c r="O103" s="23">
        <v>313605.74</v>
      </c>
      <c r="P103" s="23">
        <v>1134418.8799999999</v>
      </c>
      <c r="Q103" s="23">
        <v>3926087.83</v>
      </c>
      <c r="R103" s="23">
        <v>1662188.41</v>
      </c>
      <c r="S103" s="23">
        <v>194709.95</v>
      </c>
      <c r="T103" s="23">
        <v>0</v>
      </c>
      <c r="U103" s="23">
        <v>644682.56999999995</v>
      </c>
      <c r="V103" s="23">
        <v>226201.2</v>
      </c>
      <c r="W103" s="23">
        <v>5885966.6100000003</v>
      </c>
      <c r="X103" s="23">
        <v>1805323.96</v>
      </c>
      <c r="Y103" s="23">
        <v>796953.3</v>
      </c>
      <c r="Z103" s="23">
        <v>1405234.6</v>
      </c>
      <c r="AA103" s="23">
        <v>547943.82999999996</v>
      </c>
      <c r="AB103" s="23">
        <v>796624.4</v>
      </c>
      <c r="AC103" s="23">
        <v>440329.93</v>
      </c>
      <c r="AD103" s="23">
        <v>318539.13</v>
      </c>
      <c r="AE103" s="23">
        <v>220490.48</v>
      </c>
      <c r="AF103" s="23">
        <v>6996473.5800000001</v>
      </c>
      <c r="AG103" s="23">
        <v>482923.15</v>
      </c>
      <c r="AH103" s="23">
        <v>320171.46999999997</v>
      </c>
      <c r="AI103" s="23">
        <v>340502</v>
      </c>
      <c r="AJ103" s="23">
        <v>357810.13</v>
      </c>
      <c r="AK103" s="23">
        <v>332806.09999999998</v>
      </c>
      <c r="AL103" s="23">
        <v>374450.78</v>
      </c>
      <c r="AM103" s="23">
        <v>343616.82</v>
      </c>
      <c r="AN103" s="23">
        <v>536551.06000000006</v>
      </c>
      <c r="AO103" s="23">
        <v>314623.75</v>
      </c>
      <c r="AP103" s="23">
        <v>407594.31</v>
      </c>
      <c r="AQ103" s="23">
        <v>241221.83</v>
      </c>
      <c r="AR103" s="23">
        <v>1750327.24</v>
      </c>
      <c r="AS103" s="23">
        <v>3053.1</v>
      </c>
      <c r="AT103" s="23">
        <v>302027</v>
      </c>
      <c r="AU103" s="23">
        <v>261642.4</v>
      </c>
      <c r="AV103" s="23">
        <v>256367</v>
      </c>
      <c r="AW103" s="23">
        <v>88603.8</v>
      </c>
      <c r="AX103" s="23">
        <v>226481.8</v>
      </c>
      <c r="AY103" s="23">
        <v>4834584.24</v>
      </c>
      <c r="AZ103" s="23">
        <v>408853.62</v>
      </c>
      <c r="BA103" s="23">
        <v>226757.1</v>
      </c>
      <c r="BB103" s="23">
        <v>781697.57</v>
      </c>
      <c r="BC103" s="23">
        <v>0</v>
      </c>
      <c r="BD103" s="23">
        <v>0</v>
      </c>
      <c r="BE103" s="23">
        <v>0</v>
      </c>
      <c r="BF103" s="23">
        <v>875097.72</v>
      </c>
      <c r="BG103" s="23">
        <v>420906.62</v>
      </c>
      <c r="BH103" s="23">
        <v>319591.40000000002</v>
      </c>
      <c r="BI103" s="23">
        <v>143998.54999999999</v>
      </c>
      <c r="BJ103" s="23">
        <v>4548907.87</v>
      </c>
      <c r="BK103" s="23">
        <v>1220491.67</v>
      </c>
      <c r="BL103" s="23">
        <v>551738.64</v>
      </c>
      <c r="BM103" s="23">
        <v>168504.8</v>
      </c>
      <c r="BN103" s="23">
        <v>552971</v>
      </c>
      <c r="BO103" s="23">
        <v>703057</v>
      </c>
      <c r="BP103" s="23">
        <v>357492.9</v>
      </c>
      <c r="BQ103" s="23">
        <v>2717179</v>
      </c>
      <c r="BR103" s="23">
        <v>302643.09999999998</v>
      </c>
      <c r="BS103" s="23">
        <v>325022.15999999997</v>
      </c>
      <c r="BT103" s="23">
        <v>553374.99</v>
      </c>
      <c r="BU103" s="23">
        <v>544156.68999999994</v>
      </c>
      <c r="BV103" s="23">
        <v>1066931.21</v>
      </c>
      <c r="BW103" s="23">
        <v>424959.6</v>
      </c>
      <c r="BX103" s="23">
        <v>165505.54</v>
      </c>
      <c r="BY103" s="23">
        <v>188646.83</v>
      </c>
      <c r="BZ103" s="24">
        <v>3000</v>
      </c>
    </row>
    <row r="104" spans="1:78" x14ac:dyDescent="0.2">
      <c r="A104" s="21" t="s">
        <v>253</v>
      </c>
      <c r="B104" s="21" t="s">
        <v>363</v>
      </c>
      <c r="C104" s="22" t="s">
        <v>370</v>
      </c>
      <c r="D104" s="21" t="s">
        <v>371</v>
      </c>
      <c r="E104" s="23">
        <v>6826062.5599999996</v>
      </c>
      <c r="F104" s="23">
        <v>1672010.7</v>
      </c>
      <c r="G104" s="23">
        <v>2300933.71</v>
      </c>
      <c r="H104" s="23">
        <v>1297838.7</v>
      </c>
      <c r="I104" s="23">
        <v>846946.69</v>
      </c>
      <c r="J104" s="23">
        <v>358063.01</v>
      </c>
      <c r="K104" s="23">
        <v>11695781.310000001</v>
      </c>
      <c r="L104" s="23">
        <v>2215906</v>
      </c>
      <c r="M104" s="23">
        <v>625857.67000000004</v>
      </c>
      <c r="N104" s="23">
        <v>3561819.46</v>
      </c>
      <c r="O104" s="23">
        <v>447435.06</v>
      </c>
      <c r="P104" s="23">
        <v>1701628.31</v>
      </c>
      <c r="Q104" s="23">
        <v>1484278.84</v>
      </c>
      <c r="R104" s="23">
        <v>2001624.63</v>
      </c>
      <c r="S104" s="23">
        <v>286472.46999999997</v>
      </c>
      <c r="T104" s="23">
        <v>1146228.1100000001</v>
      </c>
      <c r="U104" s="23">
        <v>967023.9</v>
      </c>
      <c r="V104" s="23">
        <v>372713.3</v>
      </c>
      <c r="W104" s="23">
        <v>8828949.9399999995</v>
      </c>
      <c r="X104" s="23">
        <v>2707985.94</v>
      </c>
      <c r="Y104" s="23">
        <v>1195429.94</v>
      </c>
      <c r="Z104" s="23">
        <v>2107851.91</v>
      </c>
      <c r="AA104" s="23">
        <v>755095.56</v>
      </c>
      <c r="AB104" s="23">
        <v>1194936.6000000001</v>
      </c>
      <c r="AC104" s="23">
        <v>660217.93000000005</v>
      </c>
      <c r="AD104" s="23">
        <v>477808.68</v>
      </c>
      <c r="AE104" s="23">
        <v>330735.73</v>
      </c>
      <c r="AF104" s="23">
        <v>10715974.17</v>
      </c>
      <c r="AG104" s="23">
        <v>671068.72</v>
      </c>
      <c r="AH104" s="23">
        <v>480257.21</v>
      </c>
      <c r="AI104" s="23">
        <v>510753</v>
      </c>
      <c r="AJ104" s="23">
        <v>536715.18000000005</v>
      </c>
      <c r="AK104" s="23">
        <v>499209.15</v>
      </c>
      <c r="AL104" s="23">
        <v>544502.97</v>
      </c>
      <c r="AM104" s="23">
        <v>515425.23</v>
      </c>
      <c r="AN104" s="23">
        <v>937907.09</v>
      </c>
      <c r="AO104" s="23">
        <v>469803.83</v>
      </c>
      <c r="AP104" s="23">
        <v>608728.97</v>
      </c>
      <c r="AQ104" s="23">
        <v>361832.72</v>
      </c>
      <c r="AR104" s="23">
        <v>2625490.9</v>
      </c>
      <c r="AS104" s="23">
        <v>449619.9</v>
      </c>
      <c r="AT104" s="23">
        <v>453040.5</v>
      </c>
      <c r="AU104" s="23">
        <v>392463.8</v>
      </c>
      <c r="AV104" s="23">
        <v>384550.5</v>
      </c>
      <c r="AW104" s="23">
        <v>132904.20000000001</v>
      </c>
      <c r="AX104" s="23">
        <v>339722.7</v>
      </c>
      <c r="AY104" s="23">
        <v>7251876.3899999997</v>
      </c>
      <c r="AZ104" s="23">
        <v>674948.01</v>
      </c>
      <c r="BA104" s="23">
        <v>572293.19999999995</v>
      </c>
      <c r="BB104" s="23">
        <v>1172544.95</v>
      </c>
      <c r="BC104" s="23">
        <v>1212534.48</v>
      </c>
      <c r="BD104" s="23">
        <v>0</v>
      </c>
      <c r="BE104" s="23">
        <v>0</v>
      </c>
      <c r="BF104" s="23">
        <v>1312646.57</v>
      </c>
      <c r="BG104" s="23">
        <v>631329.93000000005</v>
      </c>
      <c r="BH104" s="23">
        <v>476789.1</v>
      </c>
      <c r="BI104" s="23">
        <v>215997.82</v>
      </c>
      <c r="BJ104" s="23">
        <v>6823361.75</v>
      </c>
      <c r="BK104" s="23">
        <v>1830737.49</v>
      </c>
      <c r="BL104" s="23">
        <v>827607.97</v>
      </c>
      <c r="BM104" s="23">
        <v>252757.14</v>
      </c>
      <c r="BN104" s="23">
        <v>829456.5</v>
      </c>
      <c r="BO104" s="23">
        <v>1054585.5</v>
      </c>
      <c r="BP104" s="23">
        <v>536239.35</v>
      </c>
      <c r="BQ104" s="23">
        <v>4075768.51</v>
      </c>
      <c r="BR104" s="23">
        <v>453964.65</v>
      </c>
      <c r="BS104" s="23">
        <v>487533.23</v>
      </c>
      <c r="BT104" s="23">
        <v>830062.48</v>
      </c>
      <c r="BU104" s="23">
        <v>816235.64</v>
      </c>
      <c r="BV104" s="23">
        <v>1600396.82</v>
      </c>
      <c r="BW104" s="23">
        <v>637439.4</v>
      </c>
      <c r="BX104" s="23">
        <v>248258.31</v>
      </c>
      <c r="BY104" s="23">
        <v>282970.23999999999</v>
      </c>
      <c r="BZ104" s="24">
        <v>6832500</v>
      </c>
    </row>
    <row r="105" spans="1:78" x14ac:dyDescent="0.2">
      <c r="A105" s="21" t="s">
        <v>253</v>
      </c>
      <c r="B105" s="21" t="s">
        <v>363</v>
      </c>
      <c r="C105" s="22" t="s">
        <v>372</v>
      </c>
      <c r="D105" s="21" t="s">
        <v>373</v>
      </c>
      <c r="E105" s="23">
        <v>436442.13</v>
      </c>
      <c r="F105" s="23">
        <v>130346.4</v>
      </c>
      <c r="G105" s="23">
        <v>82912.5</v>
      </c>
      <c r="H105" s="23">
        <v>53289.9</v>
      </c>
      <c r="I105" s="23">
        <v>57013.2</v>
      </c>
      <c r="J105" s="23">
        <v>0</v>
      </c>
      <c r="K105" s="23">
        <v>867260.4</v>
      </c>
      <c r="L105" s="23">
        <v>155078.39999999999</v>
      </c>
      <c r="M105" s="23">
        <v>151032.9</v>
      </c>
      <c r="N105" s="23">
        <v>115930.91</v>
      </c>
      <c r="O105" s="23">
        <v>81931.8</v>
      </c>
      <c r="P105" s="23">
        <v>92409.57</v>
      </c>
      <c r="Q105" s="23">
        <v>212932.9</v>
      </c>
      <c r="R105" s="23">
        <v>50851.56</v>
      </c>
      <c r="S105" s="23">
        <v>20681.099999999999</v>
      </c>
      <c r="T105" s="23">
        <v>125929.2</v>
      </c>
      <c r="U105" s="23">
        <v>72431.199999999997</v>
      </c>
      <c r="V105" s="23">
        <v>0</v>
      </c>
      <c r="W105" s="23">
        <v>459032.26</v>
      </c>
      <c r="X105" s="23">
        <v>12959.4</v>
      </c>
      <c r="Y105" s="23">
        <v>120864.6</v>
      </c>
      <c r="Z105" s="23">
        <v>129937.64</v>
      </c>
      <c r="AA105" s="23">
        <v>37508.559999999998</v>
      </c>
      <c r="AB105" s="23">
        <v>62518.5</v>
      </c>
      <c r="AC105" s="23">
        <v>33780.300000000003</v>
      </c>
      <c r="AD105" s="23">
        <v>0</v>
      </c>
      <c r="AE105" s="23">
        <v>0</v>
      </c>
      <c r="AF105" s="23">
        <v>591984</v>
      </c>
      <c r="AG105" s="23">
        <v>39305.1</v>
      </c>
      <c r="AH105" s="23">
        <v>61578.2</v>
      </c>
      <c r="AI105" s="23">
        <v>64362.9</v>
      </c>
      <c r="AJ105" s="23">
        <v>14782.8</v>
      </c>
      <c r="AK105" s="23">
        <v>84180.19</v>
      </c>
      <c r="AL105" s="23">
        <v>9230.4</v>
      </c>
      <c r="AM105" s="23">
        <v>41876.400000000001</v>
      </c>
      <c r="AN105" s="23">
        <v>60331.5</v>
      </c>
      <c r="AO105" s="23">
        <v>47174.1</v>
      </c>
      <c r="AP105" s="23">
        <v>38588.400000000001</v>
      </c>
      <c r="AQ105" s="23">
        <v>30297.599999999999</v>
      </c>
      <c r="AR105" s="23">
        <v>473217.35</v>
      </c>
      <c r="AS105" s="23">
        <v>25131.9</v>
      </c>
      <c r="AT105" s="23">
        <v>22038</v>
      </c>
      <c r="AU105" s="23">
        <v>57646.8</v>
      </c>
      <c r="AV105" s="23">
        <v>15030.6</v>
      </c>
      <c r="AW105" s="23">
        <v>573</v>
      </c>
      <c r="AX105" s="23">
        <v>13773.6</v>
      </c>
      <c r="AY105" s="23">
        <v>463727.1</v>
      </c>
      <c r="AZ105" s="23">
        <v>30614.7</v>
      </c>
      <c r="BA105" s="23">
        <v>48138</v>
      </c>
      <c r="BB105" s="23">
        <v>62087.1</v>
      </c>
      <c r="BC105" s="23">
        <v>46365</v>
      </c>
      <c r="BD105" s="23">
        <v>37587</v>
      </c>
      <c r="BE105" s="23">
        <v>0</v>
      </c>
      <c r="BF105" s="23">
        <v>96466.8</v>
      </c>
      <c r="BG105" s="23">
        <v>47732.9</v>
      </c>
      <c r="BH105" s="23">
        <v>46160.7</v>
      </c>
      <c r="BI105" s="23">
        <v>0</v>
      </c>
      <c r="BJ105" s="23">
        <v>520399.8</v>
      </c>
      <c r="BK105" s="23">
        <v>25587.9</v>
      </c>
      <c r="BL105" s="23">
        <v>63512.1</v>
      </c>
      <c r="BM105" s="23">
        <v>22514.22</v>
      </c>
      <c r="BN105" s="23">
        <v>0</v>
      </c>
      <c r="BO105" s="23">
        <v>32607</v>
      </c>
      <c r="BP105" s="23">
        <v>46565.4</v>
      </c>
      <c r="BQ105" s="23">
        <v>139487.4</v>
      </c>
      <c r="BR105" s="23">
        <v>69022.649999999994</v>
      </c>
      <c r="BS105" s="23">
        <v>50347.199999999997</v>
      </c>
      <c r="BT105" s="23">
        <v>41511.599999999999</v>
      </c>
      <c r="BU105" s="23">
        <v>49096.2</v>
      </c>
      <c r="BV105" s="23">
        <v>53393.7</v>
      </c>
      <c r="BW105" s="23">
        <v>41543.699999999997</v>
      </c>
      <c r="BX105" s="23">
        <v>0</v>
      </c>
      <c r="BY105" s="23">
        <v>0</v>
      </c>
      <c r="BZ105" s="24">
        <v>26475164.129999995</v>
      </c>
    </row>
    <row r="106" spans="1:78" x14ac:dyDescent="0.2">
      <c r="A106" s="21" t="s">
        <v>253</v>
      </c>
      <c r="B106" s="21" t="s">
        <v>363</v>
      </c>
      <c r="C106" s="22" t="s">
        <v>374</v>
      </c>
      <c r="D106" s="21" t="s">
        <v>375</v>
      </c>
      <c r="E106" s="23">
        <v>827247</v>
      </c>
      <c r="F106" s="23">
        <v>0</v>
      </c>
      <c r="G106" s="23">
        <v>111688</v>
      </c>
      <c r="H106" s="23">
        <v>0</v>
      </c>
      <c r="I106" s="23">
        <v>0</v>
      </c>
      <c r="J106" s="23">
        <v>260038</v>
      </c>
      <c r="K106" s="23">
        <v>634897</v>
      </c>
      <c r="L106" s="23">
        <v>0</v>
      </c>
      <c r="M106" s="23">
        <v>15600</v>
      </c>
      <c r="N106" s="23">
        <v>101652.58</v>
      </c>
      <c r="O106" s="23">
        <v>15300</v>
      </c>
      <c r="P106" s="23">
        <v>15600</v>
      </c>
      <c r="Q106" s="23">
        <v>31200</v>
      </c>
      <c r="R106" s="23">
        <v>29700</v>
      </c>
      <c r="S106" s="23">
        <v>0</v>
      </c>
      <c r="T106" s="23">
        <v>4500</v>
      </c>
      <c r="U106" s="23">
        <v>19350</v>
      </c>
      <c r="V106" s="23">
        <v>7950</v>
      </c>
      <c r="W106" s="23">
        <v>390384</v>
      </c>
      <c r="X106" s="23">
        <v>0</v>
      </c>
      <c r="Y106" s="23">
        <v>0</v>
      </c>
      <c r="Z106" s="23">
        <v>0</v>
      </c>
      <c r="AA106" s="23">
        <v>9000</v>
      </c>
      <c r="AB106" s="23">
        <v>0</v>
      </c>
      <c r="AC106" s="23">
        <v>0</v>
      </c>
      <c r="AD106" s="23">
        <v>0</v>
      </c>
      <c r="AE106" s="23">
        <v>0</v>
      </c>
      <c r="AF106" s="23">
        <v>685233</v>
      </c>
      <c r="AG106" s="23">
        <v>20654</v>
      </c>
      <c r="AH106" s="23">
        <v>6900</v>
      </c>
      <c r="AI106" s="23">
        <v>7350</v>
      </c>
      <c r="AJ106" s="23">
        <v>7800</v>
      </c>
      <c r="AK106" s="23">
        <v>15000</v>
      </c>
      <c r="AL106" s="23">
        <v>7500</v>
      </c>
      <c r="AM106" s="23">
        <v>23400</v>
      </c>
      <c r="AN106" s="23">
        <v>24137</v>
      </c>
      <c r="AO106" s="23">
        <v>23060</v>
      </c>
      <c r="AP106" s="23">
        <v>14100</v>
      </c>
      <c r="AQ106" s="23">
        <v>14574.34</v>
      </c>
      <c r="AR106" s="23">
        <v>368488</v>
      </c>
      <c r="AS106" s="23">
        <v>27750</v>
      </c>
      <c r="AT106" s="23">
        <v>22962</v>
      </c>
      <c r="AU106" s="23">
        <v>32370</v>
      </c>
      <c r="AV106" s="23">
        <v>23700</v>
      </c>
      <c r="AW106" s="23">
        <v>25325</v>
      </c>
      <c r="AX106" s="23">
        <v>22954</v>
      </c>
      <c r="AY106" s="23">
        <v>485187</v>
      </c>
      <c r="AZ106" s="23">
        <v>33300</v>
      </c>
      <c r="BA106" s="23">
        <v>30382</v>
      </c>
      <c r="BB106" s="23">
        <v>22350</v>
      </c>
      <c r="BC106" s="23">
        <v>21975</v>
      </c>
      <c r="BD106" s="23">
        <v>21000</v>
      </c>
      <c r="BE106" s="23">
        <v>35034</v>
      </c>
      <c r="BF106" s="23">
        <v>10050</v>
      </c>
      <c r="BG106" s="23">
        <v>14100</v>
      </c>
      <c r="BH106" s="23">
        <v>8700</v>
      </c>
      <c r="BI106" s="23">
        <v>7950</v>
      </c>
      <c r="BJ106" s="23">
        <v>402518</v>
      </c>
      <c r="BK106" s="23">
        <v>123820.5</v>
      </c>
      <c r="BL106" s="23">
        <v>52383</v>
      </c>
      <c r="BM106" s="23">
        <v>20503</v>
      </c>
      <c r="BN106" s="23">
        <v>15600</v>
      </c>
      <c r="BO106" s="23">
        <v>34500</v>
      </c>
      <c r="BP106" s="23">
        <v>23040</v>
      </c>
      <c r="BQ106" s="23">
        <v>208616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4">
        <v>6881874</v>
      </c>
    </row>
    <row r="107" spans="1:78" x14ac:dyDescent="0.2">
      <c r="A107" s="21" t="s">
        <v>253</v>
      </c>
      <c r="B107" s="21" t="s">
        <v>363</v>
      </c>
      <c r="C107" s="22" t="s">
        <v>376</v>
      </c>
      <c r="D107" s="21" t="s">
        <v>377</v>
      </c>
      <c r="E107" s="23">
        <v>4266079.5</v>
      </c>
      <c r="F107" s="23">
        <v>1455395</v>
      </c>
      <c r="G107" s="23">
        <v>1863482</v>
      </c>
      <c r="H107" s="23">
        <v>760720</v>
      </c>
      <c r="I107" s="23">
        <v>489397</v>
      </c>
      <c r="J107" s="23">
        <v>56227</v>
      </c>
      <c r="K107" s="23">
        <v>8387247.1399999997</v>
      </c>
      <c r="L107" s="23">
        <v>1142605</v>
      </c>
      <c r="M107" s="23">
        <v>273194</v>
      </c>
      <c r="N107" s="23">
        <v>3252928</v>
      </c>
      <c r="O107" s="23">
        <v>297944</v>
      </c>
      <c r="P107" s="23">
        <v>946450</v>
      </c>
      <c r="Q107" s="23">
        <v>1940236</v>
      </c>
      <c r="R107" s="23">
        <v>1348635</v>
      </c>
      <c r="S107" s="23">
        <v>115545</v>
      </c>
      <c r="T107" s="23">
        <v>337203</v>
      </c>
      <c r="U107" s="23">
        <v>390935</v>
      </c>
      <c r="V107" s="23">
        <v>374287.5</v>
      </c>
      <c r="W107" s="23">
        <v>3775529.4</v>
      </c>
      <c r="X107" s="23">
        <v>1301352.28</v>
      </c>
      <c r="Y107" s="23">
        <v>537482.19999999995</v>
      </c>
      <c r="Z107" s="23">
        <v>1376926</v>
      </c>
      <c r="AA107" s="23">
        <v>439775</v>
      </c>
      <c r="AB107" s="23">
        <v>496521</v>
      </c>
      <c r="AC107" s="23">
        <v>719698</v>
      </c>
      <c r="AD107" s="23">
        <v>271888.40000000002</v>
      </c>
      <c r="AE107" s="23">
        <v>317424</v>
      </c>
      <c r="AF107" s="23">
        <v>6935832</v>
      </c>
      <c r="AG107" s="23">
        <v>460966</v>
      </c>
      <c r="AH107" s="23">
        <v>254397</v>
      </c>
      <c r="AI107" s="23">
        <v>289134</v>
      </c>
      <c r="AJ107" s="23">
        <v>259257</v>
      </c>
      <c r="AK107" s="23">
        <v>476632</v>
      </c>
      <c r="AL107" s="23">
        <v>466916</v>
      </c>
      <c r="AM107" s="23">
        <v>396785</v>
      </c>
      <c r="AN107" s="23">
        <v>576240</v>
      </c>
      <c r="AO107" s="23">
        <v>342601</v>
      </c>
      <c r="AP107" s="23">
        <v>338375</v>
      </c>
      <c r="AQ107" s="23">
        <v>270137</v>
      </c>
      <c r="AR107" s="23">
        <v>2172265</v>
      </c>
      <c r="AS107" s="23">
        <v>322675</v>
      </c>
      <c r="AT107" s="23">
        <v>398798</v>
      </c>
      <c r="AU107" s="23">
        <v>328109</v>
      </c>
      <c r="AV107" s="23">
        <v>345195</v>
      </c>
      <c r="AW107" s="23">
        <v>177644</v>
      </c>
      <c r="AX107" s="23">
        <v>284779</v>
      </c>
      <c r="AY107" s="23">
        <v>6066745</v>
      </c>
      <c r="AZ107" s="23">
        <v>544814</v>
      </c>
      <c r="BA107" s="23">
        <v>369151</v>
      </c>
      <c r="BB107" s="23">
        <v>864821.31</v>
      </c>
      <c r="BC107" s="23">
        <v>710296.84</v>
      </c>
      <c r="BD107" s="23">
        <v>463398.40000000002</v>
      </c>
      <c r="BE107" s="23">
        <v>999863</v>
      </c>
      <c r="BF107" s="23">
        <v>835619</v>
      </c>
      <c r="BG107" s="23">
        <v>602090</v>
      </c>
      <c r="BH107" s="23">
        <v>146702</v>
      </c>
      <c r="BI107" s="23">
        <v>150683</v>
      </c>
      <c r="BJ107" s="23">
        <v>3335801</v>
      </c>
      <c r="BK107" s="23">
        <v>1926310</v>
      </c>
      <c r="BL107" s="23">
        <v>331286</v>
      </c>
      <c r="BM107" s="23">
        <v>228808</v>
      </c>
      <c r="BN107" s="23">
        <v>273301</v>
      </c>
      <c r="BO107" s="23">
        <v>502007</v>
      </c>
      <c r="BP107" s="23">
        <v>188693</v>
      </c>
      <c r="BQ107" s="23">
        <v>3229608</v>
      </c>
      <c r="BR107" s="23">
        <v>336001</v>
      </c>
      <c r="BS107" s="23">
        <v>411797</v>
      </c>
      <c r="BT107" s="23">
        <v>671068</v>
      </c>
      <c r="BU107" s="23">
        <v>657413</v>
      </c>
      <c r="BV107" s="23">
        <v>1217149</v>
      </c>
      <c r="BW107" s="23">
        <v>415211</v>
      </c>
      <c r="BX107" s="23">
        <v>289364</v>
      </c>
      <c r="BY107" s="23">
        <v>271488</v>
      </c>
      <c r="BZ107" s="24">
        <v>2091554.95</v>
      </c>
    </row>
    <row r="108" spans="1:78" x14ac:dyDescent="0.2">
      <c r="A108" s="21" t="s">
        <v>253</v>
      </c>
      <c r="B108" s="21" t="s">
        <v>363</v>
      </c>
      <c r="C108" s="22" t="s">
        <v>378</v>
      </c>
      <c r="D108" s="21" t="s">
        <v>379</v>
      </c>
      <c r="E108" s="23">
        <v>138000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154000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38500</v>
      </c>
      <c r="S108" s="23">
        <v>0</v>
      </c>
      <c r="T108" s="23">
        <v>0</v>
      </c>
      <c r="U108" s="23">
        <v>0</v>
      </c>
      <c r="V108" s="23">
        <v>0</v>
      </c>
      <c r="W108" s="23">
        <v>60000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117796</v>
      </c>
      <c r="AG108" s="23">
        <v>0</v>
      </c>
      <c r="AH108" s="23">
        <v>24000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30000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66000</v>
      </c>
      <c r="BK108" s="23">
        <v>0</v>
      </c>
      <c r="BL108" s="23">
        <v>0</v>
      </c>
      <c r="BM108" s="23">
        <v>0</v>
      </c>
      <c r="BN108" s="23">
        <v>0</v>
      </c>
      <c r="BO108" s="23">
        <v>0</v>
      </c>
      <c r="BP108" s="23">
        <v>0</v>
      </c>
      <c r="BQ108" s="23">
        <v>330000</v>
      </c>
      <c r="BR108" s="23"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4">
        <v>3386225.1799999997</v>
      </c>
    </row>
    <row r="109" spans="1:78" x14ac:dyDescent="0.2">
      <c r="A109" s="21" t="s">
        <v>253</v>
      </c>
      <c r="B109" s="21" t="s">
        <v>363</v>
      </c>
      <c r="C109" s="22" t="s">
        <v>380</v>
      </c>
      <c r="D109" s="21" t="s">
        <v>381</v>
      </c>
      <c r="E109" s="23">
        <v>662424.56000000006</v>
      </c>
      <c r="F109" s="23">
        <v>114759.37</v>
      </c>
      <c r="G109" s="23">
        <v>176223</v>
      </c>
      <c r="H109" s="23">
        <v>97154.2</v>
      </c>
      <c r="I109" s="23">
        <v>94741.02</v>
      </c>
      <c r="J109" s="23">
        <v>51116.22</v>
      </c>
      <c r="K109" s="23">
        <v>1194968.1399999999</v>
      </c>
      <c r="L109" s="23">
        <v>91252.36</v>
      </c>
      <c r="M109" s="23">
        <v>0</v>
      </c>
      <c r="N109" s="23">
        <v>413825.34</v>
      </c>
      <c r="O109" s="23">
        <v>0</v>
      </c>
      <c r="P109" s="23">
        <v>218440.36</v>
      </c>
      <c r="Q109" s="23">
        <v>212310.36</v>
      </c>
      <c r="R109" s="23">
        <v>83971.8</v>
      </c>
      <c r="S109" s="23">
        <v>35458.199999999997</v>
      </c>
      <c r="T109" s="23">
        <v>9990.4</v>
      </c>
      <c r="U109" s="23">
        <v>0</v>
      </c>
      <c r="V109" s="23">
        <v>0</v>
      </c>
      <c r="W109" s="23">
        <v>397761.72</v>
      </c>
      <c r="X109" s="23">
        <v>39777.629999999997</v>
      </c>
      <c r="Y109" s="23">
        <v>0</v>
      </c>
      <c r="Z109" s="23">
        <v>0</v>
      </c>
      <c r="AA109" s="23">
        <v>28278.400000000001</v>
      </c>
      <c r="AB109" s="23">
        <v>0</v>
      </c>
      <c r="AC109" s="23">
        <v>0</v>
      </c>
      <c r="AD109" s="23">
        <v>0</v>
      </c>
      <c r="AE109" s="23">
        <v>0</v>
      </c>
      <c r="AF109" s="23">
        <v>472863</v>
      </c>
      <c r="AG109" s="23">
        <v>4404.3999999999996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68764.399999999994</v>
      </c>
      <c r="AO109" s="23">
        <v>0</v>
      </c>
      <c r="AP109" s="23">
        <v>24220.49</v>
      </c>
      <c r="AQ109" s="23">
        <v>0</v>
      </c>
      <c r="AR109" s="23">
        <v>250533.42</v>
      </c>
      <c r="AS109" s="23">
        <v>0</v>
      </c>
      <c r="AT109" s="23">
        <v>0</v>
      </c>
      <c r="AU109" s="23">
        <v>9941.7999999999993</v>
      </c>
      <c r="AV109" s="23">
        <v>0</v>
      </c>
      <c r="AW109" s="23">
        <v>0</v>
      </c>
      <c r="AX109" s="23">
        <v>0</v>
      </c>
      <c r="AY109" s="23">
        <v>825494.3</v>
      </c>
      <c r="AZ109" s="23">
        <v>0</v>
      </c>
      <c r="BA109" s="23">
        <v>0</v>
      </c>
      <c r="BB109" s="23">
        <v>137718.5</v>
      </c>
      <c r="BC109" s="23">
        <v>132314.29999999999</v>
      </c>
      <c r="BD109" s="23">
        <v>0</v>
      </c>
      <c r="BE109" s="23">
        <v>119249.5</v>
      </c>
      <c r="BF109" s="23">
        <v>25936</v>
      </c>
      <c r="BG109" s="23">
        <v>0</v>
      </c>
      <c r="BH109" s="23">
        <v>34953.9</v>
      </c>
      <c r="BI109" s="23">
        <v>0</v>
      </c>
      <c r="BJ109" s="23">
        <v>457104.74</v>
      </c>
      <c r="BK109" s="23">
        <v>479702.19</v>
      </c>
      <c r="BL109" s="23">
        <v>0</v>
      </c>
      <c r="BM109" s="23">
        <v>51199.07</v>
      </c>
      <c r="BN109" s="23">
        <v>0</v>
      </c>
      <c r="BO109" s="23">
        <v>89790.7</v>
      </c>
      <c r="BP109" s="23">
        <v>0</v>
      </c>
      <c r="BQ109" s="23">
        <v>375670.04</v>
      </c>
      <c r="BR109" s="23">
        <v>4523.8</v>
      </c>
      <c r="BS109" s="23">
        <v>13635.6</v>
      </c>
      <c r="BT109" s="23">
        <v>34355.599999999999</v>
      </c>
      <c r="BU109" s="23">
        <v>83525.22</v>
      </c>
      <c r="BV109" s="23">
        <v>170022.92</v>
      </c>
      <c r="BW109" s="23">
        <v>33392.400000000001</v>
      </c>
      <c r="BX109" s="23">
        <v>2054.8000000000002</v>
      </c>
      <c r="BY109" s="23">
        <v>0</v>
      </c>
      <c r="BZ109" s="24">
        <v>3733606.9899999998</v>
      </c>
    </row>
    <row r="110" spans="1:78" x14ac:dyDescent="0.2">
      <c r="A110" s="21" t="s">
        <v>253</v>
      </c>
      <c r="B110" s="21" t="s">
        <v>363</v>
      </c>
      <c r="C110" s="22" t="s">
        <v>382</v>
      </c>
      <c r="D110" s="21" t="s">
        <v>383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20844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36033</v>
      </c>
      <c r="AG110" s="23">
        <v>0</v>
      </c>
      <c r="AH110" s="23">
        <v>0</v>
      </c>
      <c r="AI110" s="23">
        <v>387.17</v>
      </c>
      <c r="AJ110" s="23">
        <v>387.17</v>
      </c>
      <c r="AK110" s="23">
        <v>0</v>
      </c>
      <c r="AL110" s="23">
        <v>387.17</v>
      </c>
      <c r="AM110" s="23">
        <v>1113.51</v>
      </c>
      <c r="AN110" s="23">
        <v>0</v>
      </c>
      <c r="AO110" s="23">
        <v>774.34</v>
      </c>
      <c r="AP110" s="23">
        <v>0</v>
      </c>
      <c r="AQ110" s="23">
        <v>0</v>
      </c>
      <c r="AR110" s="23">
        <v>22729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28644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6260</v>
      </c>
      <c r="BL110" s="23">
        <v>0</v>
      </c>
      <c r="BM110" s="23">
        <v>0</v>
      </c>
      <c r="BN110" s="23">
        <v>0</v>
      </c>
      <c r="BO110" s="23">
        <v>2303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4">
        <v>751601115.55000007</v>
      </c>
    </row>
    <row r="111" spans="1:78" x14ac:dyDescent="0.2">
      <c r="A111" s="21" t="s">
        <v>253</v>
      </c>
      <c r="B111" s="21" t="s">
        <v>363</v>
      </c>
      <c r="C111" s="22" t="s">
        <v>384</v>
      </c>
      <c r="D111" s="21" t="s">
        <v>385</v>
      </c>
      <c r="E111" s="23">
        <v>0</v>
      </c>
      <c r="F111" s="23">
        <v>68296</v>
      </c>
      <c r="G111" s="23">
        <v>34557</v>
      </c>
      <c r="H111" s="23">
        <v>39500</v>
      </c>
      <c r="I111" s="23">
        <v>23542</v>
      </c>
      <c r="J111" s="23">
        <v>19286</v>
      </c>
      <c r="K111" s="23">
        <v>406716</v>
      </c>
      <c r="L111" s="23">
        <v>3286</v>
      </c>
      <c r="M111" s="23">
        <v>12400</v>
      </c>
      <c r="N111" s="23">
        <v>170572</v>
      </c>
      <c r="O111" s="23">
        <v>13800</v>
      </c>
      <c r="P111" s="23">
        <v>38297</v>
      </c>
      <c r="Q111" s="23">
        <v>78525</v>
      </c>
      <c r="R111" s="23">
        <v>70994</v>
      </c>
      <c r="S111" s="23">
        <v>0</v>
      </c>
      <c r="T111" s="23">
        <v>16526</v>
      </c>
      <c r="U111" s="23">
        <v>3319</v>
      </c>
      <c r="V111" s="23">
        <v>5907</v>
      </c>
      <c r="W111" s="23">
        <v>221827.5</v>
      </c>
      <c r="X111" s="23">
        <v>59074</v>
      </c>
      <c r="Y111" s="23">
        <v>23494</v>
      </c>
      <c r="Z111" s="23">
        <v>63611</v>
      </c>
      <c r="AA111" s="23">
        <v>24161</v>
      </c>
      <c r="AB111" s="23">
        <v>208</v>
      </c>
      <c r="AC111" s="23">
        <v>31200</v>
      </c>
      <c r="AD111" s="23">
        <v>0</v>
      </c>
      <c r="AE111" s="23">
        <v>15600</v>
      </c>
      <c r="AF111" s="23">
        <v>332489</v>
      </c>
      <c r="AG111" s="23">
        <v>19400</v>
      </c>
      <c r="AH111" s="23">
        <v>11318</v>
      </c>
      <c r="AI111" s="23">
        <v>13868</v>
      </c>
      <c r="AJ111" s="23">
        <v>12151</v>
      </c>
      <c r="AK111" s="23">
        <v>21060</v>
      </c>
      <c r="AL111" s="23">
        <v>23802</v>
      </c>
      <c r="AM111" s="23">
        <v>4494.22</v>
      </c>
      <c r="AN111" s="23">
        <v>25227</v>
      </c>
      <c r="AO111" s="23">
        <v>16166</v>
      </c>
      <c r="AP111" s="23">
        <v>13798</v>
      </c>
      <c r="AQ111" s="23">
        <v>13000</v>
      </c>
      <c r="AR111" s="23">
        <v>96784</v>
      </c>
      <c r="AS111" s="23">
        <v>18606</v>
      </c>
      <c r="AT111" s="23">
        <v>18848</v>
      </c>
      <c r="AU111" s="23">
        <v>17362</v>
      </c>
      <c r="AV111" s="23">
        <v>15404</v>
      </c>
      <c r="AW111" s="23">
        <v>9101</v>
      </c>
      <c r="AX111" s="23">
        <v>13860</v>
      </c>
      <c r="AY111" s="23">
        <v>185356</v>
      </c>
      <c r="AZ111" s="23">
        <v>27436</v>
      </c>
      <c r="BA111" s="23">
        <v>19999</v>
      </c>
      <c r="BB111" s="23">
        <v>0</v>
      </c>
      <c r="BC111" s="23">
        <v>0</v>
      </c>
      <c r="BD111" s="23">
        <v>0</v>
      </c>
      <c r="BE111" s="23">
        <v>56451</v>
      </c>
      <c r="BF111" s="23">
        <v>41491</v>
      </c>
      <c r="BG111" s="23">
        <v>0</v>
      </c>
      <c r="BH111" s="23">
        <v>7472</v>
      </c>
      <c r="BI111" s="23">
        <v>6538</v>
      </c>
      <c r="BJ111" s="23">
        <v>0</v>
      </c>
      <c r="BK111" s="23">
        <v>0</v>
      </c>
      <c r="BL111" s="23">
        <v>0</v>
      </c>
      <c r="BM111" s="23">
        <v>9688</v>
      </c>
      <c r="BN111" s="23">
        <v>29620</v>
      </c>
      <c r="BO111" s="23">
        <v>24283</v>
      </c>
      <c r="BP111" s="23">
        <v>0</v>
      </c>
      <c r="BQ111" s="23">
        <v>171846</v>
      </c>
      <c r="BR111" s="23">
        <v>13742</v>
      </c>
      <c r="BS111" s="23">
        <v>17600</v>
      </c>
      <c r="BT111" s="23">
        <v>30000</v>
      </c>
      <c r="BU111" s="23">
        <v>33935</v>
      </c>
      <c r="BV111" s="23">
        <v>51888</v>
      </c>
      <c r="BW111" s="23">
        <v>20025</v>
      </c>
      <c r="BX111" s="23">
        <v>13319</v>
      </c>
      <c r="BY111" s="23">
        <v>13751</v>
      </c>
      <c r="BZ111" s="24">
        <v>71345524.960000008</v>
      </c>
    </row>
    <row r="112" spans="1:78" x14ac:dyDescent="0.2">
      <c r="A112" s="21" t="s">
        <v>253</v>
      </c>
      <c r="B112" s="21" t="s">
        <v>363</v>
      </c>
      <c r="C112" s="22" t="s">
        <v>386</v>
      </c>
      <c r="D112" s="21" t="s">
        <v>387</v>
      </c>
      <c r="E112" s="23">
        <v>1555545</v>
      </c>
      <c r="F112" s="23">
        <v>561011.5</v>
      </c>
      <c r="G112" s="23">
        <v>244585</v>
      </c>
      <c r="H112" s="23">
        <v>127050</v>
      </c>
      <c r="I112" s="23">
        <v>159650</v>
      </c>
      <c r="J112" s="23">
        <v>2400</v>
      </c>
      <c r="K112" s="23">
        <v>2249104.5</v>
      </c>
      <c r="L112" s="23">
        <v>382430</v>
      </c>
      <c r="M112" s="23">
        <v>120171</v>
      </c>
      <c r="N112" s="23">
        <v>523610</v>
      </c>
      <c r="O112" s="23">
        <v>120950</v>
      </c>
      <c r="P112" s="23">
        <v>321495</v>
      </c>
      <c r="Q112" s="23">
        <v>487620</v>
      </c>
      <c r="R112" s="23">
        <v>443370</v>
      </c>
      <c r="S112" s="23">
        <v>69070</v>
      </c>
      <c r="T112" s="23">
        <v>396800</v>
      </c>
      <c r="U112" s="23">
        <v>139487.5</v>
      </c>
      <c r="V112" s="23">
        <v>23904</v>
      </c>
      <c r="W112" s="23">
        <v>2099965</v>
      </c>
      <c r="X112" s="23">
        <v>613139.5</v>
      </c>
      <c r="Y112" s="23">
        <v>368450</v>
      </c>
      <c r="Z112" s="23">
        <v>426395</v>
      </c>
      <c r="AA112" s="23">
        <v>76050</v>
      </c>
      <c r="AB112" s="23">
        <v>0</v>
      </c>
      <c r="AC112" s="23">
        <v>52850</v>
      </c>
      <c r="AD112" s="23">
        <v>40600</v>
      </c>
      <c r="AE112" s="23">
        <v>55100</v>
      </c>
      <c r="AF112" s="23">
        <v>1937144</v>
      </c>
      <c r="AG112" s="23">
        <v>0</v>
      </c>
      <c r="AH112" s="23">
        <v>119048.75</v>
      </c>
      <c r="AI112" s="23">
        <v>48156</v>
      </c>
      <c r="AJ112" s="23">
        <v>132450</v>
      </c>
      <c r="AK112" s="23">
        <v>213818.75</v>
      </c>
      <c r="AL112" s="23">
        <v>0</v>
      </c>
      <c r="AM112" s="23">
        <v>76209</v>
      </c>
      <c r="AN112" s="23">
        <v>169058.5</v>
      </c>
      <c r="AO112" s="23">
        <v>17511.5</v>
      </c>
      <c r="AP112" s="23">
        <v>116823</v>
      </c>
      <c r="AQ112" s="23">
        <v>142130</v>
      </c>
      <c r="AR112" s="23">
        <v>1323640</v>
      </c>
      <c r="AS112" s="23">
        <v>166975</v>
      </c>
      <c r="AT112" s="23">
        <v>195923.25</v>
      </c>
      <c r="AU112" s="23">
        <v>110771.75</v>
      </c>
      <c r="AV112" s="23">
        <v>203378.5</v>
      </c>
      <c r="AW112" s="23">
        <v>12950</v>
      </c>
      <c r="AX112" s="23">
        <v>90685</v>
      </c>
      <c r="AY112" s="23">
        <v>1626558.5</v>
      </c>
      <c r="AZ112" s="23">
        <v>54910</v>
      </c>
      <c r="BA112" s="23">
        <v>248160</v>
      </c>
      <c r="BB112" s="23">
        <v>232309</v>
      </c>
      <c r="BC112" s="23">
        <v>454478.5</v>
      </c>
      <c r="BD112" s="23">
        <v>0</v>
      </c>
      <c r="BE112" s="23">
        <v>278850</v>
      </c>
      <c r="BF112" s="23">
        <v>28850</v>
      </c>
      <c r="BG112" s="23">
        <v>90420</v>
      </c>
      <c r="BH112" s="23">
        <v>64209</v>
      </c>
      <c r="BI112" s="23">
        <v>37900</v>
      </c>
      <c r="BJ112" s="23">
        <v>1469273.75</v>
      </c>
      <c r="BK112" s="23">
        <v>316380</v>
      </c>
      <c r="BL112" s="23">
        <v>211197</v>
      </c>
      <c r="BM112" s="23">
        <v>65052</v>
      </c>
      <c r="BN112" s="23">
        <v>0</v>
      </c>
      <c r="BO112" s="23">
        <v>394040</v>
      </c>
      <c r="BP112" s="23">
        <v>177334.75</v>
      </c>
      <c r="BQ112" s="23">
        <v>931618.75</v>
      </c>
      <c r="BR112" s="23">
        <v>37930</v>
      </c>
      <c r="BS112" s="23">
        <v>120033</v>
      </c>
      <c r="BT112" s="23">
        <v>243240</v>
      </c>
      <c r="BU112" s="23">
        <v>233708</v>
      </c>
      <c r="BV112" s="23">
        <v>255271</v>
      </c>
      <c r="BW112" s="23">
        <v>130020</v>
      </c>
      <c r="BX112" s="23">
        <v>41500</v>
      </c>
      <c r="BY112" s="23">
        <v>44836</v>
      </c>
      <c r="BZ112" s="24">
        <v>13293470.92</v>
      </c>
    </row>
    <row r="113" spans="1:78" x14ac:dyDescent="0.2">
      <c r="A113" s="21" t="s">
        <v>253</v>
      </c>
      <c r="B113" s="21" t="s">
        <v>363</v>
      </c>
      <c r="C113" s="22" t="s">
        <v>388</v>
      </c>
      <c r="D113" s="21" t="s">
        <v>389</v>
      </c>
      <c r="E113" s="23">
        <v>834088.75</v>
      </c>
      <c r="F113" s="23">
        <v>534508.5</v>
      </c>
      <c r="G113" s="23">
        <v>288844</v>
      </c>
      <c r="H113" s="23">
        <v>194470</v>
      </c>
      <c r="I113" s="23">
        <v>118885</v>
      </c>
      <c r="J113" s="23">
        <v>8360</v>
      </c>
      <c r="K113" s="23">
        <v>3464659</v>
      </c>
      <c r="L113" s="23">
        <v>391601.5</v>
      </c>
      <c r="M113" s="23">
        <v>137866</v>
      </c>
      <c r="N113" s="23">
        <v>464644</v>
      </c>
      <c r="O113" s="23">
        <v>70780</v>
      </c>
      <c r="P113" s="23">
        <v>293449</v>
      </c>
      <c r="Q113" s="23">
        <v>430522</v>
      </c>
      <c r="R113" s="23">
        <v>404752</v>
      </c>
      <c r="S113" s="23">
        <v>9100</v>
      </c>
      <c r="T113" s="23">
        <v>82780.5</v>
      </c>
      <c r="U113" s="23">
        <v>201348.01</v>
      </c>
      <c r="V113" s="23">
        <v>0</v>
      </c>
      <c r="W113" s="23">
        <v>466112.5</v>
      </c>
      <c r="X113" s="23">
        <v>318841</v>
      </c>
      <c r="Y113" s="23">
        <v>139206</v>
      </c>
      <c r="Z113" s="23">
        <v>318854</v>
      </c>
      <c r="AA113" s="23">
        <v>48500</v>
      </c>
      <c r="AB113" s="23">
        <v>0</v>
      </c>
      <c r="AC113" s="23">
        <v>32140</v>
      </c>
      <c r="AD113" s="23">
        <v>1680</v>
      </c>
      <c r="AE113" s="23">
        <v>1700</v>
      </c>
      <c r="AF113" s="23">
        <v>1189266.75</v>
      </c>
      <c r="AG113" s="23">
        <v>177373.73</v>
      </c>
      <c r="AH113" s="23">
        <v>74431.5</v>
      </c>
      <c r="AI113" s="23">
        <v>44410</v>
      </c>
      <c r="AJ113" s="23">
        <v>67158</v>
      </c>
      <c r="AK113" s="23">
        <v>109598</v>
      </c>
      <c r="AL113" s="23">
        <v>47830</v>
      </c>
      <c r="AM113" s="23">
        <v>78004.25</v>
      </c>
      <c r="AN113" s="23">
        <v>42336.5</v>
      </c>
      <c r="AO113" s="23">
        <v>40843</v>
      </c>
      <c r="AP113" s="23">
        <v>51810.5</v>
      </c>
      <c r="AQ113" s="23">
        <v>4380</v>
      </c>
      <c r="AR113" s="23">
        <v>712957</v>
      </c>
      <c r="AS113" s="23">
        <v>42651</v>
      </c>
      <c r="AT113" s="23">
        <v>18711</v>
      </c>
      <c r="AU113" s="23">
        <v>4515</v>
      </c>
      <c r="AV113" s="23">
        <v>29616</v>
      </c>
      <c r="AW113" s="23">
        <v>4325</v>
      </c>
      <c r="AX113" s="23">
        <v>1798</v>
      </c>
      <c r="AY113" s="23">
        <v>881983.7</v>
      </c>
      <c r="AZ113" s="23">
        <v>46315</v>
      </c>
      <c r="BA113" s="23">
        <v>53250</v>
      </c>
      <c r="BB113" s="23">
        <v>91788</v>
      </c>
      <c r="BC113" s="23">
        <v>175055</v>
      </c>
      <c r="BD113" s="23">
        <v>215158</v>
      </c>
      <c r="BE113" s="23">
        <v>159646</v>
      </c>
      <c r="BF113" s="23">
        <v>403384.5</v>
      </c>
      <c r="BG113" s="23">
        <v>134231</v>
      </c>
      <c r="BH113" s="23">
        <v>36718</v>
      </c>
      <c r="BI113" s="23">
        <v>20738</v>
      </c>
      <c r="BJ113" s="23">
        <v>447716</v>
      </c>
      <c r="BK113" s="23">
        <v>322172</v>
      </c>
      <c r="BL113" s="23">
        <v>0</v>
      </c>
      <c r="BM113" s="23">
        <v>70733.75</v>
      </c>
      <c r="BN113" s="23">
        <v>167406</v>
      </c>
      <c r="BO113" s="23">
        <v>137239.5</v>
      </c>
      <c r="BP113" s="23">
        <v>60564</v>
      </c>
      <c r="BQ113" s="23">
        <v>843807.32</v>
      </c>
      <c r="BR113" s="23">
        <v>56371</v>
      </c>
      <c r="BS113" s="23">
        <v>49900</v>
      </c>
      <c r="BT113" s="23">
        <v>12570</v>
      </c>
      <c r="BU113" s="23">
        <v>128331</v>
      </c>
      <c r="BV113" s="23">
        <v>225887.49</v>
      </c>
      <c r="BW113" s="23">
        <v>4716</v>
      </c>
      <c r="BX113" s="23">
        <v>16227</v>
      </c>
      <c r="BY113" s="23">
        <v>37630</v>
      </c>
      <c r="BZ113" s="24">
        <v>3070957.81</v>
      </c>
    </row>
    <row r="114" spans="1:78" x14ac:dyDescent="0.2">
      <c r="A114" s="21" t="s">
        <v>253</v>
      </c>
      <c r="B114" s="21" t="s">
        <v>363</v>
      </c>
      <c r="C114" s="22" t="s">
        <v>390</v>
      </c>
      <c r="D114" s="21" t="s">
        <v>391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7560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238075.42</v>
      </c>
      <c r="X114" s="23">
        <v>27914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32109.200000000001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4">
        <v>2793250</v>
      </c>
    </row>
    <row r="115" spans="1:78" x14ac:dyDescent="0.2">
      <c r="A115" s="21" t="s">
        <v>253</v>
      </c>
      <c r="B115" s="21" t="s">
        <v>363</v>
      </c>
      <c r="C115" s="22" t="s">
        <v>392</v>
      </c>
      <c r="D115" s="21" t="s">
        <v>393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23800</v>
      </c>
      <c r="U115" s="23">
        <v>0</v>
      </c>
      <c r="V115" s="23">
        <v>0</v>
      </c>
      <c r="W115" s="23">
        <v>114326.78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9908.5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3306.45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  <c r="BM115" s="23">
        <v>0</v>
      </c>
      <c r="BN115" s="23">
        <v>0</v>
      </c>
      <c r="BO115" s="23">
        <v>0</v>
      </c>
      <c r="BP115" s="23">
        <v>0</v>
      </c>
      <c r="BQ115" s="23">
        <v>0</v>
      </c>
      <c r="BR115" s="23">
        <v>0</v>
      </c>
      <c r="BS115" s="23">
        <v>0</v>
      </c>
      <c r="BT115" s="23">
        <v>0</v>
      </c>
      <c r="BU115" s="23">
        <v>0</v>
      </c>
      <c r="BV115" s="23">
        <v>0</v>
      </c>
      <c r="BW115" s="23">
        <v>0</v>
      </c>
      <c r="BX115" s="23">
        <v>0</v>
      </c>
      <c r="BY115" s="23">
        <v>0</v>
      </c>
      <c r="BZ115" s="24">
        <v>41256500</v>
      </c>
    </row>
    <row r="116" spans="1:78" x14ac:dyDescent="0.2">
      <c r="A116" s="21" t="s">
        <v>253</v>
      </c>
      <c r="B116" s="21" t="s">
        <v>363</v>
      </c>
      <c r="C116" s="22" t="s">
        <v>394</v>
      </c>
      <c r="D116" s="21" t="s">
        <v>395</v>
      </c>
      <c r="E116" s="23">
        <v>244426.4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60224.3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33580</v>
      </c>
      <c r="S116" s="23">
        <v>0</v>
      </c>
      <c r="T116" s="23">
        <v>0</v>
      </c>
      <c r="U116" s="23">
        <v>0</v>
      </c>
      <c r="V116" s="23">
        <v>0</v>
      </c>
      <c r="W116" s="23">
        <v>9200</v>
      </c>
      <c r="X116" s="23">
        <v>14000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52685.5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17753.05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  <c r="BK116" s="23">
        <v>0</v>
      </c>
      <c r="BL116" s="23">
        <v>0</v>
      </c>
      <c r="BM116" s="23">
        <v>0</v>
      </c>
      <c r="BN116" s="23">
        <v>0</v>
      </c>
      <c r="BO116" s="23">
        <v>0</v>
      </c>
      <c r="BP116" s="23">
        <v>0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3">
        <v>0</v>
      </c>
      <c r="BW116" s="23">
        <v>0</v>
      </c>
      <c r="BX116" s="23">
        <v>0</v>
      </c>
      <c r="BY116" s="23">
        <v>0</v>
      </c>
      <c r="BZ116" s="24">
        <v>5099333.33</v>
      </c>
    </row>
    <row r="117" spans="1:78" x14ac:dyDescent="0.2">
      <c r="A117" s="21" t="s">
        <v>253</v>
      </c>
      <c r="B117" s="21" t="s">
        <v>363</v>
      </c>
      <c r="C117" s="22" t="s">
        <v>396</v>
      </c>
      <c r="D117" s="21" t="s">
        <v>397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32">
        <v>0</v>
      </c>
      <c r="BM117" s="32">
        <v>0</v>
      </c>
      <c r="BN117" s="32">
        <v>0</v>
      </c>
      <c r="BO117" s="32">
        <v>0</v>
      </c>
      <c r="BP117" s="32">
        <v>0</v>
      </c>
      <c r="BQ117" s="32">
        <v>0</v>
      </c>
      <c r="BR117" s="32">
        <v>0</v>
      </c>
      <c r="BS117" s="32">
        <v>0</v>
      </c>
      <c r="BT117" s="32">
        <v>0</v>
      </c>
      <c r="BU117" s="32">
        <v>0</v>
      </c>
      <c r="BV117" s="32">
        <v>0</v>
      </c>
      <c r="BW117" s="32">
        <v>0</v>
      </c>
      <c r="BX117" s="32">
        <v>0</v>
      </c>
      <c r="BY117" s="32">
        <v>0</v>
      </c>
      <c r="BZ117" s="24">
        <v>10786370</v>
      </c>
    </row>
    <row r="118" spans="1:78" x14ac:dyDescent="0.2">
      <c r="A118" s="21" t="s">
        <v>253</v>
      </c>
      <c r="B118" s="21" t="s">
        <v>363</v>
      </c>
      <c r="C118" s="22" t="s">
        <v>398</v>
      </c>
      <c r="D118" s="21" t="s">
        <v>399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200000</v>
      </c>
      <c r="N118" s="23">
        <v>0</v>
      </c>
      <c r="O118" s="23">
        <v>210000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300000</v>
      </c>
      <c r="V118" s="23">
        <v>0</v>
      </c>
      <c r="W118" s="23">
        <v>0</v>
      </c>
      <c r="X118" s="23">
        <v>0</v>
      </c>
      <c r="Y118" s="23">
        <v>160000</v>
      </c>
      <c r="Z118" s="23">
        <v>780000</v>
      </c>
      <c r="AA118" s="23">
        <v>160000</v>
      </c>
      <c r="AB118" s="23">
        <v>0</v>
      </c>
      <c r="AC118" s="23">
        <v>560000</v>
      </c>
      <c r="AD118" s="23">
        <v>0</v>
      </c>
      <c r="AE118" s="23">
        <v>640000</v>
      </c>
      <c r="AF118" s="23">
        <v>4090000</v>
      </c>
      <c r="AG118" s="23">
        <v>80000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750000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23">
        <v>530000</v>
      </c>
      <c r="BM118" s="23">
        <v>0</v>
      </c>
      <c r="BN118" s="23">
        <v>0</v>
      </c>
      <c r="BO118" s="23">
        <v>0</v>
      </c>
      <c r="BP118" s="23">
        <v>80000</v>
      </c>
      <c r="BQ118" s="23">
        <v>0</v>
      </c>
      <c r="BR118" s="23">
        <v>0</v>
      </c>
      <c r="BS118" s="23">
        <v>0</v>
      </c>
      <c r="BT118" s="23">
        <v>550000</v>
      </c>
      <c r="BU118" s="23">
        <v>0</v>
      </c>
      <c r="BV118" s="23">
        <v>0</v>
      </c>
      <c r="BW118" s="23">
        <v>0</v>
      </c>
      <c r="BX118" s="23">
        <v>0</v>
      </c>
      <c r="BY118" s="23">
        <v>0</v>
      </c>
      <c r="BZ118" s="24">
        <v>1726568.52</v>
      </c>
    </row>
    <row r="119" spans="1:78" x14ac:dyDescent="0.2">
      <c r="A119" s="21" t="s">
        <v>253</v>
      </c>
      <c r="B119" s="21" t="s">
        <v>363</v>
      </c>
      <c r="C119" s="22" t="s">
        <v>400</v>
      </c>
      <c r="D119" s="21" t="s">
        <v>401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57850</v>
      </c>
      <c r="O119" s="23">
        <v>0</v>
      </c>
      <c r="P119" s="23">
        <v>0</v>
      </c>
      <c r="Q119" s="23">
        <v>100000</v>
      </c>
      <c r="R119" s="23">
        <v>50000</v>
      </c>
      <c r="S119" s="23">
        <v>0</v>
      </c>
      <c r="T119" s="23">
        <v>0</v>
      </c>
      <c r="U119" s="23">
        <v>0</v>
      </c>
      <c r="V119" s="23">
        <v>5500</v>
      </c>
      <c r="W119" s="23">
        <v>57040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2430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42236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3140</v>
      </c>
      <c r="BK119" s="23">
        <v>0</v>
      </c>
      <c r="BL119" s="23">
        <v>58606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4">
        <v>9825147.5299999993</v>
      </c>
    </row>
    <row r="120" spans="1:78" x14ac:dyDescent="0.2">
      <c r="A120" s="21" t="s">
        <v>253</v>
      </c>
      <c r="B120" s="21" t="s">
        <v>363</v>
      </c>
      <c r="C120" s="22" t="s">
        <v>402</v>
      </c>
      <c r="D120" s="21" t="s">
        <v>403</v>
      </c>
      <c r="E120" s="23">
        <v>1784427.26</v>
      </c>
      <c r="F120" s="23">
        <v>404007.6</v>
      </c>
      <c r="G120" s="23">
        <v>1057918</v>
      </c>
      <c r="H120" s="23">
        <v>326232.5</v>
      </c>
      <c r="I120" s="23">
        <v>218951.8</v>
      </c>
      <c r="J120" s="23">
        <v>256789.2</v>
      </c>
      <c r="K120" s="23">
        <v>2807673</v>
      </c>
      <c r="L120" s="23">
        <v>1199402.45</v>
      </c>
      <c r="M120" s="23">
        <v>118687.11</v>
      </c>
      <c r="N120" s="23">
        <v>3316748.58</v>
      </c>
      <c r="O120" s="23">
        <v>193620</v>
      </c>
      <c r="P120" s="23">
        <v>212433.7</v>
      </c>
      <c r="Q120" s="23">
        <v>469590</v>
      </c>
      <c r="R120" s="23">
        <v>509648</v>
      </c>
      <c r="S120" s="23">
        <v>0</v>
      </c>
      <c r="T120" s="23">
        <v>148170.44</v>
      </c>
      <c r="U120" s="23">
        <v>0</v>
      </c>
      <c r="V120" s="23">
        <v>138537</v>
      </c>
      <c r="W120" s="23">
        <v>1270734</v>
      </c>
      <c r="X120" s="23">
        <v>142500</v>
      </c>
      <c r="Y120" s="23">
        <v>96499</v>
      </c>
      <c r="Z120" s="23">
        <v>136900</v>
      </c>
      <c r="AA120" s="23">
        <v>203595.08</v>
      </c>
      <c r="AB120" s="23">
        <v>143150</v>
      </c>
      <c r="AC120" s="23">
        <v>0</v>
      </c>
      <c r="AD120" s="23">
        <v>0</v>
      </c>
      <c r="AE120" s="23">
        <v>45080</v>
      </c>
      <c r="AF120" s="23">
        <v>6115600.6600000001</v>
      </c>
      <c r="AG120" s="23">
        <v>725530</v>
      </c>
      <c r="AH120" s="23">
        <v>100110</v>
      </c>
      <c r="AI120" s="23">
        <v>94658</v>
      </c>
      <c r="AJ120" s="23">
        <v>113583</v>
      </c>
      <c r="AK120" s="23">
        <v>418929.9</v>
      </c>
      <c r="AL120" s="23">
        <v>247924</v>
      </c>
      <c r="AM120" s="23">
        <v>100413</v>
      </c>
      <c r="AN120" s="23">
        <v>336993.5</v>
      </c>
      <c r="AO120" s="23">
        <v>170334.79</v>
      </c>
      <c r="AP120" s="23">
        <v>165085.22</v>
      </c>
      <c r="AQ120" s="23">
        <v>76910</v>
      </c>
      <c r="AR120" s="23">
        <v>1007912.07</v>
      </c>
      <c r="AS120" s="23">
        <v>370545</v>
      </c>
      <c r="AT120" s="23">
        <v>136281.57</v>
      </c>
      <c r="AU120" s="23">
        <v>234511</v>
      </c>
      <c r="AV120" s="23">
        <v>142174</v>
      </c>
      <c r="AW120" s="23">
        <v>203212.45</v>
      </c>
      <c r="AX120" s="23">
        <v>91773.35</v>
      </c>
      <c r="AY120" s="23">
        <v>3541319.38</v>
      </c>
      <c r="AZ120" s="23">
        <v>112763.01</v>
      </c>
      <c r="BA120" s="23">
        <v>60050</v>
      </c>
      <c r="BB120" s="23">
        <v>225082</v>
      </c>
      <c r="BC120" s="23">
        <v>195933</v>
      </c>
      <c r="BD120" s="23">
        <v>166675</v>
      </c>
      <c r="BE120" s="23">
        <v>75900</v>
      </c>
      <c r="BF120" s="23">
        <v>283570</v>
      </c>
      <c r="BG120" s="23">
        <v>257854</v>
      </c>
      <c r="BH120" s="23">
        <v>0</v>
      </c>
      <c r="BI120" s="23">
        <v>0</v>
      </c>
      <c r="BJ120" s="23">
        <v>1329988</v>
      </c>
      <c r="BK120" s="23">
        <v>547850</v>
      </c>
      <c r="BL120" s="23">
        <v>127477</v>
      </c>
      <c r="BM120" s="23">
        <v>60029</v>
      </c>
      <c r="BN120" s="23">
        <v>40784</v>
      </c>
      <c r="BO120" s="23">
        <v>234158</v>
      </c>
      <c r="BP120" s="23">
        <v>47043</v>
      </c>
      <c r="BQ120" s="23">
        <v>2821016.07</v>
      </c>
      <c r="BR120" s="23">
        <v>124664.96000000001</v>
      </c>
      <c r="BS120" s="23">
        <v>89004</v>
      </c>
      <c r="BT120" s="23">
        <v>0</v>
      </c>
      <c r="BU120" s="23">
        <v>12900</v>
      </c>
      <c r="BV120" s="23">
        <v>876372.84</v>
      </c>
      <c r="BW120" s="23">
        <v>193840.04</v>
      </c>
      <c r="BX120" s="23">
        <v>157880.56</v>
      </c>
      <c r="BY120" s="23">
        <v>213227</v>
      </c>
      <c r="BZ120" s="24">
        <v>26475164.129999995</v>
      </c>
    </row>
    <row r="121" spans="1:78" x14ac:dyDescent="0.2">
      <c r="A121" s="21" t="s">
        <v>253</v>
      </c>
      <c r="B121" s="21" t="s">
        <v>363</v>
      </c>
      <c r="C121" s="22" t="s">
        <v>404</v>
      </c>
      <c r="D121" s="21" t="s">
        <v>405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v>0</v>
      </c>
      <c r="BX121" s="32">
        <v>0</v>
      </c>
      <c r="BY121" s="32">
        <v>0</v>
      </c>
      <c r="BZ121" s="24">
        <v>6881874</v>
      </c>
    </row>
    <row r="122" spans="1:78" x14ac:dyDescent="0.2">
      <c r="A122" s="21" t="s">
        <v>253</v>
      </c>
      <c r="B122" s="21" t="s">
        <v>363</v>
      </c>
      <c r="C122" s="22" t="s">
        <v>406</v>
      </c>
      <c r="D122" s="21" t="s">
        <v>407</v>
      </c>
      <c r="E122" s="23">
        <v>0</v>
      </c>
      <c r="F122" s="23">
        <v>40000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15000</v>
      </c>
      <c r="U122" s="23">
        <v>0</v>
      </c>
      <c r="V122" s="23">
        <v>0</v>
      </c>
      <c r="W122" s="23">
        <v>0</v>
      </c>
      <c r="X122" s="23">
        <v>13500</v>
      </c>
      <c r="Y122" s="23">
        <v>0</v>
      </c>
      <c r="Z122" s="23">
        <v>3000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5580</v>
      </c>
      <c r="AQ122" s="23">
        <v>3000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33210</v>
      </c>
      <c r="BA122" s="23">
        <v>0</v>
      </c>
      <c r="BB122" s="23">
        <v>0</v>
      </c>
      <c r="BC122" s="23">
        <v>0</v>
      </c>
      <c r="BD122" s="23">
        <v>5452</v>
      </c>
      <c r="BE122" s="23">
        <v>0</v>
      </c>
      <c r="BF122" s="23">
        <v>3000</v>
      </c>
      <c r="BG122" s="23">
        <v>0</v>
      </c>
      <c r="BH122" s="23">
        <v>0</v>
      </c>
      <c r="BI122" s="23">
        <v>0</v>
      </c>
      <c r="BJ122" s="23">
        <v>159960</v>
      </c>
      <c r="BK122" s="23">
        <v>130000</v>
      </c>
      <c r="BL122" s="23">
        <v>0</v>
      </c>
      <c r="BM122" s="23">
        <v>0</v>
      </c>
      <c r="BN122" s="23">
        <v>0</v>
      </c>
      <c r="BO122" s="23">
        <v>0</v>
      </c>
      <c r="BP122" s="23">
        <v>17320</v>
      </c>
      <c r="BQ122" s="23">
        <v>0</v>
      </c>
      <c r="BR122" s="23"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0</v>
      </c>
      <c r="BX122" s="23">
        <v>12795</v>
      </c>
      <c r="BY122" s="23">
        <v>0</v>
      </c>
      <c r="BZ122" s="24">
        <v>2091554.95</v>
      </c>
    </row>
    <row r="123" spans="1:78" x14ac:dyDescent="0.2">
      <c r="A123" s="21" t="s">
        <v>253</v>
      </c>
      <c r="B123" s="21" t="s">
        <v>408</v>
      </c>
      <c r="C123" s="22" t="s">
        <v>409</v>
      </c>
      <c r="D123" s="21" t="s">
        <v>410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858649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35850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v>0</v>
      </c>
      <c r="BP123" s="23">
        <v>0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3">
        <v>1920</v>
      </c>
      <c r="BW123" s="23">
        <v>0</v>
      </c>
      <c r="BX123" s="23">
        <v>0</v>
      </c>
      <c r="BY123" s="23">
        <v>0</v>
      </c>
      <c r="BZ123" s="24">
        <v>3386225.1799999997</v>
      </c>
    </row>
    <row r="124" spans="1:78" x14ac:dyDescent="0.2">
      <c r="A124" s="21" t="s">
        <v>253</v>
      </c>
      <c r="B124" s="21" t="s">
        <v>408</v>
      </c>
      <c r="C124" s="22" t="s">
        <v>411</v>
      </c>
      <c r="D124" s="21" t="s">
        <v>412</v>
      </c>
      <c r="E124" s="23">
        <v>97620</v>
      </c>
      <c r="F124" s="23">
        <v>67880</v>
      </c>
      <c r="G124" s="23">
        <v>0</v>
      </c>
      <c r="H124" s="23">
        <v>0</v>
      </c>
      <c r="I124" s="23">
        <v>24250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1200</v>
      </c>
      <c r="P124" s="23">
        <v>0</v>
      </c>
      <c r="Q124" s="23">
        <v>40780</v>
      </c>
      <c r="R124" s="23">
        <v>20640</v>
      </c>
      <c r="S124" s="23">
        <v>0</v>
      </c>
      <c r="T124" s="23">
        <v>0</v>
      </c>
      <c r="U124" s="23">
        <v>72105.399999999994</v>
      </c>
      <c r="V124" s="23">
        <v>21520</v>
      </c>
      <c r="W124" s="23">
        <v>580217.5</v>
      </c>
      <c r="X124" s="23">
        <v>10560</v>
      </c>
      <c r="Y124" s="23">
        <v>41781.800000000003</v>
      </c>
      <c r="Z124" s="23">
        <v>17960</v>
      </c>
      <c r="AA124" s="23">
        <v>960</v>
      </c>
      <c r="AB124" s="23">
        <v>0</v>
      </c>
      <c r="AC124" s="23">
        <v>82360</v>
      </c>
      <c r="AD124" s="23">
        <v>0</v>
      </c>
      <c r="AE124" s="23">
        <v>3680</v>
      </c>
      <c r="AF124" s="23">
        <v>272290</v>
      </c>
      <c r="AG124" s="23">
        <v>0</v>
      </c>
      <c r="AH124" s="23">
        <v>1440</v>
      </c>
      <c r="AI124" s="23">
        <v>2400</v>
      </c>
      <c r="AJ124" s="23">
        <v>1200</v>
      </c>
      <c r="AK124" s="23">
        <v>480</v>
      </c>
      <c r="AL124" s="23">
        <v>3520</v>
      </c>
      <c r="AM124" s="23">
        <v>1920</v>
      </c>
      <c r="AN124" s="23">
        <v>0</v>
      </c>
      <c r="AO124" s="23">
        <v>1920</v>
      </c>
      <c r="AP124" s="23">
        <v>6400</v>
      </c>
      <c r="AQ124" s="23">
        <v>5200</v>
      </c>
      <c r="AR124" s="23">
        <v>75720</v>
      </c>
      <c r="AS124" s="23">
        <v>30780</v>
      </c>
      <c r="AT124" s="23">
        <v>0</v>
      </c>
      <c r="AU124" s="23">
        <v>480</v>
      </c>
      <c r="AV124" s="23">
        <v>2200</v>
      </c>
      <c r="AW124" s="23">
        <v>2960</v>
      </c>
      <c r="AX124" s="23">
        <v>6000</v>
      </c>
      <c r="AY124" s="23">
        <v>71760</v>
      </c>
      <c r="AZ124" s="23">
        <v>8480</v>
      </c>
      <c r="BA124" s="23">
        <v>11220</v>
      </c>
      <c r="BB124" s="23">
        <v>0</v>
      </c>
      <c r="BC124" s="23">
        <v>0</v>
      </c>
      <c r="BD124" s="23">
        <v>7000</v>
      </c>
      <c r="BE124" s="23">
        <v>36720</v>
      </c>
      <c r="BF124" s="23">
        <v>92410</v>
      </c>
      <c r="BG124" s="23">
        <v>5160</v>
      </c>
      <c r="BH124" s="23">
        <v>24448</v>
      </c>
      <c r="BI124" s="23">
        <v>7041</v>
      </c>
      <c r="BJ124" s="23">
        <v>51344</v>
      </c>
      <c r="BK124" s="23">
        <v>177980</v>
      </c>
      <c r="BL124" s="23">
        <v>0</v>
      </c>
      <c r="BM124" s="23">
        <v>8080</v>
      </c>
      <c r="BN124" s="23">
        <v>20110</v>
      </c>
      <c r="BO124" s="23">
        <v>0</v>
      </c>
      <c r="BP124" s="23">
        <v>11710</v>
      </c>
      <c r="BQ124" s="23">
        <v>102050</v>
      </c>
      <c r="BR124" s="23">
        <v>2880</v>
      </c>
      <c r="BS124" s="23">
        <v>0</v>
      </c>
      <c r="BT124" s="23">
        <v>79200</v>
      </c>
      <c r="BU124" s="23">
        <v>101640</v>
      </c>
      <c r="BV124" s="23">
        <v>71340</v>
      </c>
      <c r="BW124" s="23">
        <v>1120</v>
      </c>
      <c r="BX124" s="23">
        <v>7040</v>
      </c>
      <c r="BY124" s="23">
        <v>2100</v>
      </c>
      <c r="BZ124" s="24">
        <v>3733606.9899999998</v>
      </c>
    </row>
    <row r="125" spans="1:78" x14ac:dyDescent="0.2">
      <c r="A125" s="21" t="s">
        <v>253</v>
      </c>
      <c r="B125" s="21" t="s">
        <v>408</v>
      </c>
      <c r="C125" s="22" t="s">
        <v>413</v>
      </c>
      <c r="D125" s="21" t="s">
        <v>414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67568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2050</v>
      </c>
      <c r="BN125" s="23">
        <v>0</v>
      </c>
      <c r="BO125" s="23">
        <v>0</v>
      </c>
      <c r="BP125" s="23">
        <v>0</v>
      </c>
      <c r="BQ125" s="23">
        <v>0</v>
      </c>
      <c r="BR125" s="23">
        <v>0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4">
        <v>751601115.55000007</v>
      </c>
    </row>
    <row r="126" spans="1:78" x14ac:dyDescent="0.2">
      <c r="A126" s="21" t="s">
        <v>253</v>
      </c>
      <c r="B126" s="21" t="s">
        <v>408</v>
      </c>
      <c r="C126" s="22" t="s">
        <v>415</v>
      </c>
      <c r="D126" s="21" t="s">
        <v>416</v>
      </c>
      <c r="E126" s="23">
        <v>210340</v>
      </c>
      <c r="F126" s="23">
        <v>60630</v>
      </c>
      <c r="G126" s="23">
        <v>0</v>
      </c>
      <c r="H126" s="23">
        <v>0</v>
      </c>
      <c r="I126" s="23">
        <v>0</v>
      </c>
      <c r="J126" s="23">
        <v>16300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52713</v>
      </c>
      <c r="R126" s="23">
        <v>17200</v>
      </c>
      <c r="S126" s="23">
        <v>1200</v>
      </c>
      <c r="T126" s="23">
        <v>0</v>
      </c>
      <c r="U126" s="23">
        <v>49958.83</v>
      </c>
      <c r="V126" s="23">
        <v>59400</v>
      </c>
      <c r="W126" s="23">
        <v>774004.81</v>
      </c>
      <c r="X126" s="23">
        <v>141867</v>
      </c>
      <c r="Y126" s="23">
        <v>96892</v>
      </c>
      <c r="Z126" s="23">
        <v>46631.360000000001</v>
      </c>
      <c r="AA126" s="23">
        <v>0</v>
      </c>
      <c r="AB126" s="23">
        <v>3000</v>
      </c>
      <c r="AC126" s="23">
        <v>113252.12</v>
      </c>
      <c r="AD126" s="23">
        <v>0</v>
      </c>
      <c r="AE126" s="23">
        <v>4933</v>
      </c>
      <c r="AF126" s="23">
        <v>39820</v>
      </c>
      <c r="AG126" s="23">
        <v>0</v>
      </c>
      <c r="AH126" s="23">
        <v>2400</v>
      </c>
      <c r="AI126" s="23">
        <v>1250</v>
      </c>
      <c r="AJ126" s="23">
        <v>1000</v>
      </c>
      <c r="AK126" s="23">
        <v>0</v>
      </c>
      <c r="AL126" s="23">
        <v>17600</v>
      </c>
      <c r="AM126" s="23">
        <v>0</v>
      </c>
      <c r="AN126" s="23">
        <v>0</v>
      </c>
      <c r="AO126" s="23">
        <v>1500</v>
      </c>
      <c r="AP126" s="23">
        <v>8943.64</v>
      </c>
      <c r="AQ126" s="23">
        <v>17874.41</v>
      </c>
      <c r="AR126" s="23">
        <v>73376.5</v>
      </c>
      <c r="AS126" s="23">
        <v>0</v>
      </c>
      <c r="AT126" s="23">
        <v>0</v>
      </c>
      <c r="AU126" s="23">
        <v>0</v>
      </c>
      <c r="AV126" s="23">
        <v>0</v>
      </c>
      <c r="AW126" s="23">
        <v>25250</v>
      </c>
      <c r="AX126" s="23">
        <v>2998</v>
      </c>
      <c r="AY126" s="23">
        <v>0</v>
      </c>
      <c r="AZ126" s="23">
        <v>81624</v>
      </c>
      <c r="BA126" s="23">
        <v>32089</v>
      </c>
      <c r="BB126" s="23">
        <v>0</v>
      </c>
      <c r="BC126" s="23">
        <v>0</v>
      </c>
      <c r="BD126" s="23">
        <v>0</v>
      </c>
      <c r="BE126" s="23">
        <v>41438.300000000003</v>
      </c>
      <c r="BF126" s="23">
        <v>221835.59</v>
      </c>
      <c r="BG126" s="23">
        <v>8000</v>
      </c>
      <c r="BH126" s="23">
        <v>24696</v>
      </c>
      <c r="BI126" s="23">
        <v>23100</v>
      </c>
      <c r="BJ126" s="23">
        <v>32149</v>
      </c>
      <c r="BK126" s="23">
        <v>328110</v>
      </c>
      <c r="BL126" s="23">
        <v>3350</v>
      </c>
      <c r="BM126" s="23">
        <v>9950</v>
      </c>
      <c r="BN126" s="23">
        <v>54500</v>
      </c>
      <c r="BO126" s="23">
        <v>0</v>
      </c>
      <c r="BP126" s="23">
        <v>17300</v>
      </c>
      <c r="BQ126" s="23">
        <v>66790</v>
      </c>
      <c r="BR126" s="23">
        <v>5100</v>
      </c>
      <c r="BS126" s="23">
        <v>0</v>
      </c>
      <c r="BT126" s="23">
        <v>130150</v>
      </c>
      <c r="BU126" s="23">
        <v>92007.83</v>
      </c>
      <c r="BV126" s="23">
        <v>66390</v>
      </c>
      <c r="BW126" s="23">
        <v>0</v>
      </c>
      <c r="BX126" s="23">
        <v>16930</v>
      </c>
      <c r="BY126" s="23">
        <v>4850</v>
      </c>
      <c r="BZ126" s="24">
        <v>71345524.960000008</v>
      </c>
    </row>
    <row r="127" spans="1:78" x14ac:dyDescent="0.2">
      <c r="A127" s="21" t="s">
        <v>253</v>
      </c>
      <c r="B127" s="21" t="s">
        <v>408</v>
      </c>
      <c r="C127" s="22" t="s">
        <v>417</v>
      </c>
      <c r="D127" s="21" t="s">
        <v>418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636612.69999999995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186963.76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101446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4040</v>
      </c>
      <c r="BO127" s="23">
        <v>0</v>
      </c>
      <c r="BP127" s="23">
        <v>0</v>
      </c>
      <c r="BQ127" s="23">
        <v>0</v>
      </c>
      <c r="BR127" s="23">
        <v>0</v>
      </c>
      <c r="BS127" s="23">
        <v>0</v>
      </c>
      <c r="BT127" s="23">
        <v>0</v>
      </c>
      <c r="BU127" s="23">
        <v>0</v>
      </c>
      <c r="BV127" s="23">
        <v>0</v>
      </c>
      <c r="BW127" s="23">
        <v>0</v>
      </c>
      <c r="BX127" s="23">
        <v>0</v>
      </c>
      <c r="BY127" s="23">
        <v>0</v>
      </c>
      <c r="BZ127" s="24">
        <v>13293470.92</v>
      </c>
    </row>
    <row r="128" spans="1:78" x14ac:dyDescent="0.2">
      <c r="A128" s="21" t="s">
        <v>253</v>
      </c>
      <c r="B128" s="21" t="s">
        <v>408</v>
      </c>
      <c r="C128" s="22" t="s">
        <v>419</v>
      </c>
      <c r="D128" s="21" t="s">
        <v>420</v>
      </c>
      <c r="E128" s="23">
        <v>218581</v>
      </c>
      <c r="F128" s="23">
        <v>78900.800000000003</v>
      </c>
      <c r="G128" s="23">
        <v>32291</v>
      </c>
      <c r="H128" s="23">
        <v>4905</v>
      </c>
      <c r="I128" s="23">
        <v>7541</v>
      </c>
      <c r="J128" s="23">
        <v>0</v>
      </c>
      <c r="K128" s="23">
        <v>73518</v>
      </c>
      <c r="L128" s="23">
        <v>16556</v>
      </c>
      <c r="M128" s="23">
        <v>33118.800000000003</v>
      </c>
      <c r="N128" s="23">
        <v>37498</v>
      </c>
      <c r="O128" s="23">
        <v>1085</v>
      </c>
      <c r="P128" s="23">
        <v>460</v>
      </c>
      <c r="Q128" s="23">
        <v>336632</v>
      </c>
      <c r="R128" s="23">
        <v>3440</v>
      </c>
      <c r="S128" s="23">
        <v>240226.86</v>
      </c>
      <c r="T128" s="23">
        <v>0</v>
      </c>
      <c r="U128" s="23">
        <v>157900</v>
      </c>
      <c r="V128" s="23">
        <v>49833.63</v>
      </c>
      <c r="W128" s="23">
        <v>600506</v>
      </c>
      <c r="X128" s="23">
        <v>102194.75</v>
      </c>
      <c r="Y128" s="23">
        <v>46167</v>
      </c>
      <c r="Z128" s="23">
        <v>26265</v>
      </c>
      <c r="AA128" s="23">
        <v>0</v>
      </c>
      <c r="AB128" s="23">
        <v>12720</v>
      </c>
      <c r="AC128" s="23">
        <v>169913</v>
      </c>
      <c r="AD128" s="23">
        <v>0</v>
      </c>
      <c r="AE128" s="23">
        <v>6310</v>
      </c>
      <c r="AF128" s="23">
        <v>294542</v>
      </c>
      <c r="AG128" s="23">
        <v>0</v>
      </c>
      <c r="AH128" s="23">
        <v>0</v>
      </c>
      <c r="AI128" s="23">
        <v>300</v>
      </c>
      <c r="AJ128" s="23">
        <v>500</v>
      </c>
      <c r="AK128" s="23">
        <v>0</v>
      </c>
      <c r="AL128" s="23">
        <v>47522</v>
      </c>
      <c r="AM128" s="23">
        <v>2264</v>
      </c>
      <c r="AN128" s="23">
        <v>0</v>
      </c>
      <c r="AO128" s="23">
        <v>400</v>
      </c>
      <c r="AP128" s="23">
        <v>2505</v>
      </c>
      <c r="AQ128" s="23">
        <v>17119</v>
      </c>
      <c r="AR128" s="23">
        <v>101907</v>
      </c>
      <c r="AS128" s="23">
        <v>0</v>
      </c>
      <c r="AT128" s="23">
        <v>0</v>
      </c>
      <c r="AU128" s="23">
        <v>220</v>
      </c>
      <c r="AV128" s="23">
        <v>1870</v>
      </c>
      <c r="AW128" s="23">
        <v>68829</v>
      </c>
      <c r="AX128" s="23">
        <v>98391</v>
      </c>
      <c r="AY128" s="23">
        <v>130355</v>
      </c>
      <c r="AZ128" s="23">
        <v>121361</v>
      </c>
      <c r="BA128" s="23">
        <v>33559.120000000003</v>
      </c>
      <c r="BB128" s="23">
        <v>2720</v>
      </c>
      <c r="BC128" s="23">
        <v>0</v>
      </c>
      <c r="BD128" s="23">
        <v>8055.05</v>
      </c>
      <c r="BE128" s="23">
        <v>58742</v>
      </c>
      <c r="BF128" s="23">
        <v>58440</v>
      </c>
      <c r="BG128" s="23">
        <v>5253</v>
      </c>
      <c r="BH128" s="23">
        <v>100818.28</v>
      </c>
      <c r="BI128" s="23">
        <v>38707</v>
      </c>
      <c r="BJ128" s="23">
        <v>42198.1</v>
      </c>
      <c r="BK128" s="23">
        <v>95960</v>
      </c>
      <c r="BL128" s="23">
        <v>0</v>
      </c>
      <c r="BM128" s="23">
        <v>12203</v>
      </c>
      <c r="BN128" s="23">
        <v>19864</v>
      </c>
      <c r="BO128" s="23">
        <v>0</v>
      </c>
      <c r="BP128" s="23">
        <v>17488</v>
      </c>
      <c r="BQ128" s="23">
        <v>111429.84</v>
      </c>
      <c r="BR128" s="23">
        <v>2246</v>
      </c>
      <c r="BS128" s="23">
        <v>16760</v>
      </c>
      <c r="BT128" s="23">
        <v>280210</v>
      </c>
      <c r="BU128" s="23">
        <v>99519</v>
      </c>
      <c r="BV128" s="23">
        <v>86967</v>
      </c>
      <c r="BW128" s="23">
        <v>0</v>
      </c>
      <c r="BX128" s="23">
        <v>29289.599999999999</v>
      </c>
      <c r="BY128" s="23">
        <v>3368</v>
      </c>
      <c r="BZ128" s="24">
        <v>3070957.81</v>
      </c>
    </row>
    <row r="129" spans="1:78" x14ac:dyDescent="0.2">
      <c r="A129" s="64" t="s">
        <v>421</v>
      </c>
      <c r="B129" s="65"/>
      <c r="C129" s="65"/>
      <c r="D129" s="66"/>
      <c r="E129" s="28">
        <f>SUM(E48:E128)</f>
        <v>658115605.58999991</v>
      </c>
      <c r="F129" s="28">
        <f t="shared" ref="F129:BQ129" si="4">SUM(F48:F128)</f>
        <v>178768065.67999998</v>
      </c>
      <c r="G129" s="28">
        <f t="shared" si="4"/>
        <v>236906302.61999997</v>
      </c>
      <c r="H129" s="28">
        <f t="shared" si="4"/>
        <v>109974476.51000002</v>
      </c>
      <c r="I129" s="28">
        <f t="shared" si="4"/>
        <v>82610811.319999993</v>
      </c>
      <c r="J129" s="28">
        <f t="shared" si="4"/>
        <v>37338442.030000001</v>
      </c>
      <c r="K129" s="28">
        <f t="shared" si="4"/>
        <v>1148387768.7300003</v>
      </c>
      <c r="L129" s="28">
        <f t="shared" si="4"/>
        <v>163944351.33000001</v>
      </c>
      <c r="M129" s="28">
        <f t="shared" si="4"/>
        <v>52386710.93999999</v>
      </c>
      <c r="N129" s="28">
        <f t="shared" si="4"/>
        <v>388272795.11999995</v>
      </c>
      <c r="O129" s="28">
        <f t="shared" si="4"/>
        <v>53730959.379999995</v>
      </c>
      <c r="P129" s="28">
        <f t="shared" si="4"/>
        <v>126435375.92</v>
      </c>
      <c r="Q129" s="28">
        <f t="shared" si="4"/>
        <v>234398082.70000002</v>
      </c>
      <c r="R129" s="28">
        <f t="shared" si="4"/>
        <v>214162904.00000003</v>
      </c>
      <c r="S129" s="28">
        <f t="shared" si="4"/>
        <v>25530454.739999998</v>
      </c>
      <c r="T129" s="28">
        <f t="shared" si="4"/>
        <v>91633017.860000014</v>
      </c>
      <c r="U129" s="28">
        <f t="shared" si="4"/>
        <v>69515996.280000016</v>
      </c>
      <c r="V129" s="28">
        <f t="shared" si="4"/>
        <v>41194609.130000003</v>
      </c>
      <c r="W129" s="28">
        <f t="shared" si="4"/>
        <v>671574214.57000005</v>
      </c>
      <c r="X129" s="28">
        <f t="shared" si="4"/>
        <v>194372751.85999998</v>
      </c>
      <c r="Y129" s="28">
        <f t="shared" si="4"/>
        <v>87749877.569999993</v>
      </c>
      <c r="Z129" s="28">
        <f t="shared" si="4"/>
        <v>201570556.24999997</v>
      </c>
      <c r="AA129" s="28">
        <f t="shared" si="4"/>
        <v>59446816.480000012</v>
      </c>
      <c r="AB129" s="28">
        <f t="shared" si="4"/>
        <v>82895786.609999999</v>
      </c>
      <c r="AC129" s="28">
        <f t="shared" si="4"/>
        <v>77327531.940000027</v>
      </c>
      <c r="AD129" s="28">
        <f t="shared" si="4"/>
        <v>39349904.49000001</v>
      </c>
      <c r="AE129" s="28">
        <f t="shared" si="4"/>
        <v>32665184.700000003</v>
      </c>
      <c r="AF129" s="28">
        <f t="shared" si="4"/>
        <v>943204267.67999983</v>
      </c>
      <c r="AG129" s="28">
        <f t="shared" si="4"/>
        <v>63790844.399999999</v>
      </c>
      <c r="AH129" s="28">
        <f t="shared" si="4"/>
        <v>40471715.949999996</v>
      </c>
      <c r="AI129" s="28">
        <f t="shared" si="4"/>
        <v>43877371.450000003</v>
      </c>
      <c r="AJ129" s="28">
        <f t="shared" si="4"/>
        <v>39332621.180000007</v>
      </c>
      <c r="AK129" s="28">
        <f t="shared" si="4"/>
        <v>70871386.580000013</v>
      </c>
      <c r="AL129" s="28">
        <f t="shared" si="4"/>
        <v>52157476.830000006</v>
      </c>
      <c r="AM129" s="28">
        <f t="shared" si="4"/>
        <v>52254885.04999999</v>
      </c>
      <c r="AN129" s="28">
        <f t="shared" si="4"/>
        <v>80892471.090000004</v>
      </c>
      <c r="AO129" s="28">
        <f t="shared" si="4"/>
        <v>44701695.859999999</v>
      </c>
      <c r="AP129" s="28">
        <f t="shared" si="4"/>
        <v>50672427.689999998</v>
      </c>
      <c r="AQ129" s="28">
        <f t="shared" si="4"/>
        <v>44313409.189999998</v>
      </c>
      <c r="AR129" s="28">
        <f t="shared" si="4"/>
        <v>363142278.75000012</v>
      </c>
      <c r="AS129" s="28">
        <f t="shared" si="4"/>
        <v>56253871.969999999</v>
      </c>
      <c r="AT129" s="28">
        <f t="shared" si="4"/>
        <v>50541693.809999995</v>
      </c>
      <c r="AU129" s="28">
        <f t="shared" si="4"/>
        <v>51897523.749999993</v>
      </c>
      <c r="AV129" s="28">
        <f t="shared" si="4"/>
        <v>47847193.689999998</v>
      </c>
      <c r="AW129" s="28">
        <f t="shared" si="4"/>
        <v>21247828.459999997</v>
      </c>
      <c r="AX129" s="28">
        <f t="shared" si="4"/>
        <v>31746173.289999999</v>
      </c>
      <c r="AY129" s="28">
        <f t="shared" si="4"/>
        <v>669143617.30000007</v>
      </c>
      <c r="AZ129" s="28">
        <f t="shared" si="4"/>
        <v>60606118.899999999</v>
      </c>
      <c r="BA129" s="28">
        <f t="shared" si="4"/>
        <v>68388677.38000001</v>
      </c>
      <c r="BB129" s="28">
        <f t="shared" si="4"/>
        <v>109063052.64999999</v>
      </c>
      <c r="BC129" s="28">
        <f t="shared" si="4"/>
        <v>99469287.530000001</v>
      </c>
      <c r="BD129" s="28">
        <f t="shared" si="4"/>
        <v>66251823.449999996</v>
      </c>
      <c r="BE129" s="28">
        <f t="shared" si="4"/>
        <v>129995162.6398</v>
      </c>
      <c r="BF129" s="28">
        <f t="shared" si="4"/>
        <v>117250858.37999998</v>
      </c>
      <c r="BG129" s="28">
        <f t="shared" si="4"/>
        <v>65112644.019999996</v>
      </c>
      <c r="BH129" s="28">
        <f t="shared" si="4"/>
        <v>31697066.640000001</v>
      </c>
      <c r="BI129" s="28">
        <f t="shared" si="4"/>
        <v>19221565.790000003</v>
      </c>
      <c r="BJ129" s="28">
        <f t="shared" si="4"/>
        <v>563239073.11000001</v>
      </c>
      <c r="BK129" s="28">
        <f t="shared" si="4"/>
        <v>229200992.92000002</v>
      </c>
      <c r="BL129" s="28">
        <f t="shared" si="4"/>
        <v>60285915.720000006</v>
      </c>
      <c r="BM129" s="28">
        <f t="shared" si="4"/>
        <v>43559040.189999998</v>
      </c>
      <c r="BN129" s="28">
        <f t="shared" si="4"/>
        <v>59852969.720000006</v>
      </c>
      <c r="BO129" s="28">
        <f t="shared" si="4"/>
        <v>85600515.810000002</v>
      </c>
      <c r="BP129" s="28">
        <f t="shared" si="4"/>
        <v>42254295.369999997</v>
      </c>
      <c r="BQ129" s="28">
        <f t="shared" si="4"/>
        <v>399910551.81</v>
      </c>
      <c r="BR129" s="28">
        <f t="shared" ref="BR129:BY129" si="5">SUM(BR48:BR128)</f>
        <v>47203815.619999997</v>
      </c>
      <c r="BS129" s="28">
        <f t="shared" si="5"/>
        <v>50499477.409999996</v>
      </c>
      <c r="BT129" s="28">
        <f t="shared" si="5"/>
        <v>85322149.089999974</v>
      </c>
      <c r="BU129" s="28">
        <f t="shared" si="5"/>
        <v>86603818.010000005</v>
      </c>
      <c r="BV129" s="28">
        <f t="shared" si="5"/>
        <v>164861222.28999999</v>
      </c>
      <c r="BW129" s="28">
        <f t="shared" si="5"/>
        <v>54192647.420000002</v>
      </c>
      <c r="BX129" s="28">
        <f t="shared" si="5"/>
        <v>27875678.219999995</v>
      </c>
      <c r="BY129" s="28">
        <f t="shared" si="5"/>
        <v>26041381.989999998</v>
      </c>
      <c r="BZ129" s="29">
        <f>SUM(BZ48:BZ119)</f>
        <v>5401952933.6599989</v>
      </c>
    </row>
    <row r="130" spans="1:78" x14ac:dyDescent="0.2">
      <c r="A130" s="21" t="s">
        <v>422</v>
      </c>
      <c r="B130" s="21" t="s">
        <v>423</v>
      </c>
      <c r="C130" s="22" t="s">
        <v>424</v>
      </c>
      <c r="D130" s="21" t="s">
        <v>425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900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876475.57</v>
      </c>
      <c r="Y130" s="23">
        <v>0</v>
      </c>
      <c r="Z130" s="23">
        <v>0</v>
      </c>
      <c r="AA130" s="23">
        <v>7500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97200</v>
      </c>
      <c r="AV130" s="23">
        <v>75000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3">
        <v>0</v>
      </c>
      <c r="BN130" s="23">
        <v>266090</v>
      </c>
      <c r="BO130" s="23">
        <v>74307.77</v>
      </c>
      <c r="BP130" s="23">
        <v>0</v>
      </c>
      <c r="BQ130" s="23">
        <v>0</v>
      </c>
      <c r="BR130" s="23">
        <v>0</v>
      </c>
      <c r="BS130" s="23">
        <v>0</v>
      </c>
      <c r="BT130" s="23">
        <v>210000</v>
      </c>
      <c r="BU130" s="23">
        <v>0</v>
      </c>
      <c r="BV130" s="23">
        <v>0</v>
      </c>
      <c r="BW130" s="23">
        <v>0</v>
      </c>
      <c r="BX130" s="23">
        <v>0</v>
      </c>
      <c r="BY130" s="23">
        <v>0</v>
      </c>
      <c r="BZ130" s="24">
        <v>22986767.630000003</v>
      </c>
    </row>
    <row r="131" spans="1:78" x14ac:dyDescent="0.2">
      <c r="A131" s="21" t="s">
        <v>422</v>
      </c>
      <c r="B131" s="21" t="s">
        <v>423</v>
      </c>
      <c r="C131" s="22" t="s">
        <v>426</v>
      </c>
      <c r="D131" s="21" t="s">
        <v>427</v>
      </c>
      <c r="E131" s="23">
        <v>10698813.960000001</v>
      </c>
      <c r="F131" s="23">
        <v>661286.57999999996</v>
      </c>
      <c r="G131" s="23">
        <v>254351.96</v>
      </c>
      <c r="H131" s="23">
        <v>0</v>
      </c>
      <c r="I131" s="23">
        <v>141396.16</v>
      </c>
      <c r="J131" s="23">
        <v>388986.75</v>
      </c>
      <c r="K131" s="23">
        <v>270532.76</v>
      </c>
      <c r="L131" s="23">
        <v>838762.44</v>
      </c>
      <c r="M131" s="23">
        <v>545493.63</v>
      </c>
      <c r="N131" s="23">
        <v>0</v>
      </c>
      <c r="O131" s="23">
        <v>327943</v>
      </c>
      <c r="P131" s="23">
        <v>0</v>
      </c>
      <c r="Q131" s="23">
        <v>523116</v>
      </c>
      <c r="R131" s="23">
        <v>514715.15</v>
      </c>
      <c r="S131" s="23">
        <v>1057096.82</v>
      </c>
      <c r="T131" s="23">
        <v>488168.86</v>
      </c>
      <c r="U131" s="23">
        <v>1262045.6200000001</v>
      </c>
      <c r="V131" s="23">
        <v>631113.56000000006</v>
      </c>
      <c r="W131" s="23">
        <v>1666043.3</v>
      </c>
      <c r="X131" s="23">
        <v>1071263.94</v>
      </c>
      <c r="Y131" s="23">
        <v>387059.83</v>
      </c>
      <c r="Z131" s="23">
        <v>847730.16</v>
      </c>
      <c r="AA131" s="23">
        <v>0</v>
      </c>
      <c r="AB131" s="23">
        <v>0</v>
      </c>
      <c r="AC131" s="23">
        <v>0</v>
      </c>
      <c r="AD131" s="23">
        <v>0</v>
      </c>
      <c r="AE131" s="23">
        <v>1199631.21</v>
      </c>
      <c r="AF131" s="23">
        <v>5934657.2800000003</v>
      </c>
      <c r="AG131" s="23">
        <v>133450.37</v>
      </c>
      <c r="AH131" s="23">
        <v>0</v>
      </c>
      <c r="AI131" s="23">
        <v>300590.19</v>
      </c>
      <c r="AJ131" s="23">
        <v>210542.84</v>
      </c>
      <c r="AK131" s="23">
        <v>145510.39999999999</v>
      </c>
      <c r="AL131" s="23">
        <v>373567.96</v>
      </c>
      <c r="AM131" s="23">
        <v>0</v>
      </c>
      <c r="AN131" s="23">
        <v>307719.3</v>
      </c>
      <c r="AO131" s="23">
        <v>0</v>
      </c>
      <c r="AP131" s="23">
        <v>209720.78</v>
      </c>
      <c r="AQ131" s="23">
        <v>0</v>
      </c>
      <c r="AR131" s="23">
        <v>1936733.35</v>
      </c>
      <c r="AS131" s="23">
        <v>188189.38</v>
      </c>
      <c r="AT131" s="23">
        <v>146344.82</v>
      </c>
      <c r="AU131" s="23">
        <v>26253.96</v>
      </c>
      <c r="AV131" s="23">
        <v>59668.959999999999</v>
      </c>
      <c r="AW131" s="23">
        <v>72704.740000000005</v>
      </c>
      <c r="AX131" s="23">
        <v>363920.33</v>
      </c>
      <c r="AY131" s="23">
        <v>4233633.59</v>
      </c>
      <c r="AZ131" s="23">
        <v>619623.30000000005</v>
      </c>
      <c r="BA131" s="23">
        <v>62752.36</v>
      </c>
      <c r="BB131" s="23">
        <v>737580.25</v>
      </c>
      <c r="BC131" s="23">
        <v>0</v>
      </c>
      <c r="BD131" s="23">
        <v>0</v>
      </c>
      <c r="BE131" s="23">
        <v>990563.4497</v>
      </c>
      <c r="BF131" s="23">
        <v>569075.82999999996</v>
      </c>
      <c r="BG131" s="23">
        <v>567853.43999999994</v>
      </c>
      <c r="BH131" s="23">
        <v>43378.5</v>
      </c>
      <c r="BI131" s="23">
        <v>148467</v>
      </c>
      <c r="BJ131" s="23">
        <v>1741760.76</v>
      </c>
      <c r="BK131" s="23">
        <v>232576.08</v>
      </c>
      <c r="BL131" s="23">
        <v>328349.98</v>
      </c>
      <c r="BM131" s="23">
        <v>83479.7</v>
      </c>
      <c r="BN131" s="23">
        <v>221289.24</v>
      </c>
      <c r="BO131" s="23">
        <v>625677.51</v>
      </c>
      <c r="BP131" s="23">
        <v>180316.68</v>
      </c>
      <c r="BQ131" s="23">
        <v>4194689.28</v>
      </c>
      <c r="BR131" s="23">
        <v>574522.99</v>
      </c>
      <c r="BS131" s="23">
        <v>396859.84</v>
      </c>
      <c r="BT131" s="23">
        <v>159070.49</v>
      </c>
      <c r="BU131" s="23">
        <v>463604.04</v>
      </c>
      <c r="BV131" s="23">
        <v>3867762.25</v>
      </c>
      <c r="BW131" s="23">
        <v>289449.48</v>
      </c>
      <c r="BX131" s="23">
        <v>334330.31</v>
      </c>
      <c r="BY131" s="23">
        <v>665434.48</v>
      </c>
      <c r="BZ131" s="24">
        <v>68197090.929999992</v>
      </c>
    </row>
    <row r="132" spans="1:78" x14ac:dyDescent="0.2">
      <c r="A132" s="21" t="s">
        <v>422</v>
      </c>
      <c r="B132" s="21" t="s">
        <v>423</v>
      </c>
      <c r="C132" s="22" t="s">
        <v>428</v>
      </c>
      <c r="D132" s="21" t="s">
        <v>429</v>
      </c>
      <c r="E132" s="23">
        <v>2047710.6</v>
      </c>
      <c r="F132" s="23">
        <v>5697827.7999999998</v>
      </c>
      <c r="G132" s="23">
        <v>11035468.01</v>
      </c>
      <c r="H132" s="23">
        <v>0</v>
      </c>
      <c r="I132" s="23">
        <v>0</v>
      </c>
      <c r="J132" s="23">
        <v>0</v>
      </c>
      <c r="K132" s="23">
        <v>2508102.48</v>
      </c>
      <c r="L132" s="23">
        <v>3851721.72</v>
      </c>
      <c r="M132" s="23">
        <v>117095</v>
      </c>
      <c r="N132" s="23">
        <v>0</v>
      </c>
      <c r="O132" s="23">
        <v>0</v>
      </c>
      <c r="P132" s="23">
        <v>0</v>
      </c>
      <c r="Q132" s="23">
        <v>7191811</v>
      </c>
      <c r="R132" s="23">
        <v>2748678.4</v>
      </c>
      <c r="S132" s="23">
        <v>0</v>
      </c>
      <c r="T132" s="23">
        <v>2134785.5499999998</v>
      </c>
      <c r="U132" s="23">
        <v>0</v>
      </c>
      <c r="V132" s="23">
        <v>1713516.8</v>
      </c>
      <c r="W132" s="23">
        <v>23248044.75</v>
      </c>
      <c r="X132" s="23">
        <v>8638906.8000000007</v>
      </c>
      <c r="Y132" s="23">
        <v>6289377.8700000001</v>
      </c>
      <c r="Z132" s="23">
        <v>0</v>
      </c>
      <c r="AA132" s="23">
        <v>902752.81</v>
      </c>
      <c r="AB132" s="23">
        <v>1940828.56</v>
      </c>
      <c r="AC132" s="23">
        <v>0</v>
      </c>
      <c r="AD132" s="23">
        <v>0</v>
      </c>
      <c r="AE132" s="23">
        <v>430248</v>
      </c>
      <c r="AF132" s="23">
        <v>3328885.78</v>
      </c>
      <c r="AG132" s="23">
        <v>973180.14</v>
      </c>
      <c r="AH132" s="23">
        <v>301333.34000000003</v>
      </c>
      <c r="AI132" s="23">
        <v>55798.18</v>
      </c>
      <c r="AJ132" s="23">
        <v>0</v>
      </c>
      <c r="AK132" s="23">
        <v>0</v>
      </c>
      <c r="AL132" s="23">
        <v>0</v>
      </c>
      <c r="AM132" s="23">
        <v>129075.59</v>
      </c>
      <c r="AN132" s="23">
        <v>2628191.25</v>
      </c>
      <c r="AO132" s="23">
        <v>0</v>
      </c>
      <c r="AP132" s="23">
        <v>299517.58</v>
      </c>
      <c r="AQ132" s="23">
        <v>0</v>
      </c>
      <c r="AR132" s="23">
        <v>0</v>
      </c>
      <c r="AS132" s="23">
        <v>338610.17</v>
      </c>
      <c r="AT132" s="23">
        <v>310082.01</v>
      </c>
      <c r="AU132" s="23">
        <v>34870.239999999998</v>
      </c>
      <c r="AV132" s="23">
        <v>519411.58</v>
      </c>
      <c r="AW132" s="23">
        <v>0</v>
      </c>
      <c r="AX132" s="23">
        <v>748314.9</v>
      </c>
      <c r="AY132" s="23">
        <v>0</v>
      </c>
      <c r="AZ132" s="23">
        <v>551026.69999999995</v>
      </c>
      <c r="BA132" s="23">
        <v>0</v>
      </c>
      <c r="BB132" s="23">
        <v>0</v>
      </c>
      <c r="BC132" s="23">
        <v>0</v>
      </c>
      <c r="BD132" s="23">
        <v>0</v>
      </c>
      <c r="BE132" s="23">
        <v>6720866.7000000002</v>
      </c>
      <c r="BF132" s="23">
        <v>0</v>
      </c>
      <c r="BG132" s="23">
        <v>243218.68</v>
      </c>
      <c r="BH132" s="23">
        <v>0</v>
      </c>
      <c r="BI132" s="23">
        <v>426800</v>
      </c>
      <c r="BJ132" s="23">
        <v>25066672.039999999</v>
      </c>
      <c r="BK132" s="23">
        <v>1318621.31</v>
      </c>
      <c r="BL132" s="23">
        <v>0</v>
      </c>
      <c r="BM132" s="23">
        <v>0</v>
      </c>
      <c r="BN132" s="23">
        <v>0</v>
      </c>
      <c r="BO132" s="23">
        <v>1720010.16</v>
      </c>
      <c r="BP132" s="23">
        <v>0</v>
      </c>
      <c r="BQ132" s="23">
        <v>0</v>
      </c>
      <c r="BR132" s="23">
        <v>0</v>
      </c>
      <c r="BS132" s="23">
        <v>305459.75</v>
      </c>
      <c r="BT132" s="23">
        <v>4496358.6500000004</v>
      </c>
      <c r="BU132" s="23">
        <v>158223.74</v>
      </c>
      <c r="BV132" s="23">
        <v>1857030.67</v>
      </c>
      <c r="BW132" s="23">
        <v>319061.88</v>
      </c>
      <c r="BX132" s="23">
        <v>0</v>
      </c>
      <c r="BY132" s="23">
        <v>792011.92</v>
      </c>
      <c r="BZ132" s="24">
        <v>84387518.439999998</v>
      </c>
    </row>
    <row r="133" spans="1:78" x14ac:dyDescent="0.2">
      <c r="A133" s="21" t="s">
        <v>422</v>
      </c>
      <c r="B133" s="21" t="s">
        <v>423</v>
      </c>
      <c r="C133" s="22" t="s">
        <v>430</v>
      </c>
      <c r="D133" s="21" t="s">
        <v>431</v>
      </c>
      <c r="E133" s="23">
        <v>23727206.359999999</v>
      </c>
      <c r="F133" s="23">
        <v>2888261.39</v>
      </c>
      <c r="G133" s="23">
        <v>0</v>
      </c>
      <c r="H133" s="23">
        <v>0</v>
      </c>
      <c r="I133" s="23">
        <v>2669016.7599999998</v>
      </c>
      <c r="J133" s="23">
        <v>93122.63</v>
      </c>
      <c r="K133" s="23">
        <v>11985117.869999999</v>
      </c>
      <c r="L133" s="23">
        <v>0</v>
      </c>
      <c r="M133" s="23">
        <v>0</v>
      </c>
      <c r="N133" s="23">
        <v>8291066.6299999999</v>
      </c>
      <c r="O133" s="23">
        <v>0</v>
      </c>
      <c r="P133" s="23">
        <v>1971353.6000000001</v>
      </c>
      <c r="Q133" s="23">
        <v>0</v>
      </c>
      <c r="R133" s="23">
        <v>256549.12</v>
      </c>
      <c r="S133" s="23">
        <v>370584.24</v>
      </c>
      <c r="T133" s="23">
        <v>16971.61</v>
      </c>
      <c r="U133" s="23">
        <v>0</v>
      </c>
      <c r="V133" s="23">
        <v>0</v>
      </c>
      <c r="W133" s="23">
        <v>0</v>
      </c>
      <c r="X133" s="23">
        <v>532930.96</v>
      </c>
      <c r="Y133" s="23">
        <v>59013.89</v>
      </c>
      <c r="Z133" s="23">
        <v>11303049.970000001</v>
      </c>
      <c r="AA133" s="23">
        <v>0</v>
      </c>
      <c r="AB133" s="23">
        <v>0</v>
      </c>
      <c r="AC133" s="23">
        <v>0</v>
      </c>
      <c r="AD133" s="23">
        <v>0</v>
      </c>
      <c r="AE133" s="23">
        <v>234057.12</v>
      </c>
      <c r="AF133" s="23">
        <v>35101103.18</v>
      </c>
      <c r="AG133" s="23">
        <v>0</v>
      </c>
      <c r="AH133" s="23">
        <v>0</v>
      </c>
      <c r="AI133" s="23">
        <v>0</v>
      </c>
      <c r="AJ133" s="23">
        <v>0</v>
      </c>
      <c r="AK133" s="23">
        <v>142181.12</v>
      </c>
      <c r="AL133" s="23">
        <v>12688.53</v>
      </c>
      <c r="AM133" s="23">
        <v>190053.7</v>
      </c>
      <c r="AN133" s="23">
        <v>0</v>
      </c>
      <c r="AO133" s="23">
        <v>0</v>
      </c>
      <c r="AP133" s="23">
        <v>0</v>
      </c>
      <c r="AQ133" s="23">
        <v>157672.10999999999</v>
      </c>
      <c r="AR133" s="23">
        <v>18169502.920000002</v>
      </c>
      <c r="AS133" s="23">
        <v>181996.24</v>
      </c>
      <c r="AT133" s="23">
        <v>0</v>
      </c>
      <c r="AU133" s="23">
        <v>0</v>
      </c>
      <c r="AV133" s="23">
        <v>0</v>
      </c>
      <c r="AW133" s="23">
        <v>0</v>
      </c>
      <c r="AX133" s="23">
        <v>43136.81</v>
      </c>
      <c r="AY133" s="23">
        <v>37887919.390000001</v>
      </c>
      <c r="AZ133" s="23">
        <v>0</v>
      </c>
      <c r="BA133" s="23">
        <v>0</v>
      </c>
      <c r="BB133" s="23">
        <v>3530283.13</v>
      </c>
      <c r="BC133" s="23">
        <v>0</v>
      </c>
      <c r="BD133" s="23">
        <v>0</v>
      </c>
      <c r="BE133" s="23">
        <v>0</v>
      </c>
      <c r="BF133" s="23">
        <v>3185149</v>
      </c>
      <c r="BG133" s="23">
        <v>1748.12</v>
      </c>
      <c r="BH133" s="23">
        <v>55475.97</v>
      </c>
      <c r="BI133" s="23">
        <v>0</v>
      </c>
      <c r="BJ133" s="23">
        <v>1674021.71</v>
      </c>
      <c r="BK133" s="23">
        <v>0</v>
      </c>
      <c r="BL133" s="23">
        <v>0</v>
      </c>
      <c r="BM133" s="23">
        <v>0</v>
      </c>
      <c r="BN133" s="23">
        <v>0</v>
      </c>
      <c r="BO133" s="23">
        <v>0</v>
      </c>
      <c r="BP133" s="23">
        <v>0</v>
      </c>
      <c r="BQ133" s="23">
        <v>12261650.76</v>
      </c>
      <c r="BR133" s="23">
        <v>697315.23</v>
      </c>
      <c r="BS133" s="23">
        <v>101665.21</v>
      </c>
      <c r="BT133" s="23">
        <v>5305.29</v>
      </c>
      <c r="BU133" s="23">
        <v>1688792.67</v>
      </c>
      <c r="BV133" s="23">
        <v>15161.98</v>
      </c>
      <c r="BW133" s="23">
        <v>32943.279999999999</v>
      </c>
      <c r="BX133" s="23">
        <v>554416.75</v>
      </c>
      <c r="BY133" s="23">
        <v>287356.5</v>
      </c>
      <c r="BZ133" s="24">
        <v>4833395.7399999993</v>
      </c>
    </row>
    <row r="134" spans="1:78" x14ac:dyDescent="0.2">
      <c r="A134" s="21" t="s">
        <v>422</v>
      </c>
      <c r="B134" s="21" t="s">
        <v>423</v>
      </c>
      <c r="C134" s="22" t="s">
        <v>432</v>
      </c>
      <c r="D134" s="21" t="s">
        <v>433</v>
      </c>
      <c r="E134" s="23">
        <v>0</v>
      </c>
      <c r="F134" s="23">
        <v>422332.6</v>
      </c>
      <c r="G134" s="23">
        <v>0</v>
      </c>
      <c r="H134" s="23">
        <v>98672</v>
      </c>
      <c r="I134" s="23">
        <v>0</v>
      </c>
      <c r="J134" s="23">
        <v>94954.52</v>
      </c>
      <c r="K134" s="23">
        <v>0</v>
      </c>
      <c r="L134" s="23">
        <v>0</v>
      </c>
      <c r="M134" s="23">
        <v>12906.63</v>
      </c>
      <c r="N134" s="23">
        <v>0</v>
      </c>
      <c r="O134" s="23">
        <v>0</v>
      </c>
      <c r="P134" s="23">
        <v>0</v>
      </c>
      <c r="Q134" s="23">
        <v>0</v>
      </c>
      <c r="R134" s="23">
        <v>48482.13</v>
      </c>
      <c r="S134" s="23">
        <v>0</v>
      </c>
      <c r="T134" s="23">
        <v>51691.389900000002</v>
      </c>
      <c r="U134" s="23">
        <v>0</v>
      </c>
      <c r="V134" s="23">
        <v>852070.72</v>
      </c>
      <c r="W134" s="23">
        <v>160791.17000000001</v>
      </c>
      <c r="X134" s="23">
        <v>0</v>
      </c>
      <c r="Y134" s="23">
        <v>0</v>
      </c>
      <c r="Z134" s="23">
        <v>0</v>
      </c>
      <c r="AA134" s="23">
        <v>13627.98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14475.6</v>
      </c>
      <c r="AK134" s="23">
        <v>0</v>
      </c>
      <c r="AL134" s="23">
        <v>0</v>
      </c>
      <c r="AM134" s="23">
        <v>0</v>
      </c>
      <c r="AN134" s="23">
        <v>0</v>
      </c>
      <c r="AO134" s="23">
        <v>16619.189999999999</v>
      </c>
      <c r="AP134" s="23">
        <v>0</v>
      </c>
      <c r="AQ134" s="23">
        <v>38730.81</v>
      </c>
      <c r="AR134" s="23">
        <v>690013.31</v>
      </c>
      <c r="AS134" s="23">
        <v>92732.13</v>
      </c>
      <c r="AT134" s="23">
        <v>245101.5</v>
      </c>
      <c r="AU134" s="23">
        <v>0</v>
      </c>
      <c r="AV134" s="23">
        <v>0</v>
      </c>
      <c r="AW134" s="23">
        <v>95721.43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66560.47</v>
      </c>
      <c r="BH134" s="23">
        <v>0</v>
      </c>
      <c r="BI134" s="23">
        <v>59125</v>
      </c>
      <c r="BJ134" s="23">
        <v>20158.73</v>
      </c>
      <c r="BK134" s="23">
        <v>0</v>
      </c>
      <c r="BL134" s="23">
        <v>0</v>
      </c>
      <c r="BM134" s="23">
        <v>0</v>
      </c>
      <c r="BN134" s="23">
        <v>0</v>
      </c>
      <c r="BO134" s="23">
        <v>0</v>
      </c>
      <c r="BP134" s="23">
        <v>0</v>
      </c>
      <c r="BQ134" s="23">
        <v>119812.39</v>
      </c>
      <c r="BR134" s="23">
        <v>28415.3</v>
      </c>
      <c r="BS134" s="23">
        <v>30175.49</v>
      </c>
      <c r="BT134" s="23">
        <v>0</v>
      </c>
      <c r="BU134" s="23">
        <v>0</v>
      </c>
      <c r="BV134" s="23">
        <v>0</v>
      </c>
      <c r="BW134" s="23">
        <v>0</v>
      </c>
      <c r="BX134" s="23">
        <v>552055.06000000006</v>
      </c>
      <c r="BY134" s="23">
        <v>270332.84000000003</v>
      </c>
      <c r="BZ134" s="24">
        <v>952057.05999999994</v>
      </c>
    </row>
    <row r="135" spans="1:78" x14ac:dyDescent="0.2">
      <c r="A135" s="21" t="s">
        <v>422</v>
      </c>
      <c r="B135" s="21" t="s">
        <v>423</v>
      </c>
      <c r="C135" s="22" t="s">
        <v>434</v>
      </c>
      <c r="D135" s="21" t="s">
        <v>435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147287.67000000001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91318.32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86666.7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458.84</v>
      </c>
      <c r="BH135" s="23">
        <v>0</v>
      </c>
      <c r="BI135" s="23">
        <v>122222.21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v>0</v>
      </c>
      <c r="BP135" s="23">
        <v>0</v>
      </c>
      <c r="BQ135" s="23">
        <v>0</v>
      </c>
      <c r="BR135" s="23">
        <v>0</v>
      </c>
      <c r="BS135" s="23">
        <v>110465.71</v>
      </c>
      <c r="BT135" s="23">
        <v>0</v>
      </c>
      <c r="BU135" s="23">
        <v>0</v>
      </c>
      <c r="BV135" s="23">
        <v>48581.279999999999</v>
      </c>
      <c r="BW135" s="23">
        <v>0</v>
      </c>
      <c r="BX135" s="23">
        <v>0</v>
      </c>
      <c r="BY135" s="23">
        <v>0</v>
      </c>
      <c r="BZ135" s="24">
        <v>3689944.57</v>
      </c>
    </row>
    <row r="136" spans="1:78" ht="19.5" x14ac:dyDescent="0.3">
      <c r="A136" s="21" t="s">
        <v>422</v>
      </c>
      <c r="B136" s="21" t="s">
        <v>423</v>
      </c>
      <c r="C136" s="33" t="s">
        <v>436</v>
      </c>
      <c r="D136" s="34" t="s">
        <v>437</v>
      </c>
      <c r="E136" s="23">
        <v>0</v>
      </c>
      <c r="F136" s="23">
        <v>140042.85999999999</v>
      </c>
      <c r="G136" s="23">
        <v>0</v>
      </c>
      <c r="H136" s="23">
        <v>0</v>
      </c>
      <c r="I136" s="23">
        <v>0</v>
      </c>
      <c r="J136" s="23">
        <v>55100.32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102503.9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6106.86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1976.99</v>
      </c>
      <c r="BH136" s="23">
        <v>0</v>
      </c>
      <c r="BI136" s="23">
        <v>77855.58</v>
      </c>
      <c r="BJ136" s="23">
        <v>0</v>
      </c>
      <c r="BK136" s="23">
        <v>0</v>
      </c>
      <c r="BL136" s="23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0</v>
      </c>
      <c r="BR136" s="23">
        <v>0</v>
      </c>
      <c r="BS136" s="23">
        <v>348612.34</v>
      </c>
      <c r="BT136" s="23">
        <v>0</v>
      </c>
      <c r="BU136" s="23">
        <v>0</v>
      </c>
      <c r="BV136" s="23">
        <v>0</v>
      </c>
      <c r="BW136" s="23">
        <v>0</v>
      </c>
      <c r="BX136" s="23">
        <v>0</v>
      </c>
      <c r="BY136" s="23">
        <v>0</v>
      </c>
      <c r="BZ136" s="24"/>
    </row>
    <row r="137" spans="1:78" x14ac:dyDescent="0.2">
      <c r="A137" s="21" t="s">
        <v>422</v>
      </c>
      <c r="B137" s="21" t="s">
        <v>423</v>
      </c>
      <c r="C137" s="22" t="s">
        <v>438</v>
      </c>
      <c r="D137" s="21" t="s">
        <v>439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73913.84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v>0</v>
      </c>
      <c r="BP137" s="23">
        <v>0</v>
      </c>
      <c r="BQ137" s="23">
        <v>0</v>
      </c>
      <c r="BR137" s="23">
        <v>0</v>
      </c>
      <c r="BS137" s="23">
        <v>0</v>
      </c>
      <c r="BT137" s="23">
        <v>0</v>
      </c>
      <c r="BU137" s="23">
        <v>0</v>
      </c>
      <c r="BV137" s="23">
        <v>0</v>
      </c>
      <c r="BW137" s="23">
        <v>0</v>
      </c>
      <c r="BX137" s="23">
        <v>0</v>
      </c>
      <c r="BY137" s="23">
        <v>0</v>
      </c>
      <c r="BZ137" s="24">
        <v>399637.64</v>
      </c>
    </row>
    <row r="138" spans="1:78" x14ac:dyDescent="0.2">
      <c r="A138" s="21" t="s">
        <v>422</v>
      </c>
      <c r="B138" s="21" t="s">
        <v>423</v>
      </c>
      <c r="C138" s="22" t="s">
        <v>440</v>
      </c>
      <c r="D138" s="21" t="s">
        <v>441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2">
        <v>0</v>
      </c>
      <c r="BW138" s="32">
        <v>0</v>
      </c>
      <c r="BX138" s="32">
        <v>0</v>
      </c>
      <c r="BY138" s="32">
        <v>0</v>
      </c>
      <c r="BZ138" s="24">
        <v>6186.77</v>
      </c>
    </row>
    <row r="139" spans="1:78" x14ac:dyDescent="0.2">
      <c r="A139" s="21" t="s">
        <v>422</v>
      </c>
      <c r="B139" s="21" t="s">
        <v>423</v>
      </c>
      <c r="C139" s="22" t="s">
        <v>442</v>
      </c>
      <c r="D139" s="21" t="s">
        <v>443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91649.75</v>
      </c>
      <c r="K139" s="23">
        <v>0</v>
      </c>
      <c r="L139" s="23">
        <v>0</v>
      </c>
      <c r="M139" s="23">
        <v>208996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285458.3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  <c r="BI139" s="23">
        <v>249198.84</v>
      </c>
      <c r="BJ139" s="23">
        <v>0</v>
      </c>
      <c r="BK139" s="23">
        <v>0</v>
      </c>
      <c r="BL139" s="23">
        <v>0</v>
      </c>
      <c r="BM139" s="23">
        <v>0</v>
      </c>
      <c r="BN139" s="23">
        <v>0</v>
      </c>
      <c r="BO139" s="23">
        <v>0</v>
      </c>
      <c r="BP139" s="23">
        <v>0</v>
      </c>
      <c r="BQ139" s="23">
        <v>0</v>
      </c>
      <c r="BR139" s="23">
        <v>0</v>
      </c>
      <c r="BS139" s="23">
        <v>28654.7</v>
      </c>
      <c r="BT139" s="23">
        <v>0</v>
      </c>
      <c r="BU139" s="23">
        <v>0</v>
      </c>
      <c r="BV139" s="23">
        <v>0</v>
      </c>
      <c r="BW139" s="23">
        <v>0</v>
      </c>
      <c r="BX139" s="23">
        <v>0</v>
      </c>
      <c r="BY139" s="23">
        <v>0</v>
      </c>
      <c r="BZ139" s="24">
        <v>485805</v>
      </c>
    </row>
    <row r="140" spans="1:78" x14ac:dyDescent="0.2">
      <c r="A140" s="21" t="s">
        <v>422</v>
      </c>
      <c r="B140" s="21" t="s">
        <v>423</v>
      </c>
      <c r="C140" s="22" t="s">
        <v>444</v>
      </c>
      <c r="D140" s="21" t="s">
        <v>445</v>
      </c>
      <c r="E140" s="23">
        <v>3340080.3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22498.52</v>
      </c>
      <c r="N140" s="23">
        <v>115225.76</v>
      </c>
      <c r="O140" s="23">
        <v>0</v>
      </c>
      <c r="P140" s="23">
        <v>0</v>
      </c>
      <c r="Q140" s="23">
        <v>0</v>
      </c>
      <c r="R140" s="23">
        <v>1716.21</v>
      </c>
      <c r="S140" s="23">
        <v>0</v>
      </c>
      <c r="T140" s="23">
        <v>12858.92</v>
      </c>
      <c r="U140" s="23">
        <v>36268.54</v>
      </c>
      <c r="V140" s="23">
        <v>23670.67</v>
      </c>
      <c r="W140" s="23">
        <v>1150963.48</v>
      </c>
      <c r="X140" s="23">
        <v>427415.96</v>
      </c>
      <c r="Y140" s="23">
        <v>0</v>
      </c>
      <c r="Z140" s="23">
        <v>0</v>
      </c>
      <c r="AA140" s="23">
        <v>107901.68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2745.32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209430.45</v>
      </c>
      <c r="AR140" s="23">
        <v>1505031.28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5823.38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105838.49</v>
      </c>
      <c r="BH140" s="23">
        <v>0</v>
      </c>
      <c r="BI140" s="23">
        <v>0</v>
      </c>
      <c r="BJ140" s="23">
        <v>3975240.21</v>
      </c>
      <c r="BK140" s="23">
        <v>0</v>
      </c>
      <c r="BL140" s="23">
        <v>31651.69</v>
      </c>
      <c r="BM140" s="23">
        <v>10762.92</v>
      </c>
      <c r="BN140" s="23">
        <v>43866.65</v>
      </c>
      <c r="BO140" s="23">
        <v>0</v>
      </c>
      <c r="BP140" s="23">
        <v>0</v>
      </c>
      <c r="BQ140" s="23">
        <v>0</v>
      </c>
      <c r="BR140" s="23">
        <v>0</v>
      </c>
      <c r="BS140" s="23">
        <v>0</v>
      </c>
      <c r="BT140" s="23">
        <v>0</v>
      </c>
      <c r="BU140" s="23">
        <v>0</v>
      </c>
      <c r="BV140" s="23">
        <v>0</v>
      </c>
      <c r="BW140" s="23">
        <v>0</v>
      </c>
      <c r="BX140" s="23">
        <v>2278.0100000000002</v>
      </c>
      <c r="BY140" s="23">
        <v>0</v>
      </c>
      <c r="BZ140" s="24">
        <v>6954924.0499999998</v>
      </c>
    </row>
    <row r="141" spans="1:78" x14ac:dyDescent="0.2">
      <c r="A141" s="21" t="s">
        <v>422</v>
      </c>
      <c r="B141" s="21" t="s">
        <v>423</v>
      </c>
      <c r="C141" s="22" t="s">
        <v>446</v>
      </c>
      <c r="D141" s="21" t="s">
        <v>447</v>
      </c>
      <c r="E141" s="23">
        <v>850674.69</v>
      </c>
      <c r="F141" s="23">
        <v>902401.43</v>
      </c>
      <c r="G141" s="23">
        <v>290511.68</v>
      </c>
      <c r="H141" s="23">
        <v>0</v>
      </c>
      <c r="I141" s="23">
        <v>148476.71</v>
      </c>
      <c r="J141" s="23">
        <v>0</v>
      </c>
      <c r="K141" s="23">
        <v>274450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136038.39000000001</v>
      </c>
      <c r="S141" s="23">
        <v>0</v>
      </c>
      <c r="T141" s="23">
        <v>0</v>
      </c>
      <c r="U141" s="23">
        <v>365750</v>
      </c>
      <c r="V141" s="23">
        <v>354180.6</v>
      </c>
      <c r="W141" s="23">
        <v>440084.83</v>
      </c>
      <c r="X141" s="23">
        <v>93780.76</v>
      </c>
      <c r="Y141" s="23">
        <v>0</v>
      </c>
      <c r="Z141" s="23">
        <v>0</v>
      </c>
      <c r="AA141" s="23">
        <v>365726.84</v>
      </c>
      <c r="AB141" s="23">
        <v>0</v>
      </c>
      <c r="AC141" s="23">
        <v>0</v>
      </c>
      <c r="AD141" s="23">
        <v>0</v>
      </c>
      <c r="AE141" s="23">
        <v>0</v>
      </c>
      <c r="AF141" s="23">
        <v>149948.56</v>
      </c>
      <c r="AG141" s="23">
        <v>82510.179999999993</v>
      </c>
      <c r="AH141" s="23">
        <v>0</v>
      </c>
      <c r="AI141" s="23">
        <v>113644.16</v>
      </c>
      <c r="AJ141" s="23">
        <v>21016.48</v>
      </c>
      <c r="AK141" s="23">
        <v>1160.56</v>
      </c>
      <c r="AL141" s="23">
        <v>0</v>
      </c>
      <c r="AM141" s="23">
        <v>0</v>
      </c>
      <c r="AN141" s="23">
        <v>0</v>
      </c>
      <c r="AO141" s="23">
        <v>22899.26</v>
      </c>
      <c r="AP141" s="23">
        <v>0</v>
      </c>
      <c r="AQ141" s="23">
        <v>250354.28</v>
      </c>
      <c r="AR141" s="23">
        <v>583441.94999999995</v>
      </c>
      <c r="AS141" s="23">
        <v>0</v>
      </c>
      <c r="AT141" s="23">
        <v>359013.52</v>
      </c>
      <c r="AU141" s="23">
        <v>0</v>
      </c>
      <c r="AV141" s="23">
        <v>0</v>
      </c>
      <c r="AW141" s="23">
        <v>0</v>
      </c>
      <c r="AX141" s="23">
        <v>0</v>
      </c>
      <c r="AY141" s="23">
        <v>1529772.78</v>
      </c>
      <c r="AZ141" s="23">
        <v>432250</v>
      </c>
      <c r="BA141" s="23">
        <v>4215</v>
      </c>
      <c r="BB141" s="23">
        <v>366299.78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127966.63</v>
      </c>
      <c r="BI141" s="23">
        <v>261642.81</v>
      </c>
      <c r="BJ141" s="23">
        <v>377121.21</v>
      </c>
      <c r="BK141" s="23">
        <v>111956.78</v>
      </c>
      <c r="BL141" s="23">
        <v>558648.06999999995</v>
      </c>
      <c r="BM141" s="23">
        <v>115266.33</v>
      </c>
      <c r="BN141" s="23">
        <v>10285.370000000001</v>
      </c>
      <c r="BO141" s="23">
        <v>55145.84</v>
      </c>
      <c r="BP141" s="23">
        <v>229980.36</v>
      </c>
      <c r="BQ141" s="23">
        <v>513634.46</v>
      </c>
      <c r="BR141" s="23">
        <v>238053.52</v>
      </c>
      <c r="BS141" s="23">
        <v>736375.39</v>
      </c>
      <c r="BT141" s="23">
        <v>0</v>
      </c>
      <c r="BU141" s="23">
        <v>0</v>
      </c>
      <c r="BV141" s="23">
        <v>367530.46</v>
      </c>
      <c r="BW141" s="23">
        <v>0</v>
      </c>
      <c r="BX141" s="23">
        <v>0</v>
      </c>
      <c r="BY141" s="23">
        <v>164893.79</v>
      </c>
      <c r="BZ141" s="24">
        <v>6966909.1599999992</v>
      </c>
    </row>
    <row r="142" spans="1:78" x14ac:dyDescent="0.2">
      <c r="A142" s="21" t="s">
        <v>422</v>
      </c>
      <c r="B142" s="21" t="s">
        <v>423</v>
      </c>
      <c r="C142" s="22" t="s">
        <v>448</v>
      </c>
      <c r="D142" s="21" t="s">
        <v>449</v>
      </c>
      <c r="E142" s="23">
        <v>386909.93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350250</v>
      </c>
      <c r="M142" s="23">
        <v>0</v>
      </c>
      <c r="N142" s="23">
        <v>0</v>
      </c>
      <c r="O142" s="23">
        <v>90933.37</v>
      </c>
      <c r="P142" s="23">
        <v>113166.01</v>
      </c>
      <c r="Q142" s="23">
        <v>226340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8307.73</v>
      </c>
      <c r="X142" s="23">
        <v>0</v>
      </c>
      <c r="Y142" s="23">
        <v>0</v>
      </c>
      <c r="Z142" s="23">
        <v>0</v>
      </c>
      <c r="AA142" s="23">
        <v>11230.31</v>
      </c>
      <c r="AB142" s="23">
        <v>0</v>
      </c>
      <c r="AC142" s="23">
        <v>0</v>
      </c>
      <c r="AD142" s="23">
        <v>0</v>
      </c>
      <c r="AE142" s="23">
        <v>0</v>
      </c>
      <c r="AF142" s="23">
        <v>20875.61</v>
      </c>
      <c r="AG142" s="23">
        <v>101663.91</v>
      </c>
      <c r="AH142" s="23">
        <v>0</v>
      </c>
      <c r="AI142" s="23">
        <v>24164.99</v>
      </c>
      <c r="AJ142" s="23">
        <v>0</v>
      </c>
      <c r="AK142" s="23">
        <v>24092.04</v>
      </c>
      <c r="AL142" s="23">
        <v>0</v>
      </c>
      <c r="AM142" s="23">
        <v>65553.39</v>
      </c>
      <c r="AN142" s="23">
        <v>0</v>
      </c>
      <c r="AO142" s="23">
        <v>0</v>
      </c>
      <c r="AP142" s="23">
        <v>0</v>
      </c>
      <c r="AQ142" s="23">
        <v>61747.71</v>
      </c>
      <c r="AR142" s="23">
        <v>608982.02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6071.68</v>
      </c>
      <c r="BH142" s="23">
        <v>25490.21</v>
      </c>
      <c r="BI142" s="23">
        <v>0</v>
      </c>
      <c r="BJ142" s="23">
        <v>21516.93</v>
      </c>
      <c r="BK142" s="23">
        <v>585311.51</v>
      </c>
      <c r="BL142" s="23">
        <v>134118.04999999999</v>
      </c>
      <c r="BM142" s="23">
        <v>0</v>
      </c>
      <c r="BN142" s="23">
        <v>0</v>
      </c>
      <c r="BO142" s="23">
        <v>121653.23</v>
      </c>
      <c r="BP142" s="23">
        <v>0</v>
      </c>
      <c r="BQ142" s="23">
        <v>256832.87</v>
      </c>
      <c r="BR142" s="23">
        <v>0</v>
      </c>
      <c r="BS142" s="23">
        <v>0</v>
      </c>
      <c r="BT142" s="23">
        <v>0</v>
      </c>
      <c r="BU142" s="23">
        <v>0</v>
      </c>
      <c r="BV142" s="23">
        <v>702471.77</v>
      </c>
      <c r="BW142" s="23">
        <v>0</v>
      </c>
      <c r="BX142" s="23">
        <v>0</v>
      </c>
      <c r="BY142" s="23">
        <v>0</v>
      </c>
      <c r="BZ142" s="24">
        <v>4286149.9399999995</v>
      </c>
    </row>
    <row r="143" spans="1:78" x14ac:dyDescent="0.2">
      <c r="A143" s="21" t="s">
        <v>422</v>
      </c>
      <c r="B143" s="21" t="s">
        <v>423</v>
      </c>
      <c r="C143" s="22" t="s">
        <v>450</v>
      </c>
      <c r="D143" s="21" t="s">
        <v>451</v>
      </c>
      <c r="E143" s="23">
        <v>284486.90000000002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4354.8100000000004</v>
      </c>
      <c r="U143" s="23">
        <v>0</v>
      </c>
      <c r="V143" s="23">
        <v>0</v>
      </c>
      <c r="W143" s="23">
        <v>13623.69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358.39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428218.93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  <c r="BJ143" s="23">
        <v>461520.95</v>
      </c>
      <c r="BK143" s="23">
        <v>0</v>
      </c>
      <c r="BL143" s="23">
        <v>0</v>
      </c>
      <c r="BM143" s="23">
        <v>0</v>
      </c>
      <c r="BN143" s="23">
        <v>0</v>
      </c>
      <c r="BO143" s="23">
        <v>0</v>
      </c>
      <c r="BP143" s="23">
        <v>0</v>
      </c>
      <c r="BQ143" s="23">
        <v>0</v>
      </c>
      <c r="BR143" s="23">
        <v>0</v>
      </c>
      <c r="BS143" s="23">
        <v>0</v>
      </c>
      <c r="BT143" s="23">
        <v>7522.44</v>
      </c>
      <c r="BU143" s="23">
        <v>0</v>
      </c>
      <c r="BV143" s="23">
        <v>0</v>
      </c>
      <c r="BW143" s="23">
        <v>0</v>
      </c>
      <c r="BX143" s="23">
        <v>0</v>
      </c>
      <c r="BY143" s="23">
        <v>0</v>
      </c>
      <c r="BZ143" s="24">
        <v>736469.96</v>
      </c>
    </row>
    <row r="144" spans="1:78" x14ac:dyDescent="0.2">
      <c r="A144" s="21" t="s">
        <v>422</v>
      </c>
      <c r="B144" s="21" t="s">
        <v>423</v>
      </c>
      <c r="C144" s="22" t="s">
        <v>452</v>
      </c>
      <c r="D144" s="21" t="s">
        <v>453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402691.63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9073.7099999999991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14075.41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8707.0499999999993</v>
      </c>
      <c r="BK144" s="23">
        <v>0</v>
      </c>
      <c r="BL144" s="23">
        <v>0</v>
      </c>
      <c r="BM144" s="23">
        <v>0</v>
      </c>
      <c r="BN144" s="23">
        <v>0</v>
      </c>
      <c r="BO144" s="23">
        <v>0</v>
      </c>
      <c r="BP144" s="23">
        <v>0</v>
      </c>
      <c r="BQ144" s="23">
        <v>0</v>
      </c>
      <c r="BR144" s="23">
        <v>0</v>
      </c>
      <c r="BS144" s="23">
        <v>0</v>
      </c>
      <c r="BT144" s="23">
        <v>0</v>
      </c>
      <c r="BU144" s="23">
        <v>0</v>
      </c>
      <c r="BV144" s="23">
        <v>0</v>
      </c>
      <c r="BW144" s="23">
        <v>0</v>
      </c>
      <c r="BX144" s="23">
        <v>0</v>
      </c>
      <c r="BY144" s="23">
        <v>0</v>
      </c>
      <c r="BZ144" s="24">
        <v>444241.94</v>
      </c>
    </row>
    <row r="145" spans="1:78" x14ac:dyDescent="0.2">
      <c r="A145" s="21" t="s">
        <v>422</v>
      </c>
      <c r="B145" s="21" t="s">
        <v>423</v>
      </c>
      <c r="C145" s="22" t="s">
        <v>454</v>
      </c>
      <c r="D145" s="21" t="s">
        <v>455</v>
      </c>
      <c r="E145" s="23">
        <v>0</v>
      </c>
      <c r="F145" s="23">
        <v>61863.78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415842.19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1034.58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  <c r="BL145" s="23">
        <v>0</v>
      </c>
      <c r="BM145" s="23">
        <v>0</v>
      </c>
      <c r="BN145" s="23">
        <v>0</v>
      </c>
      <c r="BO145" s="23">
        <v>0</v>
      </c>
      <c r="BP145" s="23">
        <v>0</v>
      </c>
      <c r="BQ145" s="23">
        <v>0</v>
      </c>
      <c r="BR145" s="23">
        <v>0</v>
      </c>
      <c r="BS145" s="23">
        <v>0</v>
      </c>
      <c r="BT145" s="23">
        <v>0</v>
      </c>
      <c r="BU145" s="23">
        <v>0</v>
      </c>
      <c r="BV145" s="23">
        <v>0</v>
      </c>
      <c r="BW145" s="23">
        <v>0</v>
      </c>
      <c r="BX145" s="23">
        <v>0</v>
      </c>
      <c r="BY145" s="23">
        <v>0</v>
      </c>
      <c r="BZ145" s="24">
        <v>119384.81999999999</v>
      </c>
    </row>
    <row r="146" spans="1:78" x14ac:dyDescent="0.2">
      <c r="A146" s="21" t="s">
        <v>422</v>
      </c>
      <c r="B146" s="21" t="s">
        <v>423</v>
      </c>
      <c r="C146" s="22" t="s">
        <v>456</v>
      </c>
      <c r="D146" s="21" t="s">
        <v>457</v>
      </c>
      <c r="E146" s="23">
        <v>30483650.48</v>
      </c>
      <c r="F146" s="23">
        <v>23898.63</v>
      </c>
      <c r="G146" s="23">
        <v>639477.5</v>
      </c>
      <c r="H146" s="23">
        <v>0</v>
      </c>
      <c r="I146" s="23">
        <v>9068.68</v>
      </c>
      <c r="J146" s="23">
        <v>0</v>
      </c>
      <c r="K146" s="23">
        <v>9816638.3800000008</v>
      </c>
      <c r="L146" s="23">
        <v>3154243.99</v>
      </c>
      <c r="M146" s="23">
        <v>0</v>
      </c>
      <c r="N146" s="23">
        <v>5837917.2800000003</v>
      </c>
      <c r="O146" s="23">
        <v>95595.28</v>
      </c>
      <c r="P146" s="23">
        <v>649266.79</v>
      </c>
      <c r="Q146" s="23">
        <v>2233760.33</v>
      </c>
      <c r="R146" s="23">
        <v>1660210.78</v>
      </c>
      <c r="S146" s="23">
        <v>0</v>
      </c>
      <c r="T146" s="23">
        <v>766575.02</v>
      </c>
      <c r="U146" s="23">
        <v>310667.28999999998</v>
      </c>
      <c r="V146" s="23">
        <v>106546.69</v>
      </c>
      <c r="W146" s="23">
        <v>23168013.16</v>
      </c>
      <c r="X146" s="23">
        <v>7865443.8300000001</v>
      </c>
      <c r="Y146" s="23">
        <v>57862.89</v>
      </c>
      <c r="Z146" s="23">
        <v>0</v>
      </c>
      <c r="AA146" s="23">
        <v>1628432.02</v>
      </c>
      <c r="AB146" s="23">
        <v>201666.63</v>
      </c>
      <c r="AC146" s="23">
        <v>0</v>
      </c>
      <c r="AD146" s="23">
        <v>0</v>
      </c>
      <c r="AE146" s="23">
        <v>0</v>
      </c>
      <c r="AF146" s="23">
        <v>14641572.26</v>
      </c>
      <c r="AG146" s="23">
        <v>1036113.48</v>
      </c>
      <c r="AH146" s="23">
        <v>0</v>
      </c>
      <c r="AI146" s="23">
        <v>321299.13</v>
      </c>
      <c r="AJ146" s="23">
        <v>131202.72</v>
      </c>
      <c r="AK146" s="23">
        <v>222920.79</v>
      </c>
      <c r="AL146" s="23">
        <v>0</v>
      </c>
      <c r="AM146" s="23">
        <v>391849.6</v>
      </c>
      <c r="AN146" s="23">
        <v>286499.99</v>
      </c>
      <c r="AO146" s="23">
        <v>16619.189999999999</v>
      </c>
      <c r="AP146" s="23">
        <v>69051.91</v>
      </c>
      <c r="AQ146" s="23">
        <v>581448.85</v>
      </c>
      <c r="AR146" s="23">
        <v>33580841.600000001</v>
      </c>
      <c r="AS146" s="23">
        <v>42098.54</v>
      </c>
      <c r="AT146" s="23">
        <v>32845.74</v>
      </c>
      <c r="AU146" s="23">
        <v>25996.06</v>
      </c>
      <c r="AV146" s="23">
        <v>85152.89</v>
      </c>
      <c r="AW146" s="23">
        <v>306237.40999999997</v>
      </c>
      <c r="AX146" s="23">
        <v>115068.23</v>
      </c>
      <c r="AY146" s="23">
        <v>0</v>
      </c>
      <c r="AZ146" s="23">
        <v>155075.01</v>
      </c>
      <c r="BA146" s="23">
        <v>86666.66</v>
      </c>
      <c r="BB146" s="23">
        <v>341542.69</v>
      </c>
      <c r="BC146" s="23">
        <v>0</v>
      </c>
      <c r="BD146" s="23">
        <v>0</v>
      </c>
      <c r="BE146" s="23">
        <v>2346183.2999999998</v>
      </c>
      <c r="BF146" s="23">
        <v>363191.67</v>
      </c>
      <c r="BG146" s="23">
        <v>274807.75</v>
      </c>
      <c r="BH146" s="23">
        <v>202344.71</v>
      </c>
      <c r="BI146" s="23">
        <v>0</v>
      </c>
      <c r="BJ146" s="23">
        <v>33362648.579999998</v>
      </c>
      <c r="BK146" s="23">
        <v>2666490.67</v>
      </c>
      <c r="BL146" s="23">
        <v>618709.76000000001</v>
      </c>
      <c r="BM146" s="23">
        <v>98382.5</v>
      </c>
      <c r="BN146" s="23">
        <v>987538.51</v>
      </c>
      <c r="BO146" s="23">
        <v>902009.08</v>
      </c>
      <c r="BP146" s="23">
        <v>328475.45</v>
      </c>
      <c r="BQ146" s="23">
        <v>18663836.18</v>
      </c>
      <c r="BR146" s="23">
        <v>6811.87</v>
      </c>
      <c r="BS146" s="23">
        <v>320258.26</v>
      </c>
      <c r="BT146" s="23">
        <v>245340.77</v>
      </c>
      <c r="BU146" s="23">
        <v>322296.03999999998</v>
      </c>
      <c r="BV146" s="23">
        <v>2224564.2400000002</v>
      </c>
      <c r="BW146" s="23">
        <v>120328.64</v>
      </c>
      <c r="BX146" s="23">
        <v>399797.87</v>
      </c>
      <c r="BY146" s="23">
        <v>20990.52</v>
      </c>
      <c r="BZ146" s="24">
        <v>95592605.049999982</v>
      </c>
    </row>
    <row r="147" spans="1:78" x14ac:dyDescent="0.2">
      <c r="A147" s="21" t="s">
        <v>422</v>
      </c>
      <c r="B147" s="21" t="s">
        <v>423</v>
      </c>
      <c r="C147" s="22" t="s">
        <v>458</v>
      </c>
      <c r="D147" s="21" t="s">
        <v>459</v>
      </c>
      <c r="E147" s="23">
        <v>3305994.02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3430942.54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12347.03</v>
      </c>
      <c r="AR147" s="23">
        <v>789011.39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2257085.83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0</v>
      </c>
      <c r="BS147" s="23">
        <v>0</v>
      </c>
      <c r="BT147" s="23">
        <v>0</v>
      </c>
      <c r="BU147" s="23">
        <v>0</v>
      </c>
      <c r="BV147" s="23">
        <v>38194.42</v>
      </c>
      <c r="BW147" s="23">
        <v>0</v>
      </c>
      <c r="BX147" s="23">
        <v>0</v>
      </c>
      <c r="BY147" s="23">
        <v>0</v>
      </c>
      <c r="BZ147" s="24">
        <v>2144602.77</v>
      </c>
    </row>
    <row r="148" spans="1:78" x14ac:dyDescent="0.2">
      <c r="A148" s="21" t="s">
        <v>422</v>
      </c>
      <c r="B148" s="21" t="s">
        <v>423</v>
      </c>
      <c r="C148" s="22" t="s">
        <v>460</v>
      </c>
      <c r="D148" s="21" t="s">
        <v>461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306107.11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489286.34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695443.82</v>
      </c>
      <c r="BK148" s="23">
        <v>0</v>
      </c>
      <c r="BL148" s="23">
        <v>0</v>
      </c>
      <c r="BM148" s="23">
        <v>0</v>
      </c>
      <c r="BN148" s="23">
        <v>0</v>
      </c>
      <c r="BO148" s="23">
        <v>0</v>
      </c>
      <c r="BP148" s="23">
        <v>0</v>
      </c>
      <c r="BQ148" s="23">
        <v>0</v>
      </c>
      <c r="BR148" s="23">
        <v>0</v>
      </c>
      <c r="BS148" s="23">
        <v>0</v>
      </c>
      <c r="BT148" s="23">
        <v>0</v>
      </c>
      <c r="BU148" s="23">
        <v>0</v>
      </c>
      <c r="BV148" s="23">
        <v>0</v>
      </c>
      <c r="BW148" s="23">
        <v>0</v>
      </c>
      <c r="BX148" s="23">
        <v>0</v>
      </c>
      <c r="BY148" s="23">
        <v>0</v>
      </c>
      <c r="BZ148" s="24">
        <v>2840924.25</v>
      </c>
    </row>
    <row r="149" spans="1:78" x14ac:dyDescent="0.2">
      <c r="A149" s="21" t="s">
        <v>422</v>
      </c>
      <c r="B149" s="21" t="s">
        <v>423</v>
      </c>
      <c r="C149" s="22" t="s">
        <v>462</v>
      </c>
      <c r="D149" s="21" t="s">
        <v>463</v>
      </c>
      <c r="E149" s="23">
        <v>569492.03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11219.17</v>
      </c>
      <c r="U149" s="23">
        <v>0</v>
      </c>
      <c r="V149" s="23">
        <v>0</v>
      </c>
      <c r="W149" s="23">
        <v>70924.86</v>
      </c>
      <c r="X149" s="23">
        <v>2442.9499999999998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18493.16</v>
      </c>
      <c r="AQ149" s="23">
        <v>0</v>
      </c>
      <c r="AR149" s="23">
        <v>2998925.4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602146.36</v>
      </c>
      <c r="BK149" s="23">
        <v>0</v>
      </c>
      <c r="BL149" s="23">
        <v>0</v>
      </c>
      <c r="BM149" s="23">
        <v>0</v>
      </c>
      <c r="BN149" s="23">
        <v>0</v>
      </c>
      <c r="BO149" s="23">
        <v>28606.880000000001</v>
      </c>
      <c r="BP149" s="23">
        <v>0</v>
      </c>
      <c r="BQ149" s="23">
        <v>407428.68</v>
      </c>
      <c r="BR149" s="23">
        <v>0</v>
      </c>
      <c r="BS149" s="23">
        <v>0</v>
      </c>
      <c r="BT149" s="23">
        <v>0</v>
      </c>
      <c r="BU149" s="23">
        <v>0</v>
      </c>
      <c r="BV149" s="23">
        <v>0</v>
      </c>
      <c r="BW149" s="23">
        <v>0</v>
      </c>
      <c r="BX149" s="23">
        <v>0</v>
      </c>
      <c r="BY149" s="23">
        <v>0</v>
      </c>
      <c r="BZ149" s="24">
        <v>1814165.4500000002</v>
      </c>
    </row>
    <row r="150" spans="1:78" x14ac:dyDescent="0.2">
      <c r="A150" s="21" t="s">
        <v>422</v>
      </c>
      <c r="B150" s="21" t="s">
        <v>423</v>
      </c>
      <c r="C150" s="22" t="s">
        <v>464</v>
      </c>
      <c r="D150" s="21" t="s">
        <v>465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58085.599999999999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  <c r="BR150" s="23">
        <v>0</v>
      </c>
      <c r="BS150" s="23">
        <v>0</v>
      </c>
      <c r="BT150" s="23">
        <v>0</v>
      </c>
      <c r="BU150" s="23">
        <v>0</v>
      </c>
      <c r="BV150" s="23">
        <v>0</v>
      </c>
      <c r="BW150" s="23">
        <v>0</v>
      </c>
      <c r="BX150" s="23">
        <v>0</v>
      </c>
      <c r="BY150" s="23">
        <v>0</v>
      </c>
      <c r="BZ150" s="24">
        <v>22579.64</v>
      </c>
    </row>
    <row r="151" spans="1:78" x14ac:dyDescent="0.2">
      <c r="A151" s="21" t="s">
        <v>422</v>
      </c>
      <c r="B151" s="21" t="s">
        <v>423</v>
      </c>
      <c r="C151" s="22" t="s">
        <v>466</v>
      </c>
      <c r="D151" s="21" t="s">
        <v>467</v>
      </c>
      <c r="E151" s="23">
        <v>0</v>
      </c>
      <c r="F151" s="23">
        <v>1486.58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  <c r="BL151" s="23">
        <v>0</v>
      </c>
      <c r="BM151" s="23">
        <v>0</v>
      </c>
      <c r="BN151" s="23">
        <v>0</v>
      </c>
      <c r="BO151" s="23">
        <v>0</v>
      </c>
      <c r="BP151" s="23">
        <v>0</v>
      </c>
      <c r="BQ151" s="23">
        <v>0</v>
      </c>
      <c r="BR151" s="23">
        <v>0</v>
      </c>
      <c r="BS151" s="23">
        <v>0</v>
      </c>
      <c r="BT151" s="23">
        <v>0</v>
      </c>
      <c r="BU151" s="23">
        <v>0</v>
      </c>
      <c r="BV151" s="23">
        <v>0</v>
      </c>
      <c r="BW151" s="23">
        <v>0</v>
      </c>
      <c r="BX151" s="23">
        <v>0</v>
      </c>
      <c r="BY151" s="23">
        <v>0</v>
      </c>
      <c r="BZ151" s="24">
        <v>2116.94</v>
      </c>
    </row>
    <row r="152" spans="1:78" x14ac:dyDescent="0.2">
      <c r="A152" s="21" t="s">
        <v>422</v>
      </c>
      <c r="B152" s="21" t="s">
        <v>423</v>
      </c>
      <c r="C152" s="22" t="s">
        <v>468</v>
      </c>
      <c r="D152" s="21" t="s">
        <v>469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0</v>
      </c>
      <c r="BV152" s="32">
        <v>0</v>
      </c>
      <c r="BW152" s="32">
        <v>0</v>
      </c>
      <c r="BX152" s="32">
        <v>0</v>
      </c>
      <c r="BY152" s="32">
        <v>0</v>
      </c>
      <c r="BZ152" s="24">
        <v>1207893.7399999998</v>
      </c>
    </row>
    <row r="153" spans="1:78" x14ac:dyDescent="0.2">
      <c r="A153" s="21" t="s">
        <v>422</v>
      </c>
      <c r="B153" s="21" t="s">
        <v>423</v>
      </c>
      <c r="C153" s="22" t="s">
        <v>470</v>
      </c>
      <c r="D153" s="21" t="s">
        <v>471</v>
      </c>
      <c r="E153" s="23">
        <v>381482.68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2355.06</v>
      </c>
      <c r="AR153" s="23">
        <v>42067.66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2589.0300000000002</v>
      </c>
      <c r="BK153" s="23">
        <v>0</v>
      </c>
      <c r="BL153" s="23">
        <v>0</v>
      </c>
      <c r="BM153" s="23">
        <v>0</v>
      </c>
      <c r="BN153" s="23">
        <v>0</v>
      </c>
      <c r="BO153" s="23">
        <v>0</v>
      </c>
      <c r="BP153" s="23">
        <v>0</v>
      </c>
      <c r="BQ153" s="23">
        <v>0</v>
      </c>
      <c r="BR153" s="23">
        <v>0</v>
      </c>
      <c r="BS153" s="23">
        <v>0</v>
      </c>
      <c r="BT153" s="23">
        <v>0</v>
      </c>
      <c r="BU153" s="23">
        <v>0</v>
      </c>
      <c r="BV153" s="23">
        <v>0</v>
      </c>
      <c r="BW153" s="23">
        <v>0</v>
      </c>
      <c r="BX153" s="23">
        <v>0</v>
      </c>
      <c r="BY153" s="23">
        <v>0</v>
      </c>
      <c r="BZ153" s="24">
        <v>89538.780000000013</v>
      </c>
    </row>
    <row r="154" spans="1:78" x14ac:dyDescent="0.2">
      <c r="A154" s="21" t="s">
        <v>422</v>
      </c>
      <c r="B154" s="21" t="s">
        <v>423</v>
      </c>
      <c r="C154" s="22" t="s">
        <v>472</v>
      </c>
      <c r="D154" s="21" t="s">
        <v>473</v>
      </c>
      <c r="E154" s="23">
        <v>851019.01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  <c r="BK154" s="23">
        <v>0</v>
      </c>
      <c r="BL154" s="23">
        <v>0</v>
      </c>
      <c r="BM154" s="23">
        <v>0</v>
      </c>
      <c r="BN154" s="23">
        <v>0</v>
      </c>
      <c r="BO154" s="23">
        <v>0</v>
      </c>
      <c r="BP154" s="23">
        <v>0</v>
      </c>
      <c r="BQ154" s="23">
        <v>0</v>
      </c>
      <c r="BR154" s="23">
        <v>0</v>
      </c>
      <c r="BS154" s="23">
        <v>0</v>
      </c>
      <c r="BT154" s="23">
        <v>0</v>
      </c>
      <c r="BU154" s="23">
        <v>0</v>
      </c>
      <c r="BV154" s="23">
        <v>0</v>
      </c>
      <c r="BW154" s="23">
        <v>0</v>
      </c>
      <c r="BX154" s="23">
        <v>0</v>
      </c>
      <c r="BY154" s="23">
        <v>0</v>
      </c>
      <c r="BZ154" s="24"/>
    </row>
    <row r="155" spans="1:78" x14ac:dyDescent="0.2">
      <c r="A155" s="21" t="s">
        <v>422</v>
      </c>
      <c r="B155" s="21" t="s">
        <v>423</v>
      </c>
      <c r="C155" s="22" t="s">
        <v>474</v>
      </c>
      <c r="D155" s="21" t="s">
        <v>475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0</v>
      </c>
      <c r="BV155" s="32">
        <v>0</v>
      </c>
      <c r="BW155" s="32">
        <v>0</v>
      </c>
      <c r="BX155" s="32">
        <v>0</v>
      </c>
      <c r="BY155" s="32">
        <v>0</v>
      </c>
      <c r="BZ155" s="24">
        <v>30935.200000000001</v>
      </c>
    </row>
    <row r="156" spans="1:78" x14ac:dyDescent="0.2">
      <c r="A156" s="21" t="s">
        <v>422</v>
      </c>
      <c r="B156" s="21" t="s">
        <v>423</v>
      </c>
      <c r="C156" s="22" t="s">
        <v>476</v>
      </c>
      <c r="D156" s="21" t="s">
        <v>477</v>
      </c>
      <c r="E156" s="23">
        <v>0</v>
      </c>
      <c r="F156" s="23">
        <v>118384.66</v>
      </c>
      <c r="G156" s="23">
        <v>0</v>
      </c>
      <c r="H156" s="23">
        <v>0</v>
      </c>
      <c r="I156" s="23">
        <v>0</v>
      </c>
      <c r="J156" s="23">
        <v>0</v>
      </c>
      <c r="K156" s="23">
        <v>32939.019999999997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0</v>
      </c>
      <c r="BP156" s="23">
        <v>0</v>
      </c>
      <c r="BQ156" s="23">
        <v>0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0</v>
      </c>
      <c r="BY156" s="23">
        <v>0</v>
      </c>
      <c r="BZ156" s="24">
        <v>12573202.869900001</v>
      </c>
    </row>
    <row r="157" spans="1:78" x14ac:dyDescent="0.2">
      <c r="A157" s="21" t="s">
        <v>422</v>
      </c>
      <c r="B157" s="21" t="s">
        <v>423</v>
      </c>
      <c r="C157" s="22" t="s">
        <v>478</v>
      </c>
      <c r="D157" s="21" t="s">
        <v>479</v>
      </c>
      <c r="E157" s="23">
        <v>0</v>
      </c>
      <c r="F157" s="23">
        <v>9517.3700000000008</v>
      </c>
      <c r="G157" s="23">
        <v>2218678.81</v>
      </c>
      <c r="H157" s="23">
        <v>323811</v>
      </c>
      <c r="I157" s="23">
        <v>0</v>
      </c>
      <c r="J157" s="23">
        <v>0</v>
      </c>
      <c r="K157" s="23">
        <v>3145332.67</v>
      </c>
      <c r="L157" s="23">
        <v>1334700.28</v>
      </c>
      <c r="M157" s="23">
        <v>0</v>
      </c>
      <c r="N157" s="23">
        <v>0</v>
      </c>
      <c r="O157" s="23">
        <v>352623.37</v>
      </c>
      <c r="P157" s="23">
        <v>0</v>
      </c>
      <c r="Q157" s="23">
        <v>2074193</v>
      </c>
      <c r="R157" s="23">
        <v>796691.45</v>
      </c>
      <c r="S157" s="23">
        <v>0</v>
      </c>
      <c r="T157" s="23">
        <v>101574.79</v>
      </c>
      <c r="U157" s="23">
        <v>686250.29</v>
      </c>
      <c r="V157" s="23">
        <v>0</v>
      </c>
      <c r="W157" s="23">
        <v>1264803.96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37010.949999999997</v>
      </c>
      <c r="AD157" s="23">
        <v>0</v>
      </c>
      <c r="AE157" s="23">
        <v>0</v>
      </c>
      <c r="AF157" s="23">
        <v>997181.39</v>
      </c>
      <c r="AG157" s="23">
        <v>206787.44</v>
      </c>
      <c r="AH157" s="23">
        <v>38219.78</v>
      </c>
      <c r="AI157" s="23">
        <v>205303.9</v>
      </c>
      <c r="AJ157" s="23">
        <v>57010.33</v>
      </c>
      <c r="AK157" s="23">
        <v>364097.51</v>
      </c>
      <c r="AL157" s="23">
        <v>97693.56</v>
      </c>
      <c r="AM157" s="23">
        <v>525826.5</v>
      </c>
      <c r="AN157" s="23">
        <v>554937.61</v>
      </c>
      <c r="AO157" s="23">
        <v>586596.48</v>
      </c>
      <c r="AP157" s="23">
        <v>403006.05</v>
      </c>
      <c r="AQ157" s="23">
        <v>369781.32</v>
      </c>
      <c r="AR157" s="23">
        <v>0</v>
      </c>
      <c r="AS157" s="23">
        <v>0</v>
      </c>
      <c r="AT157" s="23">
        <v>9166.67</v>
      </c>
      <c r="AU157" s="23">
        <v>247458.39</v>
      </c>
      <c r="AV157" s="23">
        <v>0</v>
      </c>
      <c r="AW157" s="23">
        <v>13918.51</v>
      </c>
      <c r="AX157" s="23">
        <v>7484.05</v>
      </c>
      <c r="AY157" s="23">
        <v>0</v>
      </c>
      <c r="AZ157" s="23">
        <v>313083.3</v>
      </c>
      <c r="BA157" s="23">
        <v>30822.77</v>
      </c>
      <c r="BB157" s="23">
        <v>0</v>
      </c>
      <c r="BC157" s="23">
        <v>848994.63</v>
      </c>
      <c r="BD157" s="23">
        <v>0</v>
      </c>
      <c r="BE157" s="23">
        <v>572131.5699</v>
      </c>
      <c r="BF157" s="23">
        <v>1181199.73</v>
      </c>
      <c r="BG157" s="23">
        <v>0</v>
      </c>
      <c r="BH157" s="23">
        <v>0</v>
      </c>
      <c r="BI157" s="23">
        <v>0</v>
      </c>
      <c r="BJ157" s="23">
        <v>0</v>
      </c>
      <c r="BK157" s="23">
        <v>1433814.4</v>
      </c>
      <c r="BL157" s="23">
        <v>274197.15000000002</v>
      </c>
      <c r="BM157" s="23">
        <v>384585.85</v>
      </c>
      <c r="BN157" s="23">
        <v>0</v>
      </c>
      <c r="BO157" s="23">
        <v>0</v>
      </c>
      <c r="BP157" s="23">
        <v>261227.58</v>
      </c>
      <c r="BQ157" s="23">
        <v>0</v>
      </c>
      <c r="BR157" s="23">
        <v>84825.91</v>
      </c>
      <c r="BS157" s="23">
        <v>0</v>
      </c>
      <c r="BT157" s="23">
        <v>181246.89</v>
      </c>
      <c r="BU157" s="23">
        <v>0</v>
      </c>
      <c r="BV157" s="23">
        <v>656596.6</v>
      </c>
      <c r="BW157" s="23">
        <v>478976.03</v>
      </c>
      <c r="BX157" s="23">
        <v>0</v>
      </c>
      <c r="BY157" s="23">
        <v>0</v>
      </c>
      <c r="BZ157" s="24">
        <v>26761248.219999999</v>
      </c>
    </row>
    <row r="158" spans="1:78" x14ac:dyDescent="0.2">
      <c r="A158" s="21" t="s">
        <v>422</v>
      </c>
      <c r="B158" s="21" t="s">
        <v>423</v>
      </c>
      <c r="C158" s="22" t="s">
        <v>480</v>
      </c>
      <c r="D158" s="21" t="s">
        <v>481</v>
      </c>
      <c r="E158" s="23">
        <v>0</v>
      </c>
      <c r="F158" s="23">
        <v>15064.75</v>
      </c>
      <c r="G158" s="23">
        <v>168590.35</v>
      </c>
      <c r="H158" s="23">
        <v>2790733</v>
      </c>
      <c r="I158" s="23">
        <v>0</v>
      </c>
      <c r="J158" s="23">
        <v>628969.9</v>
      </c>
      <c r="K158" s="23">
        <v>12319375.720000001</v>
      </c>
      <c r="L158" s="23">
        <v>3460398.87</v>
      </c>
      <c r="M158" s="23">
        <v>0</v>
      </c>
      <c r="N158" s="23">
        <v>0</v>
      </c>
      <c r="O158" s="23">
        <v>530508</v>
      </c>
      <c r="P158" s="23">
        <v>0</v>
      </c>
      <c r="Q158" s="23">
        <v>3902764</v>
      </c>
      <c r="R158" s="23">
        <v>111359.2</v>
      </c>
      <c r="S158" s="23">
        <v>0</v>
      </c>
      <c r="T158" s="23">
        <v>0</v>
      </c>
      <c r="U158" s="23">
        <v>410665.53</v>
      </c>
      <c r="V158" s="23">
        <v>0</v>
      </c>
      <c r="W158" s="23">
        <v>6806116.1399999997</v>
      </c>
      <c r="X158" s="23">
        <v>34011.39</v>
      </c>
      <c r="Y158" s="23">
        <v>638963.54</v>
      </c>
      <c r="Z158" s="23">
        <v>84772.56</v>
      </c>
      <c r="AA158" s="23">
        <v>14667.24</v>
      </c>
      <c r="AB158" s="23">
        <v>0</v>
      </c>
      <c r="AC158" s="23">
        <v>2464975.61</v>
      </c>
      <c r="AD158" s="23">
        <v>0</v>
      </c>
      <c r="AE158" s="23">
        <v>0</v>
      </c>
      <c r="AF158" s="23">
        <v>0</v>
      </c>
      <c r="AG158" s="23">
        <v>254512.84</v>
      </c>
      <c r="AH158" s="23">
        <v>215921.44</v>
      </c>
      <c r="AI158" s="23">
        <v>457039.02</v>
      </c>
      <c r="AJ158" s="23">
        <v>158801.49</v>
      </c>
      <c r="AK158" s="23">
        <v>33717.300000000003</v>
      </c>
      <c r="AL158" s="23">
        <v>89232.07</v>
      </c>
      <c r="AM158" s="23">
        <v>801644.6</v>
      </c>
      <c r="AN158" s="23">
        <v>127938.83</v>
      </c>
      <c r="AO158" s="23">
        <v>830860.36</v>
      </c>
      <c r="AP158" s="23">
        <v>445277.23</v>
      </c>
      <c r="AQ158" s="23">
        <v>741745.57</v>
      </c>
      <c r="AR158" s="23">
        <v>0</v>
      </c>
      <c r="AS158" s="23">
        <v>0</v>
      </c>
      <c r="AT158" s="23">
        <v>42897.65</v>
      </c>
      <c r="AU158" s="23">
        <v>118117.24</v>
      </c>
      <c r="AV158" s="23">
        <v>71275.289999999994</v>
      </c>
      <c r="AW158" s="23">
        <v>137842.79</v>
      </c>
      <c r="AX158" s="23">
        <v>21831.56</v>
      </c>
      <c r="AY158" s="23">
        <v>0</v>
      </c>
      <c r="AZ158" s="23">
        <v>377067.73</v>
      </c>
      <c r="BA158" s="23">
        <v>0</v>
      </c>
      <c r="BB158" s="23">
        <v>0</v>
      </c>
      <c r="BC158" s="23">
        <v>0</v>
      </c>
      <c r="BD158" s="23">
        <v>0</v>
      </c>
      <c r="BE158" s="23">
        <v>2150344.2799</v>
      </c>
      <c r="BF158" s="23">
        <v>0</v>
      </c>
      <c r="BG158" s="23">
        <v>121185.11</v>
      </c>
      <c r="BH158" s="23">
        <v>0</v>
      </c>
      <c r="BI158" s="23">
        <v>0</v>
      </c>
      <c r="BJ158" s="23">
        <v>2386078.4300000002</v>
      </c>
      <c r="BK158" s="23">
        <v>114428.83</v>
      </c>
      <c r="BL158" s="23">
        <v>0</v>
      </c>
      <c r="BM158" s="23">
        <v>58020.01</v>
      </c>
      <c r="BN158" s="23">
        <v>0</v>
      </c>
      <c r="BO158" s="23">
        <v>0</v>
      </c>
      <c r="BP158" s="23">
        <v>0</v>
      </c>
      <c r="BQ158" s="23">
        <v>0</v>
      </c>
      <c r="BR158" s="23">
        <v>0</v>
      </c>
      <c r="BS158" s="23">
        <v>515476.41</v>
      </c>
      <c r="BT158" s="23">
        <v>684488.09</v>
      </c>
      <c r="BU158" s="23">
        <v>0</v>
      </c>
      <c r="BV158" s="23">
        <v>1853947.59</v>
      </c>
      <c r="BW158" s="23">
        <v>71756.639999999999</v>
      </c>
      <c r="BX158" s="23">
        <v>0</v>
      </c>
      <c r="BY158" s="23">
        <v>0</v>
      </c>
      <c r="BZ158" s="24">
        <v>32353244.569800004</v>
      </c>
    </row>
    <row r="159" spans="1:78" x14ac:dyDescent="0.2">
      <c r="A159" s="21" t="s">
        <v>422</v>
      </c>
      <c r="B159" s="21" t="s">
        <v>423</v>
      </c>
      <c r="C159" s="22" t="s">
        <v>482</v>
      </c>
      <c r="D159" s="21" t="s">
        <v>483</v>
      </c>
      <c r="E159" s="23">
        <v>13150831.619999999</v>
      </c>
      <c r="F159" s="23">
        <v>139253.10999999999</v>
      </c>
      <c r="G159" s="23">
        <v>44278.27</v>
      </c>
      <c r="H159" s="23">
        <v>58175</v>
      </c>
      <c r="I159" s="23">
        <v>71955.83</v>
      </c>
      <c r="J159" s="23">
        <v>1433895.07</v>
      </c>
      <c r="K159" s="23">
        <v>4432980.9000000004</v>
      </c>
      <c r="L159" s="23">
        <v>10033.31</v>
      </c>
      <c r="M159" s="23">
        <v>0</v>
      </c>
      <c r="N159" s="23">
        <v>11241257.93</v>
      </c>
      <c r="O159" s="23">
        <v>99254.1</v>
      </c>
      <c r="P159" s="23">
        <v>2955346.1</v>
      </c>
      <c r="Q159" s="23">
        <v>0</v>
      </c>
      <c r="R159" s="23">
        <v>2988265.1</v>
      </c>
      <c r="S159" s="23">
        <v>0</v>
      </c>
      <c r="T159" s="23">
        <v>59064.669800000003</v>
      </c>
      <c r="U159" s="23">
        <v>0</v>
      </c>
      <c r="V159" s="23">
        <v>150688.88</v>
      </c>
      <c r="W159" s="23">
        <v>1994845.85</v>
      </c>
      <c r="X159" s="23">
        <v>0</v>
      </c>
      <c r="Y159" s="23">
        <v>667913.56999999995</v>
      </c>
      <c r="Z159" s="23">
        <v>26399.52</v>
      </c>
      <c r="AA159" s="23">
        <v>11468.7</v>
      </c>
      <c r="AB159" s="23">
        <v>0</v>
      </c>
      <c r="AC159" s="23">
        <v>77457.11</v>
      </c>
      <c r="AD159" s="23">
        <v>1231815.8</v>
      </c>
      <c r="AE159" s="23">
        <v>0</v>
      </c>
      <c r="AF159" s="23">
        <v>0</v>
      </c>
      <c r="AG159" s="23">
        <v>83902.27</v>
      </c>
      <c r="AH159" s="23">
        <v>171872.55</v>
      </c>
      <c r="AI159" s="23">
        <v>186506.87</v>
      </c>
      <c r="AJ159" s="23">
        <v>294093.43</v>
      </c>
      <c r="AK159" s="23">
        <v>41010.639999999999</v>
      </c>
      <c r="AL159" s="23">
        <v>983136.18</v>
      </c>
      <c r="AM159" s="23">
        <v>185363.76</v>
      </c>
      <c r="AN159" s="23">
        <v>83189.33</v>
      </c>
      <c r="AO159" s="23">
        <v>0</v>
      </c>
      <c r="AP159" s="23">
        <v>61387.68</v>
      </c>
      <c r="AQ159" s="23">
        <v>200687.43</v>
      </c>
      <c r="AR159" s="23">
        <v>0</v>
      </c>
      <c r="AS159" s="23">
        <v>0</v>
      </c>
      <c r="AT159" s="23">
        <v>0</v>
      </c>
      <c r="AU159" s="23">
        <v>0</v>
      </c>
      <c r="AV159" s="23">
        <v>109478.05</v>
      </c>
      <c r="AW159" s="23">
        <v>0</v>
      </c>
      <c r="AX159" s="23">
        <v>61498.82</v>
      </c>
      <c r="AY159" s="23">
        <v>0</v>
      </c>
      <c r="AZ159" s="23">
        <v>0</v>
      </c>
      <c r="BA159" s="23">
        <v>656517.6</v>
      </c>
      <c r="BB159" s="23">
        <v>0</v>
      </c>
      <c r="BC159" s="23">
        <v>4420273.33</v>
      </c>
      <c r="BD159" s="23">
        <v>0</v>
      </c>
      <c r="BE159" s="23">
        <v>359071.09</v>
      </c>
      <c r="BF159" s="23">
        <v>390495.83</v>
      </c>
      <c r="BG159" s="23">
        <v>79710.16</v>
      </c>
      <c r="BH159" s="23">
        <v>112019.71</v>
      </c>
      <c r="BI159" s="23">
        <v>93724.51</v>
      </c>
      <c r="BJ159" s="23">
        <v>1356646.08</v>
      </c>
      <c r="BK159" s="23">
        <v>4004757</v>
      </c>
      <c r="BL159" s="23">
        <v>446465.53</v>
      </c>
      <c r="BM159" s="23">
        <v>48044.26</v>
      </c>
      <c r="BN159" s="23">
        <v>271136.61</v>
      </c>
      <c r="BO159" s="23">
        <v>1189185.3500000001</v>
      </c>
      <c r="BP159" s="23">
        <v>556004.66</v>
      </c>
      <c r="BQ159" s="23">
        <v>5718329.6600000001</v>
      </c>
      <c r="BR159" s="23">
        <v>173659.05</v>
      </c>
      <c r="BS159" s="23">
        <v>13009.1</v>
      </c>
      <c r="BT159" s="23">
        <v>175894.62</v>
      </c>
      <c r="BU159" s="23">
        <v>47709.21</v>
      </c>
      <c r="BV159" s="23">
        <v>72728.37</v>
      </c>
      <c r="BW159" s="23">
        <v>871733.25</v>
      </c>
      <c r="BX159" s="23">
        <v>24628.42</v>
      </c>
      <c r="BY159" s="23">
        <v>22843.63</v>
      </c>
      <c r="BZ159" s="24">
        <v>4557963.1500000013</v>
      </c>
    </row>
    <row r="160" spans="1:78" x14ac:dyDescent="0.2">
      <c r="A160" s="21" t="s">
        <v>422</v>
      </c>
      <c r="B160" s="21" t="s">
        <v>423</v>
      </c>
      <c r="C160" s="22" t="s">
        <v>484</v>
      </c>
      <c r="D160" s="21" t="s">
        <v>485</v>
      </c>
      <c r="E160" s="23">
        <v>26254.03</v>
      </c>
      <c r="F160" s="23">
        <v>468258.21</v>
      </c>
      <c r="G160" s="23">
        <v>396513.36</v>
      </c>
      <c r="H160" s="23">
        <v>209026</v>
      </c>
      <c r="I160" s="23">
        <v>0</v>
      </c>
      <c r="J160" s="23">
        <v>56168.77</v>
      </c>
      <c r="K160" s="23">
        <v>0</v>
      </c>
      <c r="L160" s="23">
        <v>0</v>
      </c>
      <c r="M160" s="23">
        <v>0</v>
      </c>
      <c r="N160" s="23">
        <v>2075923.94</v>
      </c>
      <c r="O160" s="23">
        <v>9838.84</v>
      </c>
      <c r="P160" s="23">
        <v>0</v>
      </c>
      <c r="Q160" s="23">
        <v>0</v>
      </c>
      <c r="R160" s="23">
        <v>133798.62</v>
      </c>
      <c r="S160" s="23">
        <v>0</v>
      </c>
      <c r="T160" s="23">
        <v>33600.009899999997</v>
      </c>
      <c r="U160" s="23">
        <v>0</v>
      </c>
      <c r="V160" s="23">
        <v>0</v>
      </c>
      <c r="W160" s="23">
        <v>904.34</v>
      </c>
      <c r="X160" s="23">
        <v>0</v>
      </c>
      <c r="Y160" s="23">
        <v>1029316.18</v>
      </c>
      <c r="Z160" s="23">
        <v>128981.7</v>
      </c>
      <c r="AA160" s="23">
        <v>39651.56</v>
      </c>
      <c r="AB160" s="23">
        <v>0</v>
      </c>
      <c r="AC160" s="23">
        <v>126438</v>
      </c>
      <c r="AD160" s="23">
        <v>587048.19999999995</v>
      </c>
      <c r="AE160" s="23">
        <v>0</v>
      </c>
      <c r="AF160" s="23">
        <v>0</v>
      </c>
      <c r="AG160" s="23">
        <v>29422.27</v>
      </c>
      <c r="AH160" s="23">
        <v>378044.21</v>
      </c>
      <c r="AI160" s="23">
        <v>45187.23</v>
      </c>
      <c r="AJ160" s="23">
        <v>108591.89</v>
      </c>
      <c r="AK160" s="23">
        <v>122937.46</v>
      </c>
      <c r="AL160" s="23">
        <v>564535.93000000005</v>
      </c>
      <c r="AM160" s="23">
        <v>49309.83</v>
      </c>
      <c r="AN160" s="23">
        <v>208338.35</v>
      </c>
      <c r="AO160" s="23">
        <v>384010.55</v>
      </c>
      <c r="AP160" s="23">
        <v>54804.33</v>
      </c>
      <c r="AQ160" s="23">
        <v>24836.79</v>
      </c>
      <c r="AR160" s="23">
        <v>0</v>
      </c>
      <c r="AS160" s="23">
        <v>0</v>
      </c>
      <c r="AT160" s="23">
        <v>210578.4</v>
      </c>
      <c r="AU160" s="23">
        <v>0</v>
      </c>
      <c r="AV160" s="23">
        <v>33707.870000000003</v>
      </c>
      <c r="AW160" s="23">
        <v>15796.35</v>
      </c>
      <c r="AX160" s="23">
        <v>28536.89</v>
      </c>
      <c r="AY160" s="23">
        <v>0</v>
      </c>
      <c r="AZ160" s="23">
        <v>98366.7</v>
      </c>
      <c r="BA160" s="23">
        <v>304301.25</v>
      </c>
      <c r="BB160" s="23">
        <v>0</v>
      </c>
      <c r="BC160" s="23">
        <v>0</v>
      </c>
      <c r="BD160" s="23">
        <v>0</v>
      </c>
      <c r="BE160" s="23">
        <v>1252012.31</v>
      </c>
      <c r="BF160" s="23">
        <v>279864.38</v>
      </c>
      <c r="BG160" s="23">
        <v>43934.45</v>
      </c>
      <c r="BH160" s="23">
        <v>16347.6</v>
      </c>
      <c r="BI160" s="23">
        <v>0</v>
      </c>
      <c r="BJ160" s="23">
        <v>320433.87</v>
      </c>
      <c r="BK160" s="23">
        <v>322621.56</v>
      </c>
      <c r="BL160" s="23">
        <v>166178.56</v>
      </c>
      <c r="BM160" s="23">
        <v>0</v>
      </c>
      <c r="BN160" s="23">
        <v>4462.26</v>
      </c>
      <c r="BO160" s="23">
        <v>355782.46</v>
      </c>
      <c r="BP160" s="23">
        <v>6879.36</v>
      </c>
      <c r="BQ160" s="23">
        <v>447202.2</v>
      </c>
      <c r="BR160" s="23">
        <v>1223944.5</v>
      </c>
      <c r="BS160" s="23">
        <v>15406.25</v>
      </c>
      <c r="BT160" s="23">
        <v>145186.25</v>
      </c>
      <c r="BU160" s="23">
        <v>66463.38</v>
      </c>
      <c r="BV160" s="23">
        <v>52216.56</v>
      </c>
      <c r="BW160" s="23">
        <v>125525.48</v>
      </c>
      <c r="BX160" s="23">
        <v>158075.63</v>
      </c>
      <c r="BY160" s="23">
        <v>69024.429999999993</v>
      </c>
      <c r="BZ160" s="24">
        <v>266030.57</v>
      </c>
    </row>
    <row r="161" spans="1:78" x14ac:dyDescent="0.2">
      <c r="A161" s="21" t="s">
        <v>422</v>
      </c>
      <c r="B161" s="21" t="s">
        <v>423</v>
      </c>
      <c r="C161" s="22" t="s">
        <v>486</v>
      </c>
      <c r="D161" s="21" t="s">
        <v>487</v>
      </c>
      <c r="E161" s="23">
        <v>0</v>
      </c>
      <c r="F161" s="23">
        <v>0</v>
      </c>
      <c r="G161" s="23">
        <v>8122.54</v>
      </c>
      <c r="H161" s="23">
        <v>0</v>
      </c>
      <c r="I161" s="23">
        <v>0</v>
      </c>
      <c r="J161" s="23">
        <v>820.82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215664.74</v>
      </c>
      <c r="Z161" s="23">
        <v>0</v>
      </c>
      <c r="AA161" s="23">
        <v>0</v>
      </c>
      <c r="AB161" s="23">
        <v>0</v>
      </c>
      <c r="AC161" s="23">
        <v>27225.19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79255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52147.53</v>
      </c>
      <c r="AR161" s="23">
        <v>0</v>
      </c>
      <c r="AS161" s="23">
        <v>0</v>
      </c>
      <c r="AT161" s="23">
        <v>3983.63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0</v>
      </c>
      <c r="BA161" s="23">
        <v>0</v>
      </c>
      <c r="BB161" s="23">
        <v>1460.15</v>
      </c>
      <c r="BC161" s="23">
        <v>0</v>
      </c>
      <c r="BD161" s="23">
        <v>0</v>
      </c>
      <c r="BE161" s="23">
        <v>0</v>
      </c>
      <c r="BF161" s="23">
        <v>208575.94</v>
      </c>
      <c r="BG161" s="23">
        <v>0</v>
      </c>
      <c r="BH161" s="23">
        <v>0</v>
      </c>
      <c r="BI161" s="23">
        <v>0</v>
      </c>
      <c r="BJ161" s="23">
        <v>0</v>
      </c>
      <c r="BK161" s="23">
        <v>77426.22</v>
      </c>
      <c r="BL161" s="23">
        <v>56387.040000000001</v>
      </c>
      <c r="BM161" s="23">
        <v>0</v>
      </c>
      <c r="BN161" s="23">
        <v>99717.68</v>
      </c>
      <c r="BO161" s="23">
        <v>6723.81</v>
      </c>
      <c r="BP161" s="23">
        <v>0</v>
      </c>
      <c r="BQ161" s="23">
        <v>0</v>
      </c>
      <c r="BR161" s="23">
        <v>0</v>
      </c>
      <c r="BS161" s="23">
        <v>0</v>
      </c>
      <c r="BT161" s="23">
        <v>0</v>
      </c>
      <c r="BU161" s="23">
        <v>8726.3799999999992</v>
      </c>
      <c r="BV161" s="23">
        <v>0</v>
      </c>
      <c r="BW161" s="23">
        <v>0</v>
      </c>
      <c r="BX161" s="23">
        <v>0</v>
      </c>
      <c r="BY161" s="23">
        <v>0</v>
      </c>
      <c r="BZ161" s="24">
        <v>715998.07000000007</v>
      </c>
    </row>
    <row r="162" spans="1:78" x14ac:dyDescent="0.2">
      <c r="A162" s="21" t="s">
        <v>422</v>
      </c>
      <c r="B162" s="21" t="s">
        <v>423</v>
      </c>
      <c r="C162" s="22" t="s">
        <v>488</v>
      </c>
      <c r="D162" s="21" t="s">
        <v>489</v>
      </c>
      <c r="E162" s="23">
        <v>0</v>
      </c>
      <c r="F162" s="23">
        <v>0</v>
      </c>
      <c r="G162" s="23">
        <v>181347.82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38718.35</v>
      </c>
      <c r="P162" s="23">
        <v>0</v>
      </c>
      <c r="Q162" s="23">
        <v>0</v>
      </c>
      <c r="R162" s="23">
        <v>187461.08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33068.92</v>
      </c>
      <c r="AI162" s="23">
        <v>0</v>
      </c>
      <c r="AJ162" s="23">
        <v>158430.9</v>
      </c>
      <c r="AK162" s="23">
        <v>4656.41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  <c r="AT162" s="23">
        <v>14407.34</v>
      </c>
      <c r="AU162" s="23">
        <v>184732.62</v>
      </c>
      <c r="AV162" s="23">
        <v>0</v>
      </c>
      <c r="AW162" s="23">
        <v>0</v>
      </c>
      <c r="AX162" s="23">
        <v>0</v>
      </c>
      <c r="AY162" s="23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28248</v>
      </c>
      <c r="BG162" s="23">
        <v>33945.15</v>
      </c>
      <c r="BH162" s="23">
        <v>0</v>
      </c>
      <c r="BI162" s="23">
        <v>0</v>
      </c>
      <c r="BJ162" s="23">
        <v>0</v>
      </c>
      <c r="BK162" s="23">
        <v>15459.9</v>
      </c>
      <c r="BL162" s="23">
        <v>9005.17</v>
      </c>
      <c r="BM162" s="23">
        <v>0</v>
      </c>
      <c r="BN162" s="23">
        <v>0</v>
      </c>
      <c r="BO162" s="23">
        <v>19944.900000000001</v>
      </c>
      <c r="BP162" s="23">
        <v>0</v>
      </c>
      <c r="BQ162" s="23">
        <v>0</v>
      </c>
      <c r="BR162" s="23">
        <v>0</v>
      </c>
      <c r="BS162" s="23">
        <v>0</v>
      </c>
      <c r="BT162" s="23">
        <v>0</v>
      </c>
      <c r="BU162" s="23">
        <v>36501.870000000003</v>
      </c>
      <c r="BV162" s="23">
        <v>54541.63</v>
      </c>
      <c r="BW162" s="23">
        <v>494334.16</v>
      </c>
      <c r="BX162" s="23">
        <v>0</v>
      </c>
      <c r="BY162" s="23">
        <v>0</v>
      </c>
      <c r="BZ162" s="24">
        <v>1496601.07</v>
      </c>
    </row>
    <row r="163" spans="1:78" x14ac:dyDescent="0.2">
      <c r="A163" s="21" t="s">
        <v>422</v>
      </c>
      <c r="B163" s="21" t="s">
        <v>423</v>
      </c>
      <c r="C163" s="22" t="s">
        <v>490</v>
      </c>
      <c r="D163" s="21" t="s">
        <v>491</v>
      </c>
      <c r="E163" s="23">
        <v>0</v>
      </c>
      <c r="F163" s="23">
        <v>399706.25</v>
      </c>
      <c r="G163" s="23">
        <v>13674.91</v>
      </c>
      <c r="H163" s="23">
        <v>0</v>
      </c>
      <c r="I163" s="23">
        <v>0</v>
      </c>
      <c r="J163" s="23">
        <v>245479.46</v>
      </c>
      <c r="K163" s="23">
        <v>107656.27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222512.99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10178.129999999999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8030</v>
      </c>
      <c r="AJ163" s="23">
        <v>0</v>
      </c>
      <c r="AK163" s="23">
        <v>41925.85</v>
      </c>
      <c r="AL163" s="23">
        <v>16787.22</v>
      </c>
      <c r="AM163" s="23">
        <v>0</v>
      </c>
      <c r="AN163" s="23">
        <v>0</v>
      </c>
      <c r="AO163" s="23">
        <v>0</v>
      </c>
      <c r="AP163" s="23">
        <v>72745.97</v>
      </c>
      <c r="AQ163" s="23">
        <v>0</v>
      </c>
      <c r="AR163" s="23">
        <v>0</v>
      </c>
      <c r="AS163" s="23">
        <v>112184.05</v>
      </c>
      <c r="AT163" s="23">
        <v>32736.63</v>
      </c>
      <c r="AU163" s="23">
        <v>0</v>
      </c>
      <c r="AV163" s="23">
        <v>0</v>
      </c>
      <c r="AW163" s="23">
        <v>0</v>
      </c>
      <c r="AX163" s="23">
        <v>39153.94</v>
      </c>
      <c r="AY163" s="23">
        <v>0</v>
      </c>
      <c r="AZ163" s="23">
        <v>124357.09</v>
      </c>
      <c r="BA163" s="23">
        <v>0</v>
      </c>
      <c r="BB163" s="23">
        <v>0</v>
      </c>
      <c r="BC163" s="23">
        <v>0</v>
      </c>
      <c r="BD163" s="23">
        <v>0</v>
      </c>
      <c r="BE163" s="23">
        <v>115733.61</v>
      </c>
      <c r="BF163" s="23">
        <v>282035.40000000002</v>
      </c>
      <c r="BG163" s="23">
        <v>0</v>
      </c>
      <c r="BH163" s="23">
        <v>0</v>
      </c>
      <c r="BI163" s="23">
        <v>0</v>
      </c>
      <c r="BJ163" s="23">
        <v>403319.21</v>
      </c>
      <c r="BK163" s="23">
        <v>136504.9</v>
      </c>
      <c r="BL163" s="23">
        <v>12312.15</v>
      </c>
      <c r="BM163" s="23">
        <v>0</v>
      </c>
      <c r="BN163" s="23">
        <v>0</v>
      </c>
      <c r="BO163" s="23">
        <v>0</v>
      </c>
      <c r="BP163" s="23">
        <v>0</v>
      </c>
      <c r="BQ163" s="23">
        <v>0</v>
      </c>
      <c r="BR163" s="23">
        <v>0</v>
      </c>
      <c r="BS163" s="23">
        <v>0</v>
      </c>
      <c r="BT163" s="23">
        <v>96941.9</v>
      </c>
      <c r="BU163" s="23">
        <v>86678.61</v>
      </c>
      <c r="BV163" s="23">
        <v>30634.89</v>
      </c>
      <c r="BW163" s="23">
        <v>0</v>
      </c>
      <c r="BX163" s="23">
        <v>0</v>
      </c>
      <c r="BY163" s="23">
        <v>14115.01</v>
      </c>
      <c r="BZ163" s="24">
        <v>14511.07</v>
      </c>
    </row>
    <row r="164" spans="1:78" x14ac:dyDescent="0.2">
      <c r="A164" s="21" t="s">
        <v>422</v>
      </c>
      <c r="B164" s="21" t="s">
        <v>423</v>
      </c>
      <c r="C164" s="22" t="s">
        <v>492</v>
      </c>
      <c r="D164" s="21" t="s">
        <v>493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6762.85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10472.61</v>
      </c>
      <c r="BA164" s="23">
        <v>0</v>
      </c>
      <c r="BB164" s="23">
        <v>5819.55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  <c r="BK164" s="23">
        <v>8427.5</v>
      </c>
      <c r="BL164" s="23">
        <v>0</v>
      </c>
      <c r="BM164" s="23">
        <v>0</v>
      </c>
      <c r="BN164" s="23">
        <v>0</v>
      </c>
      <c r="BO164" s="23">
        <v>0</v>
      </c>
      <c r="BP164" s="23">
        <v>0</v>
      </c>
      <c r="BQ164" s="23">
        <v>0</v>
      </c>
      <c r="BR164" s="23">
        <v>0</v>
      </c>
      <c r="BS164" s="23">
        <v>0</v>
      </c>
      <c r="BT164" s="23">
        <v>0</v>
      </c>
      <c r="BU164" s="23">
        <v>61945.61</v>
      </c>
      <c r="BV164" s="23">
        <v>0</v>
      </c>
      <c r="BW164" s="23">
        <v>0</v>
      </c>
      <c r="BX164" s="23">
        <v>0</v>
      </c>
      <c r="BY164" s="23">
        <v>0</v>
      </c>
      <c r="BZ164" s="24">
        <v>1639437.9099999997</v>
      </c>
    </row>
    <row r="165" spans="1:78" x14ac:dyDescent="0.2">
      <c r="A165" s="21" t="s">
        <v>422</v>
      </c>
      <c r="B165" s="21" t="s">
        <v>423</v>
      </c>
      <c r="C165" s="22" t="s">
        <v>494</v>
      </c>
      <c r="D165" s="21" t="s">
        <v>495</v>
      </c>
      <c r="E165" s="23">
        <v>0</v>
      </c>
      <c r="F165" s="23">
        <v>26807.89</v>
      </c>
      <c r="G165" s="23">
        <v>276203.11</v>
      </c>
      <c r="H165" s="23">
        <v>333745</v>
      </c>
      <c r="I165" s="23">
        <v>0</v>
      </c>
      <c r="J165" s="23">
        <v>47349.04</v>
      </c>
      <c r="K165" s="23">
        <v>0</v>
      </c>
      <c r="L165" s="23">
        <v>0</v>
      </c>
      <c r="M165" s="23">
        <v>0</v>
      </c>
      <c r="N165" s="23">
        <v>0</v>
      </c>
      <c r="O165" s="23">
        <v>109054.99</v>
      </c>
      <c r="P165" s="23">
        <v>0</v>
      </c>
      <c r="Q165" s="23">
        <v>102663</v>
      </c>
      <c r="R165" s="23">
        <v>0</v>
      </c>
      <c r="S165" s="23">
        <v>0</v>
      </c>
      <c r="T165" s="23">
        <v>0</v>
      </c>
      <c r="U165" s="23">
        <v>248997.21</v>
      </c>
      <c r="V165" s="23">
        <v>0</v>
      </c>
      <c r="W165" s="23">
        <v>0</v>
      </c>
      <c r="X165" s="23">
        <v>0</v>
      </c>
      <c r="Y165" s="23">
        <v>208258.51</v>
      </c>
      <c r="Z165" s="23">
        <v>21708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205642.58</v>
      </c>
      <c r="AJ165" s="23">
        <v>83191.8</v>
      </c>
      <c r="AK165" s="23">
        <v>0</v>
      </c>
      <c r="AL165" s="23">
        <v>120745.01</v>
      </c>
      <c r="AM165" s="23">
        <v>0</v>
      </c>
      <c r="AN165" s="23">
        <v>87055.46</v>
      </c>
      <c r="AO165" s="23">
        <v>130560.01</v>
      </c>
      <c r="AP165" s="23">
        <v>108487.81</v>
      </c>
      <c r="AQ165" s="23">
        <v>41272.68</v>
      </c>
      <c r="AR165" s="23">
        <v>0</v>
      </c>
      <c r="AS165" s="23">
        <v>0</v>
      </c>
      <c r="AT165" s="23">
        <v>4418.57</v>
      </c>
      <c r="AU165" s="23">
        <v>129944.36</v>
      </c>
      <c r="AV165" s="23">
        <v>0</v>
      </c>
      <c r="AW165" s="23">
        <v>0</v>
      </c>
      <c r="AX165" s="23">
        <v>0</v>
      </c>
      <c r="AY165" s="23">
        <v>0</v>
      </c>
      <c r="AZ165" s="23">
        <v>770415.69</v>
      </c>
      <c r="BA165" s="23">
        <v>0</v>
      </c>
      <c r="BB165" s="23">
        <v>197464.46</v>
      </c>
      <c r="BC165" s="23">
        <v>0</v>
      </c>
      <c r="BD165" s="23">
        <v>0</v>
      </c>
      <c r="BE165" s="23">
        <v>41048.300000000003</v>
      </c>
      <c r="BF165" s="23">
        <v>33678.33</v>
      </c>
      <c r="BG165" s="23">
        <v>13091.3</v>
      </c>
      <c r="BH165" s="23">
        <v>0</v>
      </c>
      <c r="BI165" s="23">
        <v>0</v>
      </c>
      <c r="BJ165" s="23">
        <v>0</v>
      </c>
      <c r="BK165" s="23">
        <v>76056.19</v>
      </c>
      <c r="BL165" s="23">
        <v>0</v>
      </c>
      <c r="BM165" s="23">
        <v>0</v>
      </c>
      <c r="BN165" s="23">
        <v>0</v>
      </c>
      <c r="BO165" s="23">
        <v>31180.54</v>
      </c>
      <c r="BP165" s="23">
        <v>0</v>
      </c>
      <c r="BQ165" s="23">
        <v>0</v>
      </c>
      <c r="BR165" s="23">
        <v>0</v>
      </c>
      <c r="BS165" s="23">
        <v>41959.5</v>
      </c>
      <c r="BT165" s="23">
        <v>0</v>
      </c>
      <c r="BU165" s="23">
        <v>278365.40000000002</v>
      </c>
      <c r="BV165" s="23">
        <v>0</v>
      </c>
      <c r="BW165" s="23">
        <v>0</v>
      </c>
      <c r="BX165" s="23">
        <v>0</v>
      </c>
      <c r="BY165" s="23">
        <v>0</v>
      </c>
      <c r="BZ165" s="24">
        <v>33744398.359499991</v>
      </c>
    </row>
    <row r="166" spans="1:78" x14ac:dyDescent="0.2">
      <c r="A166" s="21" t="s">
        <v>422</v>
      </c>
      <c r="B166" s="21" t="s">
        <v>423</v>
      </c>
      <c r="C166" s="22" t="s">
        <v>496</v>
      </c>
      <c r="D166" s="21" t="s">
        <v>497</v>
      </c>
      <c r="E166" s="23">
        <v>2299167.5699999998</v>
      </c>
      <c r="F166" s="23">
        <v>1644204.75</v>
      </c>
      <c r="G166" s="23">
        <v>1293001.31</v>
      </c>
      <c r="H166" s="23">
        <v>556847</v>
      </c>
      <c r="I166" s="23">
        <v>742040.43</v>
      </c>
      <c r="J166" s="23">
        <v>342573.78</v>
      </c>
      <c r="K166" s="23">
        <v>8598970.1999999993</v>
      </c>
      <c r="L166" s="23">
        <v>1595943.32</v>
      </c>
      <c r="M166" s="23">
        <v>1436374.2</v>
      </c>
      <c r="N166" s="23">
        <v>3698772.08</v>
      </c>
      <c r="O166" s="23">
        <v>258945.83</v>
      </c>
      <c r="P166" s="23">
        <v>668760.55000000005</v>
      </c>
      <c r="Q166" s="23">
        <v>1738948.98</v>
      </c>
      <c r="R166" s="23">
        <v>4821216.72</v>
      </c>
      <c r="S166" s="23">
        <v>87557.73</v>
      </c>
      <c r="T166" s="23">
        <v>152016.07999999999</v>
      </c>
      <c r="U166" s="23">
        <v>206449.35</v>
      </c>
      <c r="V166" s="23">
        <v>472264.93</v>
      </c>
      <c r="W166" s="23">
        <v>6271514.8399999999</v>
      </c>
      <c r="X166" s="23">
        <v>975966.91</v>
      </c>
      <c r="Y166" s="23">
        <v>191148.79999999999</v>
      </c>
      <c r="Z166" s="23">
        <v>4123657.55</v>
      </c>
      <c r="AA166" s="23">
        <v>83866.87</v>
      </c>
      <c r="AB166" s="23">
        <v>90693.46</v>
      </c>
      <c r="AC166" s="23">
        <v>334124.67</v>
      </c>
      <c r="AD166" s="23">
        <v>32073.89</v>
      </c>
      <c r="AE166" s="23">
        <v>110268.07</v>
      </c>
      <c r="AF166" s="23">
        <v>5156887.74</v>
      </c>
      <c r="AG166" s="23">
        <v>436139.42</v>
      </c>
      <c r="AH166" s="23">
        <v>111110.66</v>
      </c>
      <c r="AI166" s="23">
        <v>133265.47</v>
      </c>
      <c r="AJ166" s="23">
        <v>265525.03000000003</v>
      </c>
      <c r="AK166" s="23">
        <v>101311.85</v>
      </c>
      <c r="AL166" s="23">
        <v>427209.01</v>
      </c>
      <c r="AM166" s="23">
        <v>339353.41</v>
      </c>
      <c r="AN166" s="23">
        <v>258380.59</v>
      </c>
      <c r="AO166" s="23">
        <v>180637.13</v>
      </c>
      <c r="AP166" s="23">
        <v>90788.21</v>
      </c>
      <c r="AQ166" s="23">
        <v>157374.39000000001</v>
      </c>
      <c r="AR166" s="23">
        <v>0</v>
      </c>
      <c r="AS166" s="23">
        <v>120213.51</v>
      </c>
      <c r="AT166" s="23">
        <v>332742.96000000002</v>
      </c>
      <c r="AU166" s="23">
        <v>183502.46</v>
      </c>
      <c r="AV166" s="23">
        <v>107055.97</v>
      </c>
      <c r="AW166" s="23">
        <v>49067.63</v>
      </c>
      <c r="AX166" s="23">
        <v>127797.47</v>
      </c>
      <c r="AY166" s="23">
        <v>3651703.18</v>
      </c>
      <c r="AZ166" s="23">
        <v>583232.18000000005</v>
      </c>
      <c r="BA166" s="23">
        <v>562740.67000000004</v>
      </c>
      <c r="BB166" s="23">
        <v>401579.38</v>
      </c>
      <c r="BC166" s="23">
        <v>68575.649999999994</v>
      </c>
      <c r="BD166" s="23">
        <v>147746.59</v>
      </c>
      <c r="BE166" s="23">
        <v>724141.97990000003</v>
      </c>
      <c r="BF166" s="23">
        <v>398252.93</v>
      </c>
      <c r="BG166" s="23">
        <v>860439.13</v>
      </c>
      <c r="BH166" s="23">
        <v>190532.38</v>
      </c>
      <c r="BI166" s="23">
        <v>209132.25</v>
      </c>
      <c r="BJ166" s="23">
        <v>3102009.51</v>
      </c>
      <c r="BK166" s="23">
        <v>398584.7</v>
      </c>
      <c r="BL166" s="23">
        <v>291651.98</v>
      </c>
      <c r="BM166" s="23">
        <v>140441.9</v>
      </c>
      <c r="BN166" s="23">
        <v>244232.13</v>
      </c>
      <c r="BO166" s="23">
        <v>371985.1</v>
      </c>
      <c r="BP166" s="23">
        <v>238802.89</v>
      </c>
      <c r="BQ166" s="23">
        <v>2501235.39</v>
      </c>
      <c r="BR166" s="23">
        <v>202250.61</v>
      </c>
      <c r="BS166" s="23">
        <v>547430.55000000005</v>
      </c>
      <c r="BT166" s="23">
        <v>327902.13</v>
      </c>
      <c r="BU166" s="23">
        <v>764732.92</v>
      </c>
      <c r="BV166" s="23">
        <v>394934.29</v>
      </c>
      <c r="BW166" s="23">
        <v>250717.53</v>
      </c>
      <c r="BX166" s="23">
        <v>297715.45</v>
      </c>
      <c r="BY166" s="23">
        <v>406613.16</v>
      </c>
      <c r="BZ166" s="24">
        <v>22620954.109600008</v>
      </c>
    </row>
    <row r="167" spans="1:78" x14ac:dyDescent="0.2">
      <c r="A167" s="21" t="s">
        <v>422</v>
      </c>
      <c r="B167" s="21" t="s">
        <v>423</v>
      </c>
      <c r="C167" s="22" t="s">
        <v>498</v>
      </c>
      <c r="D167" s="21" t="s">
        <v>499</v>
      </c>
      <c r="E167" s="23">
        <v>3117.74</v>
      </c>
      <c r="F167" s="23">
        <v>836624.79</v>
      </c>
      <c r="G167" s="23">
        <v>856820.76</v>
      </c>
      <c r="H167" s="23">
        <v>857575</v>
      </c>
      <c r="I167" s="23">
        <v>150375.63</v>
      </c>
      <c r="J167" s="23">
        <v>728243.48</v>
      </c>
      <c r="K167" s="23">
        <v>2456941.67</v>
      </c>
      <c r="L167" s="23">
        <v>1104792.69</v>
      </c>
      <c r="M167" s="23">
        <v>629108.26</v>
      </c>
      <c r="N167" s="23">
        <v>941324.67</v>
      </c>
      <c r="O167" s="23">
        <v>146666.63</v>
      </c>
      <c r="P167" s="23">
        <v>1078348.3600000001</v>
      </c>
      <c r="Q167" s="23">
        <v>898570</v>
      </c>
      <c r="R167" s="23">
        <v>1508288.65</v>
      </c>
      <c r="S167" s="23">
        <v>14557.82</v>
      </c>
      <c r="T167" s="23">
        <v>1347181.6399000001</v>
      </c>
      <c r="U167" s="23">
        <v>747450</v>
      </c>
      <c r="V167" s="23">
        <v>519713</v>
      </c>
      <c r="W167" s="23">
        <v>795223.43</v>
      </c>
      <c r="X167" s="23">
        <v>466698.54</v>
      </c>
      <c r="Y167" s="23">
        <v>482436.14</v>
      </c>
      <c r="Z167" s="23">
        <v>905012.95</v>
      </c>
      <c r="AA167" s="23">
        <v>0</v>
      </c>
      <c r="AB167" s="23">
        <v>371829.92</v>
      </c>
      <c r="AC167" s="23">
        <v>438203.78</v>
      </c>
      <c r="AD167" s="23">
        <v>473238</v>
      </c>
      <c r="AE167" s="23">
        <v>1411448.83</v>
      </c>
      <c r="AF167" s="23">
        <v>4659639.0599999996</v>
      </c>
      <c r="AG167" s="23">
        <v>250793.63</v>
      </c>
      <c r="AH167" s="23">
        <v>277316.67</v>
      </c>
      <c r="AI167" s="23">
        <v>8766.65</v>
      </c>
      <c r="AJ167" s="23">
        <v>0</v>
      </c>
      <c r="AK167" s="23">
        <v>945339.87</v>
      </c>
      <c r="AL167" s="23">
        <v>400245.22</v>
      </c>
      <c r="AM167" s="23">
        <v>352306.12</v>
      </c>
      <c r="AN167" s="23">
        <v>756263.28</v>
      </c>
      <c r="AO167" s="23">
        <v>573057.54</v>
      </c>
      <c r="AP167" s="23">
        <v>419113.3</v>
      </c>
      <c r="AQ167" s="23">
        <v>292734.11</v>
      </c>
      <c r="AR167" s="23">
        <v>0</v>
      </c>
      <c r="AS167" s="23">
        <v>78338.570000000007</v>
      </c>
      <c r="AT167" s="23">
        <v>81867.33</v>
      </c>
      <c r="AU167" s="23">
        <v>130533.51</v>
      </c>
      <c r="AV167" s="23">
        <v>362743.9</v>
      </c>
      <c r="AW167" s="23">
        <v>0</v>
      </c>
      <c r="AX167" s="23">
        <v>174627.77</v>
      </c>
      <c r="AY167" s="23">
        <v>0</v>
      </c>
      <c r="AZ167" s="23">
        <v>663948.72</v>
      </c>
      <c r="BA167" s="23">
        <v>391588.67</v>
      </c>
      <c r="BB167" s="23">
        <v>113116.52</v>
      </c>
      <c r="BC167" s="23">
        <v>235452.36</v>
      </c>
      <c r="BD167" s="23">
        <v>177533.75</v>
      </c>
      <c r="BE167" s="23">
        <v>618633.36</v>
      </c>
      <c r="BF167" s="23">
        <v>486538.1</v>
      </c>
      <c r="BG167" s="23">
        <v>411467.58</v>
      </c>
      <c r="BH167" s="23">
        <v>2312</v>
      </c>
      <c r="BI167" s="23">
        <v>98279.83</v>
      </c>
      <c r="BJ167" s="23">
        <v>1275438.2</v>
      </c>
      <c r="BK167" s="23">
        <v>870290.06</v>
      </c>
      <c r="BL167" s="23">
        <v>0</v>
      </c>
      <c r="BM167" s="23">
        <v>15986.72</v>
      </c>
      <c r="BN167" s="23">
        <v>458616.62</v>
      </c>
      <c r="BO167" s="23">
        <v>947361.28000000003</v>
      </c>
      <c r="BP167" s="23">
        <v>0</v>
      </c>
      <c r="BQ167" s="23">
        <v>341391.88</v>
      </c>
      <c r="BR167" s="23">
        <v>142500.64000000001</v>
      </c>
      <c r="BS167" s="23">
        <v>288867.58</v>
      </c>
      <c r="BT167" s="23">
        <v>494871.75</v>
      </c>
      <c r="BU167" s="23">
        <v>1015844.96</v>
      </c>
      <c r="BV167" s="23">
        <v>544145.87</v>
      </c>
      <c r="BW167" s="23">
        <v>498230.31</v>
      </c>
      <c r="BX167" s="23">
        <v>369516.78</v>
      </c>
      <c r="BY167" s="23">
        <v>243208.4</v>
      </c>
      <c r="BZ167" s="24">
        <v>7842554.1399000017</v>
      </c>
    </row>
    <row r="168" spans="1:78" x14ac:dyDescent="0.2">
      <c r="A168" s="21" t="s">
        <v>422</v>
      </c>
      <c r="B168" s="21" t="s">
        <v>423</v>
      </c>
      <c r="C168" s="22" t="s">
        <v>500</v>
      </c>
      <c r="D168" s="21" t="s">
        <v>501</v>
      </c>
      <c r="E168" s="23">
        <v>202908.79999999999</v>
      </c>
      <c r="F168" s="23">
        <v>417513.9</v>
      </c>
      <c r="G168" s="23">
        <v>683082.01</v>
      </c>
      <c r="H168" s="23">
        <v>335737</v>
      </c>
      <c r="I168" s="23">
        <v>12369.11</v>
      </c>
      <c r="J168" s="23">
        <v>63320.94</v>
      </c>
      <c r="K168" s="23">
        <v>2736817.98</v>
      </c>
      <c r="L168" s="23">
        <v>64324.93</v>
      </c>
      <c r="M168" s="23">
        <v>99397.42</v>
      </c>
      <c r="N168" s="23">
        <v>767285.53</v>
      </c>
      <c r="O168" s="23">
        <v>1100</v>
      </c>
      <c r="P168" s="23">
        <v>55392.7</v>
      </c>
      <c r="Q168" s="23">
        <v>871725.88</v>
      </c>
      <c r="R168" s="23">
        <v>643914.56000000006</v>
      </c>
      <c r="S168" s="23">
        <v>355610.38</v>
      </c>
      <c r="T168" s="23">
        <v>5620.6099000000004</v>
      </c>
      <c r="U168" s="23">
        <v>283443.49</v>
      </c>
      <c r="V168" s="23">
        <v>70842.3</v>
      </c>
      <c r="W168" s="23">
        <v>455655.5</v>
      </c>
      <c r="X168" s="23">
        <v>377155.86</v>
      </c>
      <c r="Y168" s="23">
        <v>37724.629999999997</v>
      </c>
      <c r="Z168" s="23">
        <v>1096763.17</v>
      </c>
      <c r="AA168" s="23">
        <v>13753.5</v>
      </c>
      <c r="AB168" s="23">
        <v>4775.6499999999996</v>
      </c>
      <c r="AC168" s="23">
        <v>25219.13</v>
      </c>
      <c r="AD168" s="23">
        <v>2390</v>
      </c>
      <c r="AE168" s="23">
        <v>0</v>
      </c>
      <c r="AF168" s="23">
        <v>2096537.04</v>
      </c>
      <c r="AG168" s="23">
        <v>91604.21</v>
      </c>
      <c r="AH168" s="23">
        <v>131793.28</v>
      </c>
      <c r="AI168" s="23">
        <v>10410.290000000001</v>
      </c>
      <c r="AJ168" s="23">
        <v>89375.41</v>
      </c>
      <c r="AK168" s="23">
        <v>43510.23</v>
      </c>
      <c r="AL168" s="23">
        <v>479961.18</v>
      </c>
      <c r="AM168" s="23">
        <v>238869.41</v>
      </c>
      <c r="AN168" s="23">
        <v>712028.98</v>
      </c>
      <c r="AO168" s="23">
        <v>46861.51</v>
      </c>
      <c r="AP168" s="23">
        <v>2399.83</v>
      </c>
      <c r="AQ168" s="23">
        <v>97068.31</v>
      </c>
      <c r="AR168" s="23">
        <v>0</v>
      </c>
      <c r="AS168" s="23">
        <v>19959.099999999999</v>
      </c>
      <c r="AT168" s="23">
        <v>59740.27</v>
      </c>
      <c r="AU168" s="23">
        <v>96970.01</v>
      </c>
      <c r="AV168" s="23">
        <v>8415.11</v>
      </c>
      <c r="AW168" s="23">
        <v>8240.34</v>
      </c>
      <c r="AX168" s="23">
        <v>6075.17</v>
      </c>
      <c r="AY168" s="23">
        <v>1030090.68</v>
      </c>
      <c r="AZ168" s="23">
        <v>737659.93</v>
      </c>
      <c r="BA168" s="23">
        <v>329514.67</v>
      </c>
      <c r="BB168" s="23">
        <v>169022.4</v>
      </c>
      <c r="BC168" s="23">
        <v>0</v>
      </c>
      <c r="BD168" s="23">
        <v>3798.88</v>
      </c>
      <c r="BE168" s="23">
        <v>255956.0099</v>
      </c>
      <c r="BF168" s="23">
        <v>52458.17</v>
      </c>
      <c r="BG168" s="23">
        <v>151663.54</v>
      </c>
      <c r="BH168" s="23">
        <v>12323.61</v>
      </c>
      <c r="BI168" s="23">
        <v>68936.37</v>
      </c>
      <c r="BJ168" s="23">
        <v>713375.02</v>
      </c>
      <c r="BK168" s="23">
        <v>22645.06</v>
      </c>
      <c r="BL168" s="23">
        <v>57733.39</v>
      </c>
      <c r="BM168" s="23">
        <v>29181.83</v>
      </c>
      <c r="BN168" s="23">
        <v>27692.85</v>
      </c>
      <c r="BO168" s="23">
        <v>157183.63</v>
      </c>
      <c r="BP168" s="23">
        <v>4907.41</v>
      </c>
      <c r="BQ168" s="23">
        <v>175646.16</v>
      </c>
      <c r="BR168" s="23">
        <v>82776.679999999993</v>
      </c>
      <c r="BS168" s="23">
        <v>16239.87</v>
      </c>
      <c r="BT168" s="23">
        <v>341234.99</v>
      </c>
      <c r="BU168" s="23">
        <v>36972.36</v>
      </c>
      <c r="BV168" s="23">
        <v>61865.87</v>
      </c>
      <c r="BW168" s="23">
        <v>52801.7</v>
      </c>
      <c r="BX168" s="23">
        <v>68046.149999999994</v>
      </c>
      <c r="BY168" s="23">
        <v>20770.240000000002</v>
      </c>
      <c r="BZ168" s="24">
        <v>5689261.7696000002</v>
      </c>
    </row>
    <row r="169" spans="1:78" x14ac:dyDescent="0.2">
      <c r="A169" s="21" t="s">
        <v>422</v>
      </c>
      <c r="B169" s="21" t="s">
        <v>423</v>
      </c>
      <c r="C169" s="22" t="s">
        <v>502</v>
      </c>
      <c r="D169" s="21" t="s">
        <v>503</v>
      </c>
      <c r="E169" s="23">
        <v>544150.17000000004</v>
      </c>
      <c r="F169" s="23">
        <v>364886.04</v>
      </c>
      <c r="G169" s="23">
        <v>107274.49</v>
      </c>
      <c r="H169" s="23">
        <v>49345</v>
      </c>
      <c r="I169" s="23">
        <v>66994.460000000006</v>
      </c>
      <c r="J169" s="23">
        <v>19133.02</v>
      </c>
      <c r="K169" s="23">
        <v>2647393</v>
      </c>
      <c r="L169" s="23">
        <v>266681.2</v>
      </c>
      <c r="M169" s="23">
        <v>81309.259999999995</v>
      </c>
      <c r="N169" s="23">
        <v>516467.84</v>
      </c>
      <c r="O169" s="23">
        <v>71130.509999999995</v>
      </c>
      <c r="P169" s="23">
        <v>118865.84</v>
      </c>
      <c r="Q169" s="23">
        <v>259337.60000000001</v>
      </c>
      <c r="R169" s="23">
        <v>333380.18</v>
      </c>
      <c r="S169" s="23">
        <v>1418.47</v>
      </c>
      <c r="T169" s="23">
        <v>43021.53</v>
      </c>
      <c r="U169" s="23">
        <v>27028.44</v>
      </c>
      <c r="V169" s="23">
        <v>93803.63</v>
      </c>
      <c r="W169" s="23">
        <v>337660.36</v>
      </c>
      <c r="X169" s="23">
        <v>205644.37</v>
      </c>
      <c r="Y169" s="23">
        <v>115513.77</v>
      </c>
      <c r="Z169" s="23">
        <v>424579.59</v>
      </c>
      <c r="AA169" s="23">
        <v>118432.69</v>
      </c>
      <c r="AB169" s="23">
        <v>14330.36</v>
      </c>
      <c r="AC169" s="23">
        <v>63826.77</v>
      </c>
      <c r="AD169" s="23">
        <v>10664.8</v>
      </c>
      <c r="AE169" s="23">
        <v>0</v>
      </c>
      <c r="AF169" s="23">
        <v>2213776.4500000002</v>
      </c>
      <c r="AG169" s="23">
        <v>52759.58</v>
      </c>
      <c r="AH169" s="23">
        <v>15656.67</v>
      </c>
      <c r="AI169" s="23">
        <v>57643.9</v>
      </c>
      <c r="AJ169" s="23">
        <v>33010.959999999999</v>
      </c>
      <c r="AK169" s="23">
        <v>3138.65</v>
      </c>
      <c r="AL169" s="23">
        <v>46333.85</v>
      </c>
      <c r="AM169" s="23">
        <v>36149.89</v>
      </c>
      <c r="AN169" s="23">
        <v>21638.5</v>
      </c>
      <c r="AO169" s="23">
        <v>99856.79</v>
      </c>
      <c r="AP169" s="23">
        <v>18408.080000000002</v>
      </c>
      <c r="AQ169" s="23">
        <v>18645.88</v>
      </c>
      <c r="AR169" s="23">
        <v>0</v>
      </c>
      <c r="AS169" s="23">
        <v>70994.83</v>
      </c>
      <c r="AT169" s="23">
        <v>37584.370000000003</v>
      </c>
      <c r="AU169" s="23">
        <v>49286.46</v>
      </c>
      <c r="AV169" s="23">
        <v>38957.33</v>
      </c>
      <c r="AW169" s="23">
        <v>25161.67</v>
      </c>
      <c r="AX169" s="23">
        <v>34585.300000000003</v>
      </c>
      <c r="AY169" s="23">
        <v>1076861.5</v>
      </c>
      <c r="AZ169" s="23">
        <v>99276.11</v>
      </c>
      <c r="BA169" s="23">
        <v>92987.41</v>
      </c>
      <c r="BB169" s="23">
        <v>93810.14</v>
      </c>
      <c r="BC169" s="23">
        <v>0</v>
      </c>
      <c r="BD169" s="23">
        <v>10731.58</v>
      </c>
      <c r="BE169" s="23">
        <v>184282.87</v>
      </c>
      <c r="BF169" s="23">
        <v>141188.96</v>
      </c>
      <c r="BG169" s="23">
        <v>100772.19</v>
      </c>
      <c r="BH169" s="23">
        <v>34462.97</v>
      </c>
      <c r="BI169" s="23">
        <v>45724.7</v>
      </c>
      <c r="BJ169" s="23">
        <v>733306.52</v>
      </c>
      <c r="BK169" s="23">
        <v>36182.89</v>
      </c>
      <c r="BL169" s="23">
        <v>22706.05</v>
      </c>
      <c r="BM169" s="23">
        <v>7124.78</v>
      </c>
      <c r="BN169" s="23">
        <v>2831.24</v>
      </c>
      <c r="BO169" s="23">
        <v>76206.77</v>
      </c>
      <c r="BP169" s="23">
        <v>5476.3</v>
      </c>
      <c r="BQ169" s="23">
        <v>337281.03</v>
      </c>
      <c r="BR169" s="23">
        <v>29227.73</v>
      </c>
      <c r="BS169" s="23">
        <v>185990.94</v>
      </c>
      <c r="BT169" s="23">
        <v>2965.44</v>
      </c>
      <c r="BU169" s="23">
        <v>36249.01</v>
      </c>
      <c r="BV169" s="23">
        <v>39928.67</v>
      </c>
      <c r="BW169" s="23">
        <v>88539.45</v>
      </c>
      <c r="BX169" s="23">
        <v>55175.21</v>
      </c>
      <c r="BY169" s="23">
        <v>74295.81</v>
      </c>
      <c r="BZ169" s="24">
        <v>1190986.0399</v>
      </c>
    </row>
    <row r="170" spans="1:78" x14ac:dyDescent="0.2">
      <c r="A170" s="21" t="s">
        <v>422</v>
      </c>
      <c r="B170" s="21" t="s">
        <v>423</v>
      </c>
      <c r="C170" s="22" t="s">
        <v>504</v>
      </c>
      <c r="D170" s="21" t="s">
        <v>505</v>
      </c>
      <c r="E170" s="23">
        <v>0</v>
      </c>
      <c r="F170" s="23">
        <v>91078.86</v>
      </c>
      <c r="G170" s="23">
        <v>0</v>
      </c>
      <c r="H170" s="23">
        <v>24625</v>
      </c>
      <c r="I170" s="23">
        <v>15143.6</v>
      </c>
      <c r="J170" s="23">
        <v>0</v>
      </c>
      <c r="K170" s="23">
        <v>497391.84</v>
      </c>
      <c r="L170" s="23">
        <v>23059.86</v>
      </c>
      <c r="M170" s="23">
        <v>5617.5</v>
      </c>
      <c r="N170" s="23">
        <v>66175.78</v>
      </c>
      <c r="O170" s="23">
        <v>46583.3</v>
      </c>
      <c r="P170" s="23">
        <v>32770.339999999997</v>
      </c>
      <c r="Q170" s="23">
        <v>0</v>
      </c>
      <c r="R170" s="23">
        <v>116558.93</v>
      </c>
      <c r="S170" s="23">
        <v>9521.7099999999991</v>
      </c>
      <c r="T170" s="23">
        <v>289.49</v>
      </c>
      <c r="U170" s="23">
        <v>0</v>
      </c>
      <c r="V170" s="23">
        <v>1177.8699999999999</v>
      </c>
      <c r="W170" s="23">
        <v>0</v>
      </c>
      <c r="X170" s="23">
        <v>5333.93</v>
      </c>
      <c r="Y170" s="23">
        <v>69599.08</v>
      </c>
      <c r="Z170" s="23">
        <v>36492.57</v>
      </c>
      <c r="AA170" s="23">
        <v>1678.37</v>
      </c>
      <c r="AB170" s="23">
        <v>3503.94</v>
      </c>
      <c r="AC170" s="23">
        <v>9875.1</v>
      </c>
      <c r="AD170" s="23">
        <v>7886.4</v>
      </c>
      <c r="AE170" s="23">
        <v>0</v>
      </c>
      <c r="AF170" s="23">
        <v>79166.13</v>
      </c>
      <c r="AG170" s="23">
        <v>54817.11</v>
      </c>
      <c r="AH170" s="23">
        <v>7273.5</v>
      </c>
      <c r="AI170" s="23">
        <v>0</v>
      </c>
      <c r="AJ170" s="23">
        <v>0</v>
      </c>
      <c r="AK170" s="23">
        <v>16743.13</v>
      </c>
      <c r="AL170" s="23">
        <v>37508.43</v>
      </c>
      <c r="AM170" s="23">
        <v>7007.04</v>
      </c>
      <c r="AN170" s="23">
        <v>3144.17</v>
      </c>
      <c r="AO170" s="23">
        <v>30029.200000000001</v>
      </c>
      <c r="AP170" s="23">
        <v>0</v>
      </c>
      <c r="AQ170" s="23">
        <v>4140.5600000000004</v>
      </c>
      <c r="AR170" s="23">
        <v>0</v>
      </c>
      <c r="AS170" s="23">
        <v>794.38</v>
      </c>
      <c r="AT170" s="23">
        <v>11063.95</v>
      </c>
      <c r="AU170" s="23">
        <v>12200.2</v>
      </c>
      <c r="AV170" s="23">
        <v>0</v>
      </c>
      <c r="AW170" s="23">
        <v>0</v>
      </c>
      <c r="AX170" s="23">
        <v>3077.16</v>
      </c>
      <c r="AY170" s="23">
        <v>46499.57</v>
      </c>
      <c r="AZ170" s="23">
        <v>86869.77</v>
      </c>
      <c r="BA170" s="23">
        <v>0</v>
      </c>
      <c r="BB170" s="23">
        <v>271592.96999999997</v>
      </c>
      <c r="BC170" s="23">
        <v>0</v>
      </c>
      <c r="BD170" s="23">
        <v>17186.16</v>
      </c>
      <c r="BE170" s="23">
        <v>18546.009999999998</v>
      </c>
      <c r="BF170" s="23">
        <v>17647.830000000002</v>
      </c>
      <c r="BG170" s="23">
        <v>34125.03</v>
      </c>
      <c r="BH170" s="23">
        <v>5678.01</v>
      </c>
      <c r="BI170" s="23">
        <v>1530.79</v>
      </c>
      <c r="BJ170" s="23">
        <v>241971.23</v>
      </c>
      <c r="BK170" s="23">
        <v>28191.16</v>
      </c>
      <c r="BL170" s="23">
        <v>3035.17</v>
      </c>
      <c r="BM170" s="23">
        <v>4945.29</v>
      </c>
      <c r="BN170" s="23">
        <v>472.74</v>
      </c>
      <c r="BO170" s="23">
        <v>0</v>
      </c>
      <c r="BP170" s="23">
        <v>3207.16</v>
      </c>
      <c r="BQ170" s="23">
        <v>66035.64</v>
      </c>
      <c r="BR170" s="23">
        <v>0</v>
      </c>
      <c r="BS170" s="23">
        <v>19050.73</v>
      </c>
      <c r="BT170" s="23">
        <v>24551.09</v>
      </c>
      <c r="BU170" s="23">
        <v>1534.06</v>
      </c>
      <c r="BV170" s="23">
        <v>60743.3</v>
      </c>
      <c r="BW170" s="23">
        <v>36238.959999999999</v>
      </c>
      <c r="BX170" s="23">
        <v>755.91</v>
      </c>
      <c r="BY170" s="23">
        <v>0</v>
      </c>
      <c r="BZ170" s="24">
        <v>33744398.359499991</v>
      </c>
    </row>
    <row r="171" spans="1:78" x14ac:dyDescent="0.2">
      <c r="A171" s="21" t="s">
        <v>422</v>
      </c>
      <c r="B171" s="21" t="s">
        <v>423</v>
      </c>
      <c r="C171" s="22" t="s">
        <v>506</v>
      </c>
      <c r="D171" s="21" t="s">
        <v>507</v>
      </c>
      <c r="E171" s="23">
        <v>0</v>
      </c>
      <c r="F171" s="23">
        <v>227585.84</v>
      </c>
      <c r="G171" s="23">
        <v>87016.71</v>
      </c>
      <c r="H171" s="23">
        <v>52951</v>
      </c>
      <c r="I171" s="23">
        <v>8384.57</v>
      </c>
      <c r="J171" s="23">
        <v>15035.62</v>
      </c>
      <c r="K171" s="23">
        <v>0</v>
      </c>
      <c r="L171" s="23">
        <v>285.33</v>
      </c>
      <c r="M171" s="23">
        <v>0</v>
      </c>
      <c r="N171" s="23">
        <v>10588.38</v>
      </c>
      <c r="O171" s="23">
        <v>2291.63</v>
      </c>
      <c r="P171" s="23">
        <v>0</v>
      </c>
      <c r="Q171" s="23">
        <v>444.03</v>
      </c>
      <c r="R171" s="23">
        <v>349055.75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4717.66</v>
      </c>
      <c r="AA171" s="23">
        <v>0</v>
      </c>
      <c r="AB171" s="23">
        <v>0</v>
      </c>
      <c r="AC171" s="23">
        <v>0</v>
      </c>
      <c r="AD171" s="23">
        <v>3180.6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338.62</v>
      </c>
      <c r="AK171" s="23">
        <v>2774.18</v>
      </c>
      <c r="AL171" s="23">
        <v>0</v>
      </c>
      <c r="AM171" s="23">
        <v>0</v>
      </c>
      <c r="AN171" s="23">
        <v>2496.2199999999998</v>
      </c>
      <c r="AO171" s="23">
        <v>0</v>
      </c>
      <c r="AP171" s="23">
        <v>0</v>
      </c>
      <c r="AQ171" s="23">
        <v>0</v>
      </c>
      <c r="AR171" s="23">
        <v>0</v>
      </c>
      <c r="AS171" s="23">
        <v>13675.55</v>
      </c>
      <c r="AT171" s="23">
        <v>0</v>
      </c>
      <c r="AU171" s="23">
        <v>26268.76</v>
      </c>
      <c r="AV171" s="23">
        <v>0</v>
      </c>
      <c r="AW171" s="23">
        <v>0</v>
      </c>
      <c r="AX171" s="23">
        <v>0</v>
      </c>
      <c r="AY171" s="23">
        <v>0</v>
      </c>
      <c r="AZ171" s="23">
        <v>3343.96</v>
      </c>
      <c r="BA171" s="23">
        <v>46391.76</v>
      </c>
      <c r="BB171" s="23">
        <v>8249.89</v>
      </c>
      <c r="BC171" s="23">
        <v>0</v>
      </c>
      <c r="BD171" s="23">
        <v>0</v>
      </c>
      <c r="BE171" s="23">
        <v>1268.3715</v>
      </c>
      <c r="BF171" s="23">
        <v>113224.28</v>
      </c>
      <c r="BG171" s="23">
        <v>1620.14</v>
      </c>
      <c r="BH171" s="23">
        <v>0</v>
      </c>
      <c r="BI171" s="23">
        <v>0</v>
      </c>
      <c r="BJ171" s="23">
        <v>15859.45</v>
      </c>
      <c r="BK171" s="23">
        <v>494580.96</v>
      </c>
      <c r="BL171" s="23">
        <v>0</v>
      </c>
      <c r="BM171" s="23">
        <v>55259.61</v>
      </c>
      <c r="BN171" s="23">
        <v>25600.560000000001</v>
      </c>
      <c r="BO171" s="23">
        <v>0</v>
      </c>
      <c r="BP171" s="23">
        <v>8033.33</v>
      </c>
      <c r="BQ171" s="23">
        <v>0</v>
      </c>
      <c r="BR171" s="23">
        <v>0</v>
      </c>
      <c r="BS171" s="23">
        <v>11697.72</v>
      </c>
      <c r="BT171" s="23">
        <v>111347.82</v>
      </c>
      <c r="BU171" s="23">
        <v>3007.48</v>
      </c>
      <c r="BV171" s="23">
        <v>20128.009999999998</v>
      </c>
      <c r="BW171" s="23">
        <v>0</v>
      </c>
      <c r="BX171" s="23">
        <v>1868.16</v>
      </c>
      <c r="BY171" s="23">
        <v>1027.32</v>
      </c>
      <c r="BZ171" s="24">
        <v>22620954.109600008</v>
      </c>
    </row>
    <row r="172" spans="1:78" x14ac:dyDescent="0.2">
      <c r="A172" s="21" t="s">
        <v>422</v>
      </c>
      <c r="B172" s="21" t="s">
        <v>423</v>
      </c>
      <c r="C172" s="22" t="s">
        <v>508</v>
      </c>
      <c r="D172" s="21" t="s">
        <v>509</v>
      </c>
      <c r="E172" s="23">
        <v>29145008.670000002</v>
      </c>
      <c r="F172" s="23">
        <v>7355978.5199999996</v>
      </c>
      <c r="G172" s="23">
        <v>13577523.789999999</v>
      </c>
      <c r="H172" s="23">
        <v>4542992</v>
      </c>
      <c r="I172" s="23">
        <v>3866329.43</v>
      </c>
      <c r="J172" s="23">
        <v>1591196.43</v>
      </c>
      <c r="K172" s="23">
        <v>104050907.94</v>
      </c>
      <c r="L172" s="23">
        <v>16462845.050000001</v>
      </c>
      <c r="M172" s="23">
        <v>2725882.55</v>
      </c>
      <c r="N172" s="23">
        <v>41294899.560000002</v>
      </c>
      <c r="O172" s="23">
        <v>1528429.32</v>
      </c>
      <c r="P172" s="23">
        <v>5566176.7999999998</v>
      </c>
      <c r="Q172" s="23">
        <v>22180739.5</v>
      </c>
      <c r="R172" s="23">
        <v>15732178.630000001</v>
      </c>
      <c r="S172" s="23">
        <v>900672.59</v>
      </c>
      <c r="T172" s="23">
        <v>3117610.2897999999</v>
      </c>
      <c r="U172" s="23">
        <v>3429588.35</v>
      </c>
      <c r="V172" s="23">
        <v>1878656.39</v>
      </c>
      <c r="W172" s="23">
        <v>44565326.130000003</v>
      </c>
      <c r="X172" s="23">
        <v>12037142.74</v>
      </c>
      <c r="Y172" s="23">
        <v>6287299.2400000002</v>
      </c>
      <c r="Z172" s="23">
        <v>19928174.460000001</v>
      </c>
      <c r="AA172" s="23">
        <v>1374249.31</v>
      </c>
      <c r="AB172" s="23">
        <v>1545136.34</v>
      </c>
      <c r="AC172" s="23">
        <v>1888690.18</v>
      </c>
      <c r="AD172" s="23">
        <v>532558.29</v>
      </c>
      <c r="AE172" s="23">
        <v>245112.82</v>
      </c>
      <c r="AF172" s="23">
        <v>91051912.659999996</v>
      </c>
      <c r="AG172" s="23">
        <v>3858275.92</v>
      </c>
      <c r="AH172" s="23">
        <v>1200796.33</v>
      </c>
      <c r="AI172" s="23">
        <v>1092130.48</v>
      </c>
      <c r="AJ172" s="23">
        <v>1474213.36</v>
      </c>
      <c r="AK172" s="23">
        <v>3203582.74</v>
      </c>
      <c r="AL172" s="23">
        <v>1763476.6</v>
      </c>
      <c r="AM172" s="23">
        <v>2128576.2999999998</v>
      </c>
      <c r="AN172" s="23">
        <v>4530404.1100000003</v>
      </c>
      <c r="AO172" s="23">
        <v>2604212.4900000002</v>
      </c>
      <c r="AP172" s="23">
        <v>1788009.64</v>
      </c>
      <c r="AQ172" s="23">
        <v>1270115.68</v>
      </c>
      <c r="AR172" s="23">
        <v>0</v>
      </c>
      <c r="AS172" s="23">
        <v>2076571.85</v>
      </c>
      <c r="AT172" s="23">
        <v>2165333.4300000002</v>
      </c>
      <c r="AU172" s="23">
        <v>2381394.9</v>
      </c>
      <c r="AV172" s="23">
        <v>1171614.01</v>
      </c>
      <c r="AW172" s="23">
        <v>164945.26</v>
      </c>
      <c r="AX172" s="23">
        <v>1348383.73</v>
      </c>
      <c r="AY172" s="23">
        <v>43369984.75</v>
      </c>
      <c r="AZ172" s="23">
        <v>2415748.73</v>
      </c>
      <c r="BA172" s="23">
        <v>3867627.99</v>
      </c>
      <c r="BB172" s="23">
        <v>2990969.07</v>
      </c>
      <c r="BC172" s="23">
        <v>357139.42</v>
      </c>
      <c r="BD172" s="23">
        <v>1237019.81</v>
      </c>
      <c r="BE172" s="23">
        <v>8822392.5800000001</v>
      </c>
      <c r="BF172" s="23">
        <v>6382734.3099999996</v>
      </c>
      <c r="BG172" s="23">
        <v>2401843.9700000002</v>
      </c>
      <c r="BH172" s="23">
        <v>1158143.6599999999</v>
      </c>
      <c r="BI172" s="23">
        <v>346846.01</v>
      </c>
      <c r="BJ172" s="23">
        <v>33670887.979999997</v>
      </c>
      <c r="BK172" s="23">
        <v>18321327.690000001</v>
      </c>
      <c r="BL172" s="23">
        <v>1825247.73</v>
      </c>
      <c r="BM172" s="23">
        <v>1072909.3799999999</v>
      </c>
      <c r="BN172" s="23">
        <v>2297498.77</v>
      </c>
      <c r="BO172" s="23">
        <v>2213191.0099999998</v>
      </c>
      <c r="BP172" s="23">
        <v>1209997.1399999999</v>
      </c>
      <c r="BQ172" s="23">
        <v>21571322.149999999</v>
      </c>
      <c r="BR172" s="23">
        <v>1766271.06</v>
      </c>
      <c r="BS172" s="23">
        <v>3336487.66</v>
      </c>
      <c r="BT172" s="23">
        <v>2955842.89</v>
      </c>
      <c r="BU172" s="23">
        <v>1270830.49</v>
      </c>
      <c r="BV172" s="23">
        <v>3057585.34</v>
      </c>
      <c r="BW172" s="23">
        <v>2203281.2400000002</v>
      </c>
      <c r="BX172" s="23">
        <v>1019144.15</v>
      </c>
      <c r="BY172" s="23">
        <v>1268250.32</v>
      </c>
      <c r="BZ172" s="24">
        <v>7842554.1399000017</v>
      </c>
    </row>
    <row r="173" spans="1:78" x14ac:dyDescent="0.2">
      <c r="A173" s="21" t="s">
        <v>422</v>
      </c>
      <c r="B173" s="21" t="s">
        <v>423</v>
      </c>
      <c r="C173" s="22" t="s">
        <v>510</v>
      </c>
      <c r="D173" s="21" t="s">
        <v>511</v>
      </c>
      <c r="E173" s="23">
        <v>612828.65</v>
      </c>
      <c r="F173" s="23">
        <v>350572.28</v>
      </c>
      <c r="G173" s="23">
        <v>732859.99</v>
      </c>
      <c r="H173" s="23">
        <v>412709</v>
      </c>
      <c r="I173" s="23">
        <v>597155.88</v>
      </c>
      <c r="J173" s="23">
        <v>123706.43</v>
      </c>
      <c r="K173" s="23">
        <v>7559655.7800000003</v>
      </c>
      <c r="L173" s="23">
        <v>806402.44</v>
      </c>
      <c r="M173" s="23">
        <v>222409.49</v>
      </c>
      <c r="N173" s="23">
        <v>2426105.39</v>
      </c>
      <c r="O173" s="23">
        <v>218999.33</v>
      </c>
      <c r="P173" s="23">
        <v>698745.1</v>
      </c>
      <c r="Q173" s="23">
        <v>931082.22</v>
      </c>
      <c r="R173" s="23">
        <v>2636970.79</v>
      </c>
      <c r="S173" s="23">
        <v>1094.73</v>
      </c>
      <c r="T173" s="23">
        <v>203716.89</v>
      </c>
      <c r="U173" s="23">
        <v>344731.08</v>
      </c>
      <c r="V173" s="23">
        <v>186946.02</v>
      </c>
      <c r="W173" s="23">
        <v>2901868.59</v>
      </c>
      <c r="X173" s="23">
        <v>523152.02</v>
      </c>
      <c r="Y173" s="23">
        <v>672776.65</v>
      </c>
      <c r="Z173" s="23">
        <v>1098841.81</v>
      </c>
      <c r="AA173" s="23">
        <v>261948.75</v>
      </c>
      <c r="AB173" s="23">
        <v>148014.35</v>
      </c>
      <c r="AC173" s="23">
        <v>263079.78000000003</v>
      </c>
      <c r="AD173" s="23">
        <v>42576.49</v>
      </c>
      <c r="AE173" s="23">
        <v>0</v>
      </c>
      <c r="AF173" s="23">
        <v>2399113.31</v>
      </c>
      <c r="AG173" s="23">
        <v>217835.71</v>
      </c>
      <c r="AH173" s="23">
        <v>151240.49</v>
      </c>
      <c r="AI173" s="23">
        <v>344046.14</v>
      </c>
      <c r="AJ173" s="23">
        <v>216977.61</v>
      </c>
      <c r="AK173" s="23">
        <v>170999.25</v>
      </c>
      <c r="AL173" s="23">
        <v>407034.19</v>
      </c>
      <c r="AM173" s="23">
        <v>298832.8</v>
      </c>
      <c r="AN173" s="23">
        <v>524268.25</v>
      </c>
      <c r="AO173" s="23">
        <v>399176.32</v>
      </c>
      <c r="AP173" s="23">
        <v>353600.55</v>
      </c>
      <c r="AQ173" s="23">
        <v>284833.42</v>
      </c>
      <c r="AR173" s="23">
        <v>0</v>
      </c>
      <c r="AS173" s="23">
        <v>87685.72</v>
      </c>
      <c r="AT173" s="23">
        <v>315957.71999999997</v>
      </c>
      <c r="AU173" s="23">
        <v>265861.93</v>
      </c>
      <c r="AV173" s="23">
        <v>212258.19</v>
      </c>
      <c r="AW173" s="23">
        <v>26733.16</v>
      </c>
      <c r="AX173" s="23">
        <v>122225.85</v>
      </c>
      <c r="AY173" s="23">
        <v>4298994.8</v>
      </c>
      <c r="AZ173" s="23">
        <v>611012.67000000004</v>
      </c>
      <c r="BA173" s="23">
        <v>875139.35</v>
      </c>
      <c r="BB173" s="23">
        <v>444928.86</v>
      </c>
      <c r="BC173" s="23">
        <v>12652.75</v>
      </c>
      <c r="BD173" s="23">
        <v>144190.62</v>
      </c>
      <c r="BE173" s="23">
        <v>494212.2599</v>
      </c>
      <c r="BF173" s="23">
        <v>197050.94</v>
      </c>
      <c r="BG173" s="23">
        <v>379689.67</v>
      </c>
      <c r="BH173" s="23">
        <v>120679.85</v>
      </c>
      <c r="BI173" s="23">
        <v>208801.84</v>
      </c>
      <c r="BJ173" s="23">
        <v>627060.79</v>
      </c>
      <c r="BK173" s="23">
        <v>496159.58</v>
      </c>
      <c r="BL173" s="23">
        <v>305005</v>
      </c>
      <c r="BM173" s="23">
        <v>268108.44</v>
      </c>
      <c r="BN173" s="23">
        <v>382546.79</v>
      </c>
      <c r="BO173" s="23">
        <v>574348.44999999995</v>
      </c>
      <c r="BP173" s="23">
        <v>103331.32</v>
      </c>
      <c r="BQ173" s="23">
        <v>1057541.54</v>
      </c>
      <c r="BR173" s="23">
        <v>320697.44</v>
      </c>
      <c r="BS173" s="23">
        <v>396210.74</v>
      </c>
      <c r="BT173" s="23">
        <v>443209.82</v>
      </c>
      <c r="BU173" s="23">
        <v>683913.21</v>
      </c>
      <c r="BV173" s="23">
        <v>275478.76</v>
      </c>
      <c r="BW173" s="23">
        <v>435646.25</v>
      </c>
      <c r="BX173" s="23">
        <v>426528.55</v>
      </c>
      <c r="BY173" s="23">
        <v>679598.23</v>
      </c>
      <c r="BZ173" s="24">
        <v>5689261.7696000002</v>
      </c>
    </row>
    <row r="174" spans="1:78" x14ac:dyDescent="0.2">
      <c r="A174" s="21" t="s">
        <v>422</v>
      </c>
      <c r="B174" s="21" t="s">
        <v>423</v>
      </c>
      <c r="C174" s="22" t="s">
        <v>512</v>
      </c>
      <c r="D174" s="21" t="s">
        <v>513</v>
      </c>
      <c r="E174" s="23">
        <v>326845.08</v>
      </c>
      <c r="F174" s="23">
        <v>511674.69</v>
      </c>
      <c r="G174" s="23">
        <v>692406.24</v>
      </c>
      <c r="H174" s="23">
        <v>211103</v>
      </c>
      <c r="I174" s="23">
        <v>244174.33</v>
      </c>
      <c r="J174" s="23">
        <v>52163.31</v>
      </c>
      <c r="K174" s="23">
        <v>2809690.31</v>
      </c>
      <c r="L174" s="23">
        <v>482401.94</v>
      </c>
      <c r="M174" s="23">
        <v>117356.47</v>
      </c>
      <c r="N174" s="23">
        <v>956767.11</v>
      </c>
      <c r="O174" s="23">
        <v>145652.21</v>
      </c>
      <c r="P174" s="23">
        <v>224536.46</v>
      </c>
      <c r="Q174" s="23">
        <v>259074.09</v>
      </c>
      <c r="R174" s="23">
        <v>789168.62</v>
      </c>
      <c r="S174" s="23">
        <v>0</v>
      </c>
      <c r="T174" s="23">
        <v>36362.99</v>
      </c>
      <c r="U174" s="23">
        <v>520762.96</v>
      </c>
      <c r="V174" s="23">
        <v>150745.60000000001</v>
      </c>
      <c r="W174" s="23">
        <v>833968.64000000001</v>
      </c>
      <c r="X174" s="23">
        <v>314546.94</v>
      </c>
      <c r="Y174" s="23">
        <v>177246.51</v>
      </c>
      <c r="Z174" s="23">
        <v>716667.24</v>
      </c>
      <c r="AA174" s="23">
        <v>34091.61</v>
      </c>
      <c r="AB174" s="23">
        <v>59190.45</v>
      </c>
      <c r="AC174" s="23">
        <v>90730.86</v>
      </c>
      <c r="AD174" s="23">
        <v>10602</v>
      </c>
      <c r="AE174" s="23">
        <v>0</v>
      </c>
      <c r="AF174" s="23">
        <v>1806377.74</v>
      </c>
      <c r="AG174" s="23">
        <v>142778.53</v>
      </c>
      <c r="AH174" s="23">
        <v>7629.72</v>
      </c>
      <c r="AI174" s="23">
        <v>27533.88</v>
      </c>
      <c r="AJ174" s="23">
        <v>29071.57</v>
      </c>
      <c r="AK174" s="23">
        <v>112556.63</v>
      </c>
      <c r="AL174" s="23">
        <v>160855.62</v>
      </c>
      <c r="AM174" s="23">
        <v>106345.05</v>
      </c>
      <c r="AN174" s="23">
        <v>250612.56</v>
      </c>
      <c r="AO174" s="23">
        <v>120006.17</v>
      </c>
      <c r="AP174" s="23">
        <v>17016.689999999999</v>
      </c>
      <c r="AQ174" s="23">
        <v>115965.62</v>
      </c>
      <c r="AR174" s="23">
        <v>0</v>
      </c>
      <c r="AS174" s="23">
        <v>31573.46</v>
      </c>
      <c r="AT174" s="23">
        <v>308599.18</v>
      </c>
      <c r="AU174" s="23">
        <v>168285.35</v>
      </c>
      <c r="AV174" s="23">
        <v>72924.78</v>
      </c>
      <c r="AW174" s="23">
        <v>33972.080000000002</v>
      </c>
      <c r="AX174" s="23">
        <v>98582.09</v>
      </c>
      <c r="AY174" s="23">
        <v>619788.01</v>
      </c>
      <c r="AZ174" s="23">
        <v>194550.05</v>
      </c>
      <c r="BA174" s="23">
        <v>58307.54</v>
      </c>
      <c r="BB174" s="23">
        <v>139305.70000000001</v>
      </c>
      <c r="BC174" s="23">
        <v>2872.21</v>
      </c>
      <c r="BD174" s="23">
        <v>30125</v>
      </c>
      <c r="BE174" s="23">
        <v>505501.17979999998</v>
      </c>
      <c r="BF174" s="23">
        <v>104964.28</v>
      </c>
      <c r="BG174" s="23">
        <v>178462.78</v>
      </c>
      <c r="BH174" s="23">
        <v>8695.3700000000008</v>
      </c>
      <c r="BI174" s="23">
        <v>20149.59</v>
      </c>
      <c r="BJ174" s="23">
        <v>732835.33</v>
      </c>
      <c r="BK174" s="23">
        <v>194273.63</v>
      </c>
      <c r="BL174" s="23">
        <v>9842</v>
      </c>
      <c r="BM174" s="23">
        <v>65295.57</v>
      </c>
      <c r="BN174" s="23">
        <v>91909.05</v>
      </c>
      <c r="BO174" s="23">
        <v>164834.73000000001</v>
      </c>
      <c r="BP174" s="23">
        <v>16980.93</v>
      </c>
      <c r="BQ174" s="23">
        <v>936638.68</v>
      </c>
      <c r="BR174" s="23">
        <v>30762.78</v>
      </c>
      <c r="BS174" s="23">
        <v>361797.44</v>
      </c>
      <c r="BT174" s="23">
        <v>25228.66</v>
      </c>
      <c r="BU174" s="23">
        <v>222051.54</v>
      </c>
      <c r="BV174" s="23">
        <v>74202.320000000007</v>
      </c>
      <c r="BW174" s="23">
        <v>17570.509999999998</v>
      </c>
      <c r="BX174" s="23">
        <v>318762.74</v>
      </c>
      <c r="BY174" s="23">
        <v>303179.52000000002</v>
      </c>
      <c r="BZ174" s="24">
        <v>1190986.0399</v>
      </c>
    </row>
    <row r="175" spans="1:78" x14ac:dyDescent="0.2">
      <c r="A175" s="21" t="s">
        <v>422</v>
      </c>
      <c r="B175" s="21" t="s">
        <v>423</v>
      </c>
      <c r="C175" s="22" t="s">
        <v>514</v>
      </c>
      <c r="D175" s="21" t="s">
        <v>515</v>
      </c>
      <c r="E175" s="23">
        <v>125018.83</v>
      </c>
      <c r="F175" s="23">
        <v>0</v>
      </c>
      <c r="G175" s="23">
        <v>123476.08</v>
      </c>
      <c r="H175" s="23">
        <v>14434</v>
      </c>
      <c r="I175" s="23">
        <v>0</v>
      </c>
      <c r="J175" s="23">
        <v>0</v>
      </c>
      <c r="K175" s="23">
        <v>1376695.33</v>
      </c>
      <c r="L175" s="23">
        <v>59254.94</v>
      </c>
      <c r="M175" s="23">
        <v>33265</v>
      </c>
      <c r="N175" s="23">
        <v>18507.669999999998</v>
      </c>
      <c r="O175" s="23">
        <v>5052.8</v>
      </c>
      <c r="P175" s="23">
        <v>0</v>
      </c>
      <c r="Q175" s="23">
        <v>69300</v>
      </c>
      <c r="R175" s="23">
        <v>17399.57</v>
      </c>
      <c r="S175" s="23">
        <v>0</v>
      </c>
      <c r="T175" s="23">
        <v>2256.83</v>
      </c>
      <c r="U175" s="23">
        <v>4583.37</v>
      </c>
      <c r="V175" s="23">
        <v>15192.02</v>
      </c>
      <c r="W175" s="23">
        <v>0</v>
      </c>
      <c r="X175" s="23">
        <v>8674.9699999999993</v>
      </c>
      <c r="Y175" s="23">
        <v>0</v>
      </c>
      <c r="Z175" s="23">
        <v>9394.2099999999991</v>
      </c>
      <c r="AA175" s="23">
        <v>2392.9699999999998</v>
      </c>
      <c r="AB175" s="23">
        <v>0</v>
      </c>
      <c r="AC175" s="23">
        <v>0</v>
      </c>
      <c r="AD175" s="23">
        <v>0</v>
      </c>
      <c r="AE175" s="23">
        <v>0</v>
      </c>
      <c r="AF175" s="23">
        <v>1580330.78</v>
      </c>
      <c r="AG175" s="23">
        <v>44998.51</v>
      </c>
      <c r="AH175" s="23">
        <v>4438.96</v>
      </c>
      <c r="AI175" s="23">
        <v>16831.099999999999</v>
      </c>
      <c r="AJ175" s="23">
        <v>3333.33</v>
      </c>
      <c r="AK175" s="23">
        <v>6204.2</v>
      </c>
      <c r="AL175" s="23">
        <v>22461.58</v>
      </c>
      <c r="AM175" s="23">
        <v>0</v>
      </c>
      <c r="AN175" s="23">
        <v>46292.17</v>
      </c>
      <c r="AO175" s="23">
        <v>7030.52</v>
      </c>
      <c r="AP175" s="23">
        <v>0</v>
      </c>
      <c r="AQ175" s="23">
        <v>0</v>
      </c>
      <c r="AR175" s="23">
        <v>0</v>
      </c>
      <c r="AS175" s="23">
        <v>0</v>
      </c>
      <c r="AT175" s="23">
        <v>8177</v>
      </c>
      <c r="AU175" s="23">
        <v>0</v>
      </c>
      <c r="AV175" s="23">
        <v>0</v>
      </c>
      <c r="AW175" s="23">
        <v>17396.22</v>
      </c>
      <c r="AX175" s="23">
        <v>31976.76</v>
      </c>
      <c r="AY175" s="23">
        <v>279549.58</v>
      </c>
      <c r="AZ175" s="23">
        <v>0</v>
      </c>
      <c r="BA175" s="23">
        <v>165246.76999999999</v>
      </c>
      <c r="BB175" s="23">
        <v>24571.89</v>
      </c>
      <c r="BC175" s="23">
        <v>0</v>
      </c>
      <c r="BD175" s="23">
        <v>0</v>
      </c>
      <c r="BE175" s="23">
        <v>221964.1899</v>
      </c>
      <c r="BF175" s="23">
        <v>1212.31</v>
      </c>
      <c r="BG175" s="23">
        <v>112.65</v>
      </c>
      <c r="BH175" s="23">
        <v>0</v>
      </c>
      <c r="BI175" s="23">
        <v>0</v>
      </c>
      <c r="BJ175" s="23">
        <v>9603.1200000000008</v>
      </c>
      <c r="BK175" s="23">
        <v>5092.12</v>
      </c>
      <c r="BL175" s="23">
        <v>0</v>
      </c>
      <c r="BM175" s="23">
        <v>51847.32</v>
      </c>
      <c r="BN175" s="23">
        <v>0</v>
      </c>
      <c r="BO175" s="23">
        <v>2169.6</v>
      </c>
      <c r="BP175" s="23">
        <v>0</v>
      </c>
      <c r="BQ175" s="23">
        <v>97896.68</v>
      </c>
      <c r="BR175" s="23">
        <v>1294.8800000000001</v>
      </c>
      <c r="BS175" s="23">
        <v>0</v>
      </c>
      <c r="BT175" s="23">
        <v>0</v>
      </c>
      <c r="BU175" s="23">
        <v>0</v>
      </c>
      <c r="BV175" s="23">
        <v>4707.62</v>
      </c>
      <c r="BW175" s="23">
        <v>0</v>
      </c>
      <c r="BX175" s="23">
        <v>2464.37</v>
      </c>
      <c r="BY175" s="23">
        <v>4733.53</v>
      </c>
      <c r="BZ175" s="24">
        <v>799101.23000000021</v>
      </c>
    </row>
    <row r="176" spans="1:78" x14ac:dyDescent="0.2">
      <c r="A176" s="21" t="s">
        <v>422</v>
      </c>
      <c r="B176" s="21" t="s">
        <v>423</v>
      </c>
      <c r="C176" s="22" t="s">
        <v>516</v>
      </c>
      <c r="D176" s="21" t="s">
        <v>517</v>
      </c>
      <c r="E176" s="23">
        <v>0</v>
      </c>
      <c r="F176" s="23">
        <v>108532.92</v>
      </c>
      <c r="G176" s="23">
        <v>372592.06</v>
      </c>
      <c r="H176" s="23">
        <v>9205</v>
      </c>
      <c r="I176" s="23">
        <v>73367.67</v>
      </c>
      <c r="J176" s="23">
        <v>546.17999999999995</v>
      </c>
      <c r="K176" s="23">
        <v>2053292.22</v>
      </c>
      <c r="L176" s="23">
        <v>0</v>
      </c>
      <c r="M176" s="23">
        <v>0</v>
      </c>
      <c r="N176" s="23">
        <v>17842</v>
      </c>
      <c r="O176" s="23">
        <v>0</v>
      </c>
      <c r="P176" s="23">
        <v>0</v>
      </c>
      <c r="Q176" s="23">
        <v>28532.240000000002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17858.439999999999</v>
      </c>
      <c r="Z176" s="23">
        <v>0</v>
      </c>
      <c r="AA176" s="23">
        <v>6076.05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37888.89</v>
      </c>
      <c r="AI176" s="23">
        <v>0</v>
      </c>
      <c r="AJ176" s="23">
        <v>27500</v>
      </c>
      <c r="AK176" s="23">
        <v>0</v>
      </c>
      <c r="AL176" s="23">
        <v>0</v>
      </c>
      <c r="AM176" s="23">
        <v>20974.22</v>
      </c>
      <c r="AN176" s="23">
        <v>34833.339999999997</v>
      </c>
      <c r="AO176" s="23">
        <v>39416.629999999997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68069.429999999993</v>
      </c>
      <c r="BA176" s="23">
        <v>0</v>
      </c>
      <c r="BB176" s="23">
        <v>0</v>
      </c>
      <c r="BC176" s="23">
        <v>0</v>
      </c>
      <c r="BD176" s="23">
        <v>0</v>
      </c>
      <c r="BE176" s="23">
        <v>38333.300000000003</v>
      </c>
      <c r="BF176" s="23">
        <v>2637.89</v>
      </c>
      <c r="BG176" s="23">
        <v>0</v>
      </c>
      <c r="BH176" s="23">
        <v>0</v>
      </c>
      <c r="BI176" s="23">
        <v>0</v>
      </c>
      <c r="BJ176" s="23">
        <v>9725.83</v>
      </c>
      <c r="BK176" s="23">
        <v>0</v>
      </c>
      <c r="BL176" s="23">
        <v>0</v>
      </c>
      <c r="BM176" s="23">
        <v>1744.96</v>
      </c>
      <c r="BN176" s="23">
        <v>0</v>
      </c>
      <c r="BO176" s="23">
        <v>13478.57</v>
      </c>
      <c r="BP176" s="23">
        <v>0</v>
      </c>
      <c r="BQ176" s="23">
        <v>181041.1</v>
      </c>
      <c r="BR176" s="23">
        <v>30377.78</v>
      </c>
      <c r="BS176" s="23">
        <v>0</v>
      </c>
      <c r="BT176" s="23">
        <v>23983.63</v>
      </c>
      <c r="BU176" s="23">
        <v>0</v>
      </c>
      <c r="BV176" s="23">
        <v>0</v>
      </c>
      <c r="BW176" s="23">
        <v>0</v>
      </c>
      <c r="BX176" s="23">
        <v>0</v>
      </c>
      <c r="BY176" s="23">
        <v>328756.38</v>
      </c>
      <c r="BZ176" s="24">
        <v>338948693.23949999</v>
      </c>
    </row>
    <row r="177" spans="1:78" x14ac:dyDescent="0.2">
      <c r="A177" s="21" t="s">
        <v>422</v>
      </c>
      <c r="B177" s="21" t="s">
        <v>423</v>
      </c>
      <c r="C177" s="22" t="s">
        <v>518</v>
      </c>
      <c r="D177" s="21" t="s">
        <v>519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24">
        <v>27493896.449799985</v>
      </c>
    </row>
    <row r="178" spans="1:78" x14ac:dyDescent="0.2">
      <c r="A178" s="21" t="s">
        <v>422</v>
      </c>
      <c r="B178" s="21" t="s">
        <v>423</v>
      </c>
      <c r="C178" s="22" t="s">
        <v>520</v>
      </c>
      <c r="D178" s="21" t="s">
        <v>521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0</v>
      </c>
      <c r="BR178" s="32">
        <v>0</v>
      </c>
      <c r="BS178" s="32">
        <v>0</v>
      </c>
      <c r="BT178" s="32">
        <v>0</v>
      </c>
      <c r="BU178" s="32">
        <v>0</v>
      </c>
      <c r="BV178" s="32">
        <v>0</v>
      </c>
      <c r="BW178" s="32">
        <v>0</v>
      </c>
      <c r="BX178" s="32">
        <v>0</v>
      </c>
      <c r="BY178" s="32">
        <v>0</v>
      </c>
      <c r="BZ178" s="24">
        <v>10960660.539599998</v>
      </c>
    </row>
    <row r="179" spans="1:78" x14ac:dyDescent="0.2">
      <c r="A179" s="21" t="s">
        <v>422</v>
      </c>
      <c r="B179" s="21" t="s">
        <v>423</v>
      </c>
      <c r="C179" s="22" t="s">
        <v>522</v>
      </c>
      <c r="D179" s="21" t="s">
        <v>523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24">
        <v>1323720.3900000001</v>
      </c>
    </row>
    <row r="180" spans="1:78" x14ac:dyDescent="0.2">
      <c r="A180" s="64" t="s">
        <v>524</v>
      </c>
      <c r="B180" s="65"/>
      <c r="C180" s="65"/>
      <c r="D180" s="66"/>
      <c r="E180" s="28">
        <f>SUM(E130:E179)</f>
        <v>123363652.12</v>
      </c>
      <c r="F180" s="28">
        <f t="shared" ref="F180:BQ180" si="6">SUM(F130:F179)</f>
        <v>23885046.48</v>
      </c>
      <c r="G180" s="28">
        <f t="shared" si="6"/>
        <v>34053271.759999998</v>
      </c>
      <c r="H180" s="28">
        <f t="shared" si="6"/>
        <v>10881685</v>
      </c>
      <c r="I180" s="28">
        <f t="shared" si="6"/>
        <v>8816249.25</v>
      </c>
      <c r="J180" s="28">
        <f t="shared" si="6"/>
        <v>6219703.8899999997</v>
      </c>
      <c r="K180" s="28">
        <f t="shared" si="6"/>
        <v>179986989.45000002</v>
      </c>
      <c r="L180" s="28">
        <f t="shared" si="6"/>
        <v>34268793.93999999</v>
      </c>
      <c r="M180" s="28">
        <f t="shared" si="6"/>
        <v>6257709.9299999997</v>
      </c>
      <c r="N180" s="28">
        <f t="shared" si="6"/>
        <v>78276127.550000012</v>
      </c>
      <c r="O180" s="28">
        <f t="shared" si="6"/>
        <v>4080220.8599999994</v>
      </c>
      <c r="P180" s="28">
        <f t="shared" si="6"/>
        <v>14548570.840000002</v>
      </c>
      <c r="Q180" s="28">
        <f t="shared" si="6"/>
        <v>43492401.870000005</v>
      </c>
      <c r="R180" s="28">
        <f t="shared" si="6"/>
        <v>36948433.239999995</v>
      </c>
      <c r="S180" s="28">
        <f t="shared" si="6"/>
        <v>2798114.49</v>
      </c>
      <c r="T180" s="28">
        <f t="shared" si="6"/>
        <v>8588941.1491999999</v>
      </c>
      <c r="U180" s="28">
        <f t="shared" si="6"/>
        <v>8884681.5200000014</v>
      </c>
      <c r="V180" s="28">
        <f t="shared" si="6"/>
        <v>7221129.6799999978</v>
      </c>
      <c r="W180" s="28">
        <f t="shared" si="6"/>
        <v>119585627.29000001</v>
      </c>
      <c r="X180" s="28">
        <f t="shared" si="6"/>
        <v>34456988.439999998</v>
      </c>
      <c r="Y180" s="28">
        <f t="shared" si="6"/>
        <v>17621975.260000005</v>
      </c>
      <c r="Z180" s="28">
        <f t="shared" si="6"/>
        <v>40756943.120000005</v>
      </c>
      <c r="AA180" s="28">
        <f t="shared" si="6"/>
        <v>5008522.9700000007</v>
      </c>
      <c r="AB180" s="28">
        <f t="shared" si="6"/>
        <v>4379969.6599999992</v>
      </c>
      <c r="AC180" s="28">
        <f t="shared" si="6"/>
        <v>5846857.1299999999</v>
      </c>
      <c r="AD180" s="28">
        <f t="shared" si="6"/>
        <v>2934034.4699999997</v>
      </c>
      <c r="AE180" s="28">
        <f t="shared" si="6"/>
        <v>3630766.0500000003</v>
      </c>
      <c r="AF180" s="28">
        <f t="shared" si="6"/>
        <v>171707609.70000002</v>
      </c>
      <c r="AG180" s="28">
        <f t="shared" si="6"/>
        <v>8054290.8399999999</v>
      </c>
      <c r="AH180" s="28">
        <f t="shared" si="6"/>
        <v>3083605.41</v>
      </c>
      <c r="AI180" s="28">
        <f t="shared" si="6"/>
        <v>3693089.16</v>
      </c>
      <c r="AJ180" s="28">
        <f t="shared" si="6"/>
        <v>3376703.37</v>
      </c>
      <c r="AK180" s="28">
        <f t="shared" si="6"/>
        <v>5750370.8100000005</v>
      </c>
      <c r="AL180" s="28">
        <f t="shared" si="6"/>
        <v>6003472.1400000015</v>
      </c>
      <c r="AM180" s="28">
        <f t="shared" si="6"/>
        <v>5867091.21</v>
      </c>
      <c r="AN180" s="28">
        <f t="shared" si="6"/>
        <v>11424232.290000001</v>
      </c>
      <c r="AO180" s="28">
        <f t="shared" si="6"/>
        <v>6088449.3399999999</v>
      </c>
      <c r="AP180" s="28">
        <f t="shared" si="6"/>
        <v>4431828.8</v>
      </c>
      <c r="AQ180" s="28">
        <f t="shared" si="6"/>
        <v>4985435.59</v>
      </c>
      <c r="AR180" s="28">
        <f t="shared" si="6"/>
        <v>61405965.399999999</v>
      </c>
      <c r="AS180" s="28">
        <f t="shared" si="6"/>
        <v>3461724.3400000003</v>
      </c>
      <c r="AT180" s="28">
        <f t="shared" si="6"/>
        <v>4732642.6899999995</v>
      </c>
      <c r="AU180" s="28">
        <f t="shared" si="6"/>
        <v>4178876.45</v>
      </c>
      <c r="AV180" s="28">
        <f t="shared" si="6"/>
        <v>2927663.93</v>
      </c>
      <c r="AW180" s="28">
        <f t="shared" si="6"/>
        <v>967737.59</v>
      </c>
      <c r="AX180" s="28">
        <f t="shared" si="6"/>
        <v>3376276.8299999996</v>
      </c>
      <c r="AY180" s="28">
        <f t="shared" si="6"/>
        <v>98024797.829999998</v>
      </c>
      <c r="AZ180" s="28">
        <f t="shared" si="6"/>
        <v>9287574.6799999997</v>
      </c>
      <c r="BA180" s="28">
        <f t="shared" si="6"/>
        <v>7540643.8499999987</v>
      </c>
      <c r="BB180" s="28">
        <f t="shared" si="6"/>
        <v>9837596.8299999982</v>
      </c>
      <c r="BC180" s="28">
        <f t="shared" si="6"/>
        <v>5945960.3500000006</v>
      </c>
      <c r="BD180" s="28">
        <f t="shared" si="6"/>
        <v>1768332.3900000001</v>
      </c>
      <c r="BE180" s="28">
        <f t="shared" si="6"/>
        <v>26433186.720399998</v>
      </c>
      <c r="BF180" s="28">
        <f t="shared" si="6"/>
        <v>14419424.110000001</v>
      </c>
      <c r="BG180" s="28">
        <f t="shared" si="6"/>
        <v>6080597.3100000005</v>
      </c>
      <c r="BH180" s="28">
        <f t="shared" si="6"/>
        <v>2115851.1800000002</v>
      </c>
      <c r="BI180" s="28">
        <f t="shared" si="6"/>
        <v>2512351.17</v>
      </c>
      <c r="BJ180" s="28">
        <f t="shared" si="6"/>
        <v>115865183.78000002</v>
      </c>
      <c r="BK180" s="28">
        <f t="shared" si="6"/>
        <v>31971780.700000003</v>
      </c>
      <c r="BL180" s="28">
        <f t="shared" si="6"/>
        <v>5151244.4700000007</v>
      </c>
      <c r="BM180" s="28">
        <f t="shared" si="6"/>
        <v>2511387.3699999996</v>
      </c>
      <c r="BN180" s="28">
        <f t="shared" si="6"/>
        <v>5435787.0700000003</v>
      </c>
      <c r="BO180" s="28">
        <f t="shared" si="6"/>
        <v>9650986.6699999999</v>
      </c>
      <c r="BP180" s="28">
        <f t="shared" si="6"/>
        <v>3153620.57</v>
      </c>
      <c r="BQ180" s="28">
        <f t="shared" si="6"/>
        <v>69849446.730000019</v>
      </c>
      <c r="BR180" s="28">
        <f t="shared" ref="BR180:BY180" si="7">SUM(BR130:BR179)</f>
        <v>5633707.9700000007</v>
      </c>
      <c r="BS180" s="28">
        <f t="shared" si="7"/>
        <v>8128151.1800000025</v>
      </c>
      <c r="BT180" s="28">
        <f t="shared" si="7"/>
        <v>11158493.610000003</v>
      </c>
      <c r="BU180" s="28">
        <f t="shared" si="7"/>
        <v>7254442.9800000004</v>
      </c>
      <c r="BV180" s="28">
        <f t="shared" si="7"/>
        <v>16375682.759999998</v>
      </c>
      <c r="BW180" s="28">
        <f t="shared" si="7"/>
        <v>6387134.790000001</v>
      </c>
      <c r="BX180" s="28">
        <f t="shared" si="7"/>
        <v>4585559.5200000005</v>
      </c>
      <c r="BY180" s="28">
        <f t="shared" si="7"/>
        <v>5637436.0299999993</v>
      </c>
      <c r="BZ180" s="29">
        <f>SUM(BZ130:BZ179)</f>
        <v>911272463.65559995</v>
      </c>
    </row>
    <row r="181" spans="1:78" x14ac:dyDescent="0.2">
      <c r="A181" s="21" t="s">
        <v>525</v>
      </c>
      <c r="B181" s="21" t="s">
        <v>526</v>
      </c>
      <c r="C181" s="22" t="s">
        <v>527</v>
      </c>
      <c r="D181" s="21" t="s">
        <v>528</v>
      </c>
      <c r="E181" s="23">
        <v>260872204.25999999</v>
      </c>
      <c r="F181" s="23">
        <v>37042080.799999997</v>
      </c>
      <c r="G181" s="23">
        <v>52942217.520000003</v>
      </c>
      <c r="H181" s="23">
        <v>20221716.530000001</v>
      </c>
      <c r="I181" s="23">
        <v>16053507.380000001</v>
      </c>
      <c r="J181" s="23">
        <v>4340344.22</v>
      </c>
      <c r="K181" s="23">
        <v>608740437.59000003</v>
      </c>
      <c r="L181" s="23">
        <v>36091389.57</v>
      </c>
      <c r="M181" s="23">
        <v>6127590.54</v>
      </c>
      <c r="N181" s="23">
        <v>135475633.78</v>
      </c>
      <c r="O181" s="23">
        <v>6460753.2400000002</v>
      </c>
      <c r="P181" s="23">
        <v>22861766.760000002</v>
      </c>
      <c r="Q181" s="23">
        <v>55696679.579999998</v>
      </c>
      <c r="R181" s="23">
        <v>42148771.909999996</v>
      </c>
      <c r="S181" s="23">
        <v>1567257.64</v>
      </c>
      <c r="T181" s="23">
        <v>16917466.32</v>
      </c>
      <c r="U181" s="23">
        <v>11283733.73</v>
      </c>
      <c r="V181" s="23">
        <v>6343065.2199999997</v>
      </c>
      <c r="W181" s="23">
        <v>391855522.87</v>
      </c>
      <c r="X181" s="23">
        <v>30378408.93</v>
      </c>
      <c r="Y181" s="23">
        <v>18770011.210000001</v>
      </c>
      <c r="Z181" s="23">
        <v>57734849.200000003</v>
      </c>
      <c r="AA181" s="23">
        <v>10232419.91</v>
      </c>
      <c r="AB181" s="23">
        <v>17548720.379999999</v>
      </c>
      <c r="AC181" s="23">
        <v>25281952.73</v>
      </c>
      <c r="AD181" s="23">
        <v>5807668.0800000001</v>
      </c>
      <c r="AE181" s="23">
        <v>6142047.8399999999</v>
      </c>
      <c r="AF181" s="23">
        <v>327386088.75999999</v>
      </c>
      <c r="AG181" s="23">
        <v>11966574.99</v>
      </c>
      <c r="AH181" s="23">
        <v>5187283.3600000003</v>
      </c>
      <c r="AI181" s="23">
        <v>4334243.32</v>
      </c>
      <c r="AJ181" s="23">
        <v>5329532.3</v>
      </c>
      <c r="AK181" s="23">
        <v>12043529.310000001</v>
      </c>
      <c r="AL181" s="23">
        <v>5208573.8600000003</v>
      </c>
      <c r="AM181" s="23">
        <v>9543295</v>
      </c>
      <c r="AN181" s="23">
        <v>15451259.09</v>
      </c>
      <c r="AO181" s="23">
        <v>8328337.7800000003</v>
      </c>
      <c r="AP181" s="23">
        <v>4685498.79</v>
      </c>
      <c r="AQ181" s="23">
        <v>8957541.5</v>
      </c>
      <c r="AR181" s="23">
        <v>93454061.840000004</v>
      </c>
      <c r="AS181" s="23">
        <v>6844435.0499999998</v>
      </c>
      <c r="AT181" s="23">
        <v>7836001.7999999998</v>
      </c>
      <c r="AU181" s="23">
        <v>8708393.4000000004</v>
      </c>
      <c r="AV181" s="23">
        <v>4869262.93</v>
      </c>
      <c r="AW181" s="23">
        <v>888274.73</v>
      </c>
      <c r="AX181" s="23">
        <v>2264615.12</v>
      </c>
      <c r="AY181" s="23">
        <v>250560638.41999999</v>
      </c>
      <c r="AZ181" s="23">
        <v>6991261.4400000004</v>
      </c>
      <c r="BA181" s="23">
        <v>10304203.859999999</v>
      </c>
      <c r="BB181" s="23">
        <v>13321332.99</v>
      </c>
      <c r="BC181" s="23">
        <v>14830453.529999999</v>
      </c>
      <c r="BD181" s="23">
        <v>12262647.76</v>
      </c>
      <c r="BE181" s="23">
        <v>20678972.260000002</v>
      </c>
      <c r="BF181" s="23">
        <v>13568317.34</v>
      </c>
      <c r="BG181" s="23">
        <v>10952514.619999999</v>
      </c>
      <c r="BH181" s="23">
        <v>3269467.26</v>
      </c>
      <c r="BI181" s="23">
        <v>2128663.12</v>
      </c>
      <c r="BJ181" s="23">
        <v>186957005.96000001</v>
      </c>
      <c r="BK181" s="23">
        <v>50508651.359999999</v>
      </c>
      <c r="BL181" s="23">
        <v>5303892.28</v>
      </c>
      <c r="BM181" s="23">
        <v>4996659.6500000004</v>
      </c>
      <c r="BN181" s="23">
        <v>5605530.7999999998</v>
      </c>
      <c r="BO181" s="23">
        <v>12105495.4</v>
      </c>
      <c r="BP181" s="23">
        <v>3337510.97</v>
      </c>
      <c r="BQ181" s="23">
        <v>124666868.88</v>
      </c>
      <c r="BR181" s="23">
        <v>6932883.4900000002</v>
      </c>
      <c r="BS181" s="23">
        <v>7965280.5999999996</v>
      </c>
      <c r="BT181" s="23">
        <v>11908292.26</v>
      </c>
      <c r="BU181" s="23">
        <v>11677322.58</v>
      </c>
      <c r="BV181" s="23">
        <v>44961980.5</v>
      </c>
      <c r="BW181" s="23">
        <v>10133468.99</v>
      </c>
      <c r="BX181" s="23">
        <v>3423104.97</v>
      </c>
      <c r="BY181" s="23">
        <v>4261522.08</v>
      </c>
      <c r="BZ181" s="24">
        <v>43490575.20000001</v>
      </c>
    </row>
    <row r="182" spans="1:78" x14ac:dyDescent="0.2">
      <c r="A182" s="21" t="s">
        <v>525</v>
      </c>
      <c r="B182" s="21" t="s">
        <v>529</v>
      </c>
      <c r="C182" s="22" t="s">
        <v>530</v>
      </c>
      <c r="D182" s="21" t="s">
        <v>531</v>
      </c>
      <c r="E182" s="23">
        <v>29398105.960000001</v>
      </c>
      <c r="F182" s="23">
        <v>630712.18000000005</v>
      </c>
      <c r="G182" s="23">
        <v>15525349.039999999</v>
      </c>
      <c r="H182" s="23">
        <v>0</v>
      </c>
      <c r="I182" s="23">
        <v>0</v>
      </c>
      <c r="J182" s="23">
        <v>0</v>
      </c>
      <c r="K182" s="23">
        <v>8175228.5899999999</v>
      </c>
      <c r="L182" s="23">
        <v>14618691.59</v>
      </c>
      <c r="M182" s="23">
        <v>1305792.45</v>
      </c>
      <c r="N182" s="23">
        <v>789450.78</v>
      </c>
      <c r="O182" s="23">
        <v>0</v>
      </c>
      <c r="P182" s="23">
        <v>118516.74</v>
      </c>
      <c r="Q182" s="23">
        <v>3566601.97</v>
      </c>
      <c r="R182" s="23">
        <v>336866.85</v>
      </c>
      <c r="S182" s="23">
        <v>423020.15</v>
      </c>
      <c r="T182" s="23">
        <v>3698365.2</v>
      </c>
      <c r="U182" s="23">
        <v>2911574</v>
      </c>
      <c r="V182" s="23">
        <v>1926677.18</v>
      </c>
      <c r="W182" s="23">
        <v>735806.01</v>
      </c>
      <c r="X182" s="23">
        <v>97331.56</v>
      </c>
      <c r="Y182" s="23">
        <v>1371079.89</v>
      </c>
      <c r="Z182" s="23">
        <v>0</v>
      </c>
      <c r="AA182" s="23">
        <v>3260</v>
      </c>
      <c r="AB182" s="23">
        <v>213421.25</v>
      </c>
      <c r="AC182" s="23">
        <v>55500</v>
      </c>
      <c r="AD182" s="23">
        <v>0</v>
      </c>
      <c r="AE182" s="23">
        <v>0</v>
      </c>
      <c r="AF182" s="23">
        <v>2088024.42</v>
      </c>
      <c r="AG182" s="23">
        <v>181809.6</v>
      </c>
      <c r="AH182" s="23">
        <v>902714.55</v>
      </c>
      <c r="AI182" s="23">
        <v>0</v>
      </c>
      <c r="AJ182" s="23">
        <v>66031</v>
      </c>
      <c r="AK182" s="23">
        <v>143312.01999999999</v>
      </c>
      <c r="AL182" s="23">
        <v>90198.5</v>
      </c>
      <c r="AM182" s="23">
        <v>38859.71</v>
      </c>
      <c r="AN182" s="23">
        <v>118702.72</v>
      </c>
      <c r="AO182" s="23">
        <v>109505</v>
      </c>
      <c r="AP182" s="23">
        <v>1555679.97</v>
      </c>
      <c r="AQ182" s="23">
        <v>1968646.99</v>
      </c>
      <c r="AR182" s="23">
        <v>14894882.85</v>
      </c>
      <c r="AS182" s="23">
        <v>0</v>
      </c>
      <c r="AT182" s="23">
        <v>0</v>
      </c>
      <c r="AU182" s="23">
        <v>0</v>
      </c>
      <c r="AV182" s="23">
        <v>0</v>
      </c>
      <c r="AW182" s="23">
        <v>0</v>
      </c>
      <c r="AX182" s="23">
        <v>0</v>
      </c>
      <c r="AY182" s="23">
        <v>0</v>
      </c>
      <c r="AZ182" s="23">
        <v>0</v>
      </c>
      <c r="BA182" s="23">
        <v>76673</v>
      </c>
      <c r="BB182" s="23">
        <v>0</v>
      </c>
      <c r="BC182" s="23">
        <v>0</v>
      </c>
      <c r="BD182" s="23">
        <v>0</v>
      </c>
      <c r="BE182" s="23">
        <v>3847734.3099000002</v>
      </c>
      <c r="BF182" s="23">
        <v>239526.5</v>
      </c>
      <c r="BG182" s="23">
        <v>218043.54</v>
      </c>
      <c r="BH182" s="23">
        <v>51180</v>
      </c>
      <c r="BI182" s="23">
        <v>0</v>
      </c>
      <c r="BJ182" s="23">
        <v>57287704.310000002</v>
      </c>
      <c r="BK182" s="23">
        <v>16193496.33</v>
      </c>
      <c r="BL182" s="23">
        <v>1418820.11</v>
      </c>
      <c r="BM182" s="23">
        <v>0</v>
      </c>
      <c r="BN182" s="23">
        <v>470638.77</v>
      </c>
      <c r="BO182" s="23">
        <v>0</v>
      </c>
      <c r="BP182" s="23">
        <v>0</v>
      </c>
      <c r="BQ182" s="23">
        <v>2062508.73</v>
      </c>
      <c r="BR182" s="23">
        <v>32585</v>
      </c>
      <c r="BS182" s="23">
        <v>75827.600000000006</v>
      </c>
      <c r="BT182" s="23">
        <v>10080</v>
      </c>
      <c r="BU182" s="23">
        <v>197886.01</v>
      </c>
      <c r="BV182" s="23">
        <v>591238.40000000002</v>
      </c>
      <c r="BW182" s="23">
        <v>177718.5</v>
      </c>
      <c r="BX182" s="23">
        <v>2280</v>
      </c>
      <c r="BY182" s="23">
        <v>933507.11</v>
      </c>
      <c r="BZ182" s="24">
        <v>1531970.27</v>
      </c>
    </row>
    <row r="183" spans="1:78" x14ac:dyDescent="0.2">
      <c r="A183" s="21" t="s">
        <v>525</v>
      </c>
      <c r="B183" s="21" t="s">
        <v>529</v>
      </c>
      <c r="C183" s="22" t="s">
        <v>532</v>
      </c>
      <c r="D183" s="21" t="s">
        <v>533</v>
      </c>
      <c r="E183" s="23">
        <v>87133167.209999993</v>
      </c>
      <c r="F183" s="23">
        <v>14041712.35</v>
      </c>
      <c r="G183" s="23">
        <v>24893008.899999999</v>
      </c>
      <c r="H183" s="23">
        <v>4164390.88</v>
      </c>
      <c r="I183" s="23">
        <v>3161055.78</v>
      </c>
      <c r="J183" s="23">
        <v>1581783.14</v>
      </c>
      <c r="K183" s="23">
        <v>225707333.27000001</v>
      </c>
      <c r="L183" s="23">
        <v>2642964.4700000002</v>
      </c>
      <c r="M183" s="23">
        <v>926514.91</v>
      </c>
      <c r="N183" s="23">
        <v>62090631.549999997</v>
      </c>
      <c r="O183" s="23">
        <v>1755412.16</v>
      </c>
      <c r="P183" s="23">
        <v>4753144.57</v>
      </c>
      <c r="Q183" s="23">
        <v>30233931.449999999</v>
      </c>
      <c r="R183" s="23">
        <v>18005056.350000001</v>
      </c>
      <c r="S183" s="23">
        <v>368161.5</v>
      </c>
      <c r="T183" s="23">
        <v>1560365.83</v>
      </c>
      <c r="U183" s="23">
        <v>516582.25</v>
      </c>
      <c r="V183" s="23">
        <v>1447653.81</v>
      </c>
      <c r="W183" s="23">
        <v>159921262.47999999</v>
      </c>
      <c r="X183" s="23">
        <v>22432206.510000002</v>
      </c>
      <c r="Y183" s="23">
        <v>2023906.12</v>
      </c>
      <c r="Z183" s="23">
        <v>23444855.199999999</v>
      </c>
      <c r="AA183" s="23">
        <v>1920953.88</v>
      </c>
      <c r="AB183" s="23">
        <v>2484735.2200000002</v>
      </c>
      <c r="AC183" s="23">
        <v>9586866.7400000002</v>
      </c>
      <c r="AD183" s="23">
        <v>1654048.62</v>
      </c>
      <c r="AE183" s="23">
        <v>2969479.56</v>
      </c>
      <c r="AF183" s="23">
        <v>168075724.75999999</v>
      </c>
      <c r="AG183" s="23">
        <v>1677800.73</v>
      </c>
      <c r="AH183" s="23">
        <v>749109.33</v>
      </c>
      <c r="AI183" s="23">
        <v>1593829.39</v>
      </c>
      <c r="AJ183" s="23">
        <v>1487029.61</v>
      </c>
      <c r="AK183" s="23">
        <v>2206805.11</v>
      </c>
      <c r="AL183" s="23">
        <v>1605634.25</v>
      </c>
      <c r="AM183" s="23">
        <v>1551409.76</v>
      </c>
      <c r="AN183" s="23">
        <v>4359939.8</v>
      </c>
      <c r="AO183" s="23">
        <v>1784149.48</v>
      </c>
      <c r="AP183" s="23">
        <v>410159.6</v>
      </c>
      <c r="AQ183" s="23">
        <v>339908.32</v>
      </c>
      <c r="AR183" s="23">
        <v>18796131.25</v>
      </c>
      <c r="AS183" s="23">
        <v>412982.47</v>
      </c>
      <c r="AT183" s="23">
        <v>1251196.82</v>
      </c>
      <c r="AU183" s="23">
        <v>1547383.44</v>
      </c>
      <c r="AV183" s="23">
        <v>624892.23</v>
      </c>
      <c r="AW183" s="23">
        <v>256989.28</v>
      </c>
      <c r="AX183" s="23">
        <v>1109981.95</v>
      </c>
      <c r="AY183" s="23">
        <v>85678994.390000001</v>
      </c>
      <c r="AZ183" s="23">
        <v>2191046.7799999998</v>
      </c>
      <c r="BA183" s="23">
        <v>2082475.5</v>
      </c>
      <c r="BB183" s="23">
        <v>3805034.02</v>
      </c>
      <c r="BC183" s="23">
        <v>4729243.2</v>
      </c>
      <c r="BD183" s="23">
        <v>1583075.92</v>
      </c>
      <c r="BE183" s="23">
        <v>7970622.5597999999</v>
      </c>
      <c r="BF183" s="23">
        <v>9641846.4399999995</v>
      </c>
      <c r="BG183" s="23">
        <v>1979399.42</v>
      </c>
      <c r="BH183" s="23">
        <v>596245.27</v>
      </c>
      <c r="BI183" s="23">
        <v>568511.59</v>
      </c>
      <c r="BJ183" s="23">
        <v>23868176.109999999</v>
      </c>
      <c r="BK183" s="23">
        <v>19660750.859999999</v>
      </c>
      <c r="BL183" s="23">
        <v>707080</v>
      </c>
      <c r="BM183" s="23">
        <v>1488917.78</v>
      </c>
      <c r="BN183" s="23">
        <v>1384453.87</v>
      </c>
      <c r="BO183" s="23">
        <v>2388819.48</v>
      </c>
      <c r="BP183" s="23">
        <v>827754.48</v>
      </c>
      <c r="BQ183" s="23">
        <v>58999420.439999998</v>
      </c>
      <c r="BR183" s="23">
        <v>1700583.96</v>
      </c>
      <c r="BS183" s="23">
        <v>2984209.53</v>
      </c>
      <c r="BT183" s="23">
        <v>2184975.6</v>
      </c>
      <c r="BU183" s="23">
        <v>2791733.45</v>
      </c>
      <c r="BV183" s="23">
        <v>10201169.17</v>
      </c>
      <c r="BW183" s="23">
        <v>1865504.52</v>
      </c>
      <c r="BX183" s="23">
        <v>1383387.41</v>
      </c>
      <c r="BY183" s="23">
        <v>259020</v>
      </c>
      <c r="BZ183" s="24">
        <v>8902520.1600000001</v>
      </c>
    </row>
    <row r="184" spans="1:78" x14ac:dyDescent="0.2">
      <c r="A184" s="21" t="s">
        <v>525</v>
      </c>
      <c r="B184" s="21" t="s">
        <v>529</v>
      </c>
      <c r="C184" s="22" t="s">
        <v>534</v>
      </c>
      <c r="D184" s="21" t="s">
        <v>535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4340</v>
      </c>
      <c r="K184" s="23">
        <v>0</v>
      </c>
      <c r="L184" s="23">
        <v>91600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8830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84600</v>
      </c>
      <c r="AF184" s="23">
        <v>566617.5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  <c r="AT184" s="23">
        <v>0</v>
      </c>
      <c r="AU184" s="23">
        <v>0</v>
      </c>
      <c r="AV184" s="23">
        <v>0</v>
      </c>
      <c r="AW184" s="23">
        <v>9185</v>
      </c>
      <c r="AX184" s="23">
        <v>0</v>
      </c>
      <c r="AY184" s="23">
        <v>0</v>
      </c>
      <c r="AZ184" s="23">
        <v>0</v>
      </c>
      <c r="BA184" s="23">
        <v>0</v>
      </c>
      <c r="BB184" s="23">
        <v>0</v>
      </c>
      <c r="BC184" s="23">
        <v>15750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  <c r="BJ184" s="23">
        <v>0</v>
      </c>
      <c r="BK184" s="23">
        <v>0</v>
      </c>
      <c r="BL184" s="23">
        <v>0</v>
      </c>
      <c r="BM184" s="23">
        <v>0</v>
      </c>
      <c r="BN184" s="23">
        <v>0</v>
      </c>
      <c r="BO184" s="23">
        <v>0</v>
      </c>
      <c r="BP184" s="23">
        <v>0</v>
      </c>
      <c r="BQ184" s="23">
        <v>43750</v>
      </c>
      <c r="BR184" s="23">
        <v>900</v>
      </c>
      <c r="BS184" s="23">
        <v>0</v>
      </c>
      <c r="BT184" s="23">
        <v>0</v>
      </c>
      <c r="BU184" s="23">
        <v>0</v>
      </c>
      <c r="BV184" s="23">
        <v>0</v>
      </c>
      <c r="BW184" s="23">
        <v>9300</v>
      </c>
      <c r="BX184" s="23">
        <v>22450</v>
      </c>
      <c r="BY184" s="23">
        <v>0</v>
      </c>
      <c r="BZ184" s="24">
        <v>783612.25</v>
      </c>
    </row>
    <row r="185" spans="1:78" x14ac:dyDescent="0.2">
      <c r="A185" s="21" t="s">
        <v>525</v>
      </c>
      <c r="B185" s="21" t="s">
        <v>536</v>
      </c>
      <c r="C185" s="22" t="s">
        <v>537</v>
      </c>
      <c r="D185" s="21" t="s">
        <v>538</v>
      </c>
      <c r="E185" s="23">
        <v>3279359.44</v>
      </c>
      <c r="F185" s="23">
        <v>451909.67</v>
      </c>
      <c r="G185" s="23">
        <v>1172382.3</v>
      </c>
      <c r="H185" s="23">
        <v>339918.74</v>
      </c>
      <c r="I185" s="23">
        <v>209549.38</v>
      </c>
      <c r="J185" s="23">
        <v>306967.46999999997</v>
      </c>
      <c r="K185" s="23">
        <v>2514334.23</v>
      </c>
      <c r="L185" s="23">
        <v>1363944.36</v>
      </c>
      <c r="M185" s="23">
        <v>450641.46</v>
      </c>
      <c r="N185" s="23">
        <v>655066.52</v>
      </c>
      <c r="O185" s="23">
        <v>323261.09000000003</v>
      </c>
      <c r="P185" s="23">
        <v>684244.25</v>
      </c>
      <c r="Q185" s="23">
        <v>1472394.07</v>
      </c>
      <c r="R185" s="23">
        <v>3090423.24</v>
      </c>
      <c r="S185" s="23">
        <v>30625.53</v>
      </c>
      <c r="T185" s="23">
        <v>888889.09</v>
      </c>
      <c r="U185" s="23">
        <v>392488.29</v>
      </c>
      <c r="V185" s="23">
        <v>283205.01</v>
      </c>
      <c r="W185" s="23">
        <v>2087618.26</v>
      </c>
      <c r="X185" s="23">
        <v>771026.1</v>
      </c>
      <c r="Y185" s="23">
        <v>495820.44</v>
      </c>
      <c r="Z185" s="23">
        <v>818027.25</v>
      </c>
      <c r="AA185" s="23">
        <v>166020.14000000001</v>
      </c>
      <c r="AB185" s="23">
        <v>435813.95</v>
      </c>
      <c r="AC185" s="23">
        <v>411043.09</v>
      </c>
      <c r="AD185" s="23">
        <v>65815.34</v>
      </c>
      <c r="AE185" s="23">
        <v>339202.54</v>
      </c>
      <c r="AF185" s="23">
        <v>2509708.98</v>
      </c>
      <c r="AG185" s="23">
        <v>400016.98</v>
      </c>
      <c r="AH185" s="23">
        <v>240837.72</v>
      </c>
      <c r="AI185" s="23">
        <v>158704.88</v>
      </c>
      <c r="AJ185" s="23">
        <v>233505.65</v>
      </c>
      <c r="AK185" s="23">
        <v>476100.95</v>
      </c>
      <c r="AL185" s="23">
        <v>376208.15</v>
      </c>
      <c r="AM185" s="23">
        <v>773187.97</v>
      </c>
      <c r="AN185" s="23">
        <v>308244.94</v>
      </c>
      <c r="AO185" s="23">
        <v>162800.47</v>
      </c>
      <c r="AP185" s="23">
        <v>163427.89000000001</v>
      </c>
      <c r="AQ185" s="23">
        <v>168592.09</v>
      </c>
      <c r="AR185" s="23">
        <v>1148106.4099999999</v>
      </c>
      <c r="AS185" s="23">
        <v>193496.5</v>
      </c>
      <c r="AT185" s="23">
        <v>490966.04</v>
      </c>
      <c r="AU185" s="23">
        <v>387547.3</v>
      </c>
      <c r="AV185" s="23">
        <v>310612.43</v>
      </c>
      <c r="AW185" s="23">
        <v>37814.949999999997</v>
      </c>
      <c r="AX185" s="23">
        <v>81383.179999999993</v>
      </c>
      <c r="AY185" s="23">
        <v>2029735.71</v>
      </c>
      <c r="AZ185" s="23">
        <v>738509.46</v>
      </c>
      <c r="BA185" s="23">
        <v>354851</v>
      </c>
      <c r="BB185" s="23">
        <v>243511.05</v>
      </c>
      <c r="BC185" s="23">
        <v>304578.28000000003</v>
      </c>
      <c r="BD185" s="23">
        <v>348726.27</v>
      </c>
      <c r="BE185" s="23">
        <v>681825.09990000003</v>
      </c>
      <c r="BF185" s="23">
        <v>440859.09</v>
      </c>
      <c r="BG185" s="23">
        <v>420782.98</v>
      </c>
      <c r="BH185" s="23">
        <v>195265.31</v>
      </c>
      <c r="BI185" s="23">
        <v>132633.85</v>
      </c>
      <c r="BJ185" s="23">
        <v>2355828.66</v>
      </c>
      <c r="BK185" s="23">
        <v>1401302.27</v>
      </c>
      <c r="BL185" s="23">
        <v>256430.81</v>
      </c>
      <c r="BM185" s="23">
        <v>268046.614</v>
      </c>
      <c r="BN185" s="23">
        <v>379274.49</v>
      </c>
      <c r="BO185" s="23">
        <v>200119.2</v>
      </c>
      <c r="BP185" s="23">
        <v>293724.08</v>
      </c>
      <c r="BQ185" s="23">
        <v>1096253.68</v>
      </c>
      <c r="BR185" s="23">
        <v>233197.88</v>
      </c>
      <c r="BS185" s="23">
        <v>341158.37</v>
      </c>
      <c r="BT185" s="23">
        <v>405007.19</v>
      </c>
      <c r="BU185" s="23">
        <v>316891.14</v>
      </c>
      <c r="BV185" s="23">
        <v>318179.15999999997</v>
      </c>
      <c r="BW185" s="23">
        <v>310810.23</v>
      </c>
      <c r="BX185" s="23">
        <v>212897.51</v>
      </c>
      <c r="BY185" s="23">
        <v>226975.59</v>
      </c>
      <c r="BZ185" s="24">
        <v>28185574.450000003</v>
      </c>
    </row>
    <row r="186" spans="1:78" x14ac:dyDescent="0.2">
      <c r="A186" s="21" t="s">
        <v>525</v>
      </c>
      <c r="B186" s="21" t="s">
        <v>539</v>
      </c>
      <c r="C186" s="22" t="s">
        <v>540</v>
      </c>
      <c r="D186" s="21" t="s">
        <v>541</v>
      </c>
      <c r="E186" s="23">
        <v>70799974.180000007</v>
      </c>
      <c r="F186" s="23">
        <v>12461613.51</v>
      </c>
      <c r="G186" s="23">
        <v>13589715.210000001</v>
      </c>
      <c r="H186" s="23">
        <v>8165637.46</v>
      </c>
      <c r="I186" s="23">
        <v>5552295.0199999996</v>
      </c>
      <c r="J186" s="23">
        <v>2582771.65</v>
      </c>
      <c r="K186" s="23">
        <v>111399160.28</v>
      </c>
      <c r="L186" s="23">
        <v>11942509.73</v>
      </c>
      <c r="M186" s="23">
        <v>3276777.5</v>
      </c>
      <c r="N186" s="23">
        <v>19146755.920000002</v>
      </c>
      <c r="O186" s="23">
        <v>2297212.36</v>
      </c>
      <c r="P186" s="23">
        <v>4182250.1</v>
      </c>
      <c r="Q186" s="23">
        <v>15023210.18</v>
      </c>
      <c r="R186" s="23">
        <v>14639799.15</v>
      </c>
      <c r="S186" s="23">
        <v>436664.5</v>
      </c>
      <c r="T186" s="23">
        <v>4751618.45</v>
      </c>
      <c r="U186" s="23">
        <v>2686381.9</v>
      </c>
      <c r="V186" s="23">
        <v>3314290.06</v>
      </c>
      <c r="W186" s="23">
        <v>60506101.780000001</v>
      </c>
      <c r="X186" s="23">
        <v>9695558.8000000007</v>
      </c>
      <c r="Y186" s="23">
        <v>4127371</v>
      </c>
      <c r="Z186" s="23">
        <v>12138338.09</v>
      </c>
      <c r="AA186" s="23">
        <v>2529640.7999999998</v>
      </c>
      <c r="AB186" s="23">
        <v>3455504.06</v>
      </c>
      <c r="AC186" s="23">
        <v>7162299.8399999999</v>
      </c>
      <c r="AD186" s="23">
        <v>3242379.48</v>
      </c>
      <c r="AE186" s="23">
        <v>7777511.0300000003</v>
      </c>
      <c r="AF186" s="23">
        <v>98936587.180000007</v>
      </c>
      <c r="AG186" s="23">
        <v>5255385.2699999996</v>
      </c>
      <c r="AH186" s="23">
        <v>1241365.57</v>
      </c>
      <c r="AI186" s="23">
        <v>3256168</v>
      </c>
      <c r="AJ186" s="23">
        <v>1865238</v>
      </c>
      <c r="AK186" s="23">
        <v>4500570.38</v>
      </c>
      <c r="AL186" s="23">
        <v>3191067.5</v>
      </c>
      <c r="AM186" s="23">
        <v>2264390.08</v>
      </c>
      <c r="AN186" s="23">
        <v>4925480.83</v>
      </c>
      <c r="AO186" s="23">
        <v>1822560.15</v>
      </c>
      <c r="AP186" s="23">
        <v>2601717.4500000002</v>
      </c>
      <c r="AQ186" s="23">
        <v>3406926.7</v>
      </c>
      <c r="AR186" s="23">
        <v>24437385.07</v>
      </c>
      <c r="AS186" s="23">
        <v>2665998.5099999998</v>
      </c>
      <c r="AT186" s="23">
        <v>2402776.4500000002</v>
      </c>
      <c r="AU186" s="23">
        <v>2898633</v>
      </c>
      <c r="AV186" s="23">
        <v>1485745.02</v>
      </c>
      <c r="AW186" s="23">
        <v>324008</v>
      </c>
      <c r="AX186" s="23">
        <v>1778649.4</v>
      </c>
      <c r="AY186" s="23">
        <v>39440076.5</v>
      </c>
      <c r="AZ186" s="23">
        <v>2573889.0299999998</v>
      </c>
      <c r="BA186" s="23">
        <v>2434414.2999999998</v>
      </c>
      <c r="BB186" s="23">
        <v>3947883.2</v>
      </c>
      <c r="BC186" s="23">
        <v>4271748.2</v>
      </c>
      <c r="BD186" s="23">
        <v>2526367.6</v>
      </c>
      <c r="BE186" s="23">
        <v>5527832</v>
      </c>
      <c r="BF186" s="23">
        <v>3863129</v>
      </c>
      <c r="BG186" s="23">
        <v>2849310.98</v>
      </c>
      <c r="BH186" s="23">
        <v>1220478.2</v>
      </c>
      <c r="BI186" s="23">
        <v>861541.5</v>
      </c>
      <c r="BJ186" s="23">
        <v>30053781.699999999</v>
      </c>
      <c r="BK186" s="23">
        <v>21532613.5</v>
      </c>
      <c r="BL186" s="23">
        <v>3243067.7</v>
      </c>
      <c r="BM186" s="23">
        <v>1959925.1</v>
      </c>
      <c r="BN186" s="23">
        <v>2945996</v>
      </c>
      <c r="BO186" s="23">
        <v>3483932.33</v>
      </c>
      <c r="BP186" s="23">
        <v>1733493.34</v>
      </c>
      <c r="BQ186" s="23">
        <v>22186934.34</v>
      </c>
      <c r="BR186" s="23">
        <v>2329095.75</v>
      </c>
      <c r="BS186" s="23">
        <v>888146.03</v>
      </c>
      <c r="BT186" s="23">
        <v>3798452.08</v>
      </c>
      <c r="BU186" s="23">
        <v>4259137.58</v>
      </c>
      <c r="BV186" s="23">
        <v>11542174</v>
      </c>
      <c r="BW186" s="23">
        <v>2903422.95</v>
      </c>
      <c r="BX186" s="23">
        <v>1583248.98</v>
      </c>
      <c r="BY186" s="23">
        <v>1357723</v>
      </c>
      <c r="BZ186" s="24">
        <v>57134024.28989999</v>
      </c>
    </row>
    <row r="187" spans="1:78" x14ac:dyDescent="0.2">
      <c r="A187" s="21" t="s">
        <v>525</v>
      </c>
      <c r="B187" s="21" t="s">
        <v>408</v>
      </c>
      <c r="C187" s="22" t="s">
        <v>542</v>
      </c>
      <c r="D187" s="21" t="s">
        <v>543</v>
      </c>
      <c r="E187" s="23">
        <v>13291082.09</v>
      </c>
      <c r="F187" s="23">
        <v>410190.96</v>
      </c>
      <c r="G187" s="23">
        <v>776345.85</v>
      </c>
      <c r="H187" s="23">
        <v>0</v>
      </c>
      <c r="I187" s="23">
        <v>23540</v>
      </c>
      <c r="J187" s="23">
        <v>528340</v>
      </c>
      <c r="K187" s="23">
        <v>8987340.1500000004</v>
      </c>
      <c r="L187" s="23">
        <v>265742</v>
      </c>
      <c r="M187" s="23">
        <v>18228</v>
      </c>
      <c r="N187" s="23">
        <v>5594572.54</v>
      </c>
      <c r="O187" s="23">
        <v>192600</v>
      </c>
      <c r="P187" s="23">
        <v>1001698.5</v>
      </c>
      <c r="Q187" s="23">
        <v>140420</v>
      </c>
      <c r="R187" s="23">
        <v>76505</v>
      </c>
      <c r="S187" s="23">
        <v>0</v>
      </c>
      <c r="T187" s="23">
        <v>0</v>
      </c>
      <c r="U187" s="23">
        <v>0</v>
      </c>
      <c r="V187" s="23">
        <v>20010</v>
      </c>
      <c r="W187" s="23">
        <v>0</v>
      </c>
      <c r="X187" s="23">
        <v>936999.6</v>
      </c>
      <c r="Y187" s="23">
        <v>836255</v>
      </c>
      <c r="Z187" s="23">
        <v>26335619.43</v>
      </c>
      <c r="AA187" s="23">
        <v>368042.2</v>
      </c>
      <c r="AB187" s="23">
        <v>0</v>
      </c>
      <c r="AC187" s="23">
        <v>0</v>
      </c>
      <c r="AD187" s="23">
        <v>0</v>
      </c>
      <c r="AE187" s="23">
        <v>0</v>
      </c>
      <c r="AF187" s="23">
        <v>2941400</v>
      </c>
      <c r="AG187" s="23">
        <v>701150</v>
      </c>
      <c r="AH187" s="23">
        <v>55495</v>
      </c>
      <c r="AI187" s="23">
        <v>250000</v>
      </c>
      <c r="AJ187" s="23">
        <v>0</v>
      </c>
      <c r="AK187" s="23">
        <v>111960.97</v>
      </c>
      <c r="AL187" s="23">
        <v>0</v>
      </c>
      <c r="AM187" s="23">
        <v>337750</v>
      </c>
      <c r="AN187" s="23">
        <v>0</v>
      </c>
      <c r="AO187" s="23">
        <v>239797</v>
      </c>
      <c r="AP187" s="23">
        <v>32000</v>
      </c>
      <c r="AQ187" s="23">
        <v>17500</v>
      </c>
      <c r="AR187" s="23">
        <v>0</v>
      </c>
      <c r="AS187" s="23">
        <v>0</v>
      </c>
      <c r="AT187" s="23">
        <v>0</v>
      </c>
      <c r="AU187" s="23">
        <v>0</v>
      </c>
      <c r="AV187" s="23">
        <v>110000</v>
      </c>
      <c r="AW187" s="23">
        <v>22000</v>
      </c>
      <c r="AX187" s="23">
        <v>146050</v>
      </c>
      <c r="AY187" s="23">
        <v>5337560</v>
      </c>
      <c r="AZ187" s="23">
        <v>44798</v>
      </c>
      <c r="BA187" s="23">
        <v>117390</v>
      </c>
      <c r="BB187" s="23">
        <v>4000</v>
      </c>
      <c r="BC187" s="23">
        <v>1386793.78</v>
      </c>
      <c r="BD187" s="23">
        <v>1617642</v>
      </c>
      <c r="BE187" s="23">
        <v>0</v>
      </c>
      <c r="BF187" s="23">
        <v>0</v>
      </c>
      <c r="BG187" s="23">
        <v>60100</v>
      </c>
      <c r="BH187" s="23">
        <v>201728</v>
      </c>
      <c r="BI187" s="23">
        <v>39440</v>
      </c>
      <c r="BJ187" s="23">
        <v>0</v>
      </c>
      <c r="BK187" s="23">
        <v>1771000</v>
      </c>
      <c r="BL187" s="23">
        <v>16766.900000000001</v>
      </c>
      <c r="BM187" s="23">
        <v>128808</v>
      </c>
      <c r="BN187" s="23">
        <v>116930</v>
      </c>
      <c r="BO187" s="23">
        <v>274960</v>
      </c>
      <c r="BP187" s="23">
        <v>1239950</v>
      </c>
      <c r="BQ187" s="23">
        <v>1885133.8</v>
      </c>
      <c r="BR187" s="23">
        <v>12002.4</v>
      </c>
      <c r="BS187" s="23">
        <v>0</v>
      </c>
      <c r="BT187" s="23">
        <v>500</v>
      </c>
      <c r="BU187" s="23">
        <v>0</v>
      </c>
      <c r="BV187" s="23">
        <v>50000</v>
      </c>
      <c r="BW187" s="23">
        <v>1243100</v>
      </c>
      <c r="BX187" s="23">
        <v>0</v>
      </c>
      <c r="BY187" s="23">
        <v>785780</v>
      </c>
      <c r="BZ187" s="24">
        <v>8653243.160000002</v>
      </c>
    </row>
    <row r="188" spans="1:78" x14ac:dyDescent="0.2">
      <c r="A188" s="21" t="s">
        <v>525</v>
      </c>
      <c r="B188" s="21" t="s">
        <v>408</v>
      </c>
      <c r="C188" s="22" t="s">
        <v>544</v>
      </c>
      <c r="D188" s="21" t="s">
        <v>545</v>
      </c>
      <c r="E188" s="23">
        <v>664582.47</v>
      </c>
      <c r="F188" s="23">
        <v>531466.87</v>
      </c>
      <c r="G188" s="23">
        <v>1071124.06</v>
      </c>
      <c r="H188" s="23">
        <v>24128.5</v>
      </c>
      <c r="I188" s="23">
        <v>242365.69</v>
      </c>
      <c r="J188" s="23">
        <v>47823</v>
      </c>
      <c r="K188" s="23">
        <v>0</v>
      </c>
      <c r="L188" s="23">
        <v>64093</v>
      </c>
      <c r="M188" s="23">
        <v>3937.6</v>
      </c>
      <c r="N188" s="23">
        <v>761318.11</v>
      </c>
      <c r="O188" s="23">
        <v>43715</v>
      </c>
      <c r="P188" s="23">
        <v>128459</v>
      </c>
      <c r="Q188" s="23">
        <v>5350</v>
      </c>
      <c r="R188" s="23">
        <v>88724.6</v>
      </c>
      <c r="S188" s="23">
        <v>27440.69</v>
      </c>
      <c r="T188" s="23">
        <v>410859.1</v>
      </c>
      <c r="U188" s="23">
        <v>0</v>
      </c>
      <c r="V188" s="23">
        <v>40430</v>
      </c>
      <c r="W188" s="23">
        <v>0</v>
      </c>
      <c r="X188" s="23">
        <v>95116</v>
      </c>
      <c r="Y188" s="23">
        <v>6830.5</v>
      </c>
      <c r="Z188" s="23">
        <v>319606.75</v>
      </c>
      <c r="AA188" s="23">
        <v>39000</v>
      </c>
      <c r="AB188" s="23">
        <v>1500</v>
      </c>
      <c r="AC188" s="23">
        <v>53600</v>
      </c>
      <c r="AD188" s="23">
        <v>0</v>
      </c>
      <c r="AE188" s="23">
        <v>0</v>
      </c>
      <c r="AF188" s="23">
        <v>646560</v>
      </c>
      <c r="AG188" s="23">
        <v>154180</v>
      </c>
      <c r="AH188" s="23">
        <v>6450</v>
      </c>
      <c r="AI188" s="23">
        <v>32200</v>
      </c>
      <c r="AJ188" s="23">
        <v>91100</v>
      </c>
      <c r="AK188" s="23">
        <v>16525.080000000002</v>
      </c>
      <c r="AL188" s="23">
        <v>75050</v>
      </c>
      <c r="AM188" s="23">
        <v>15950</v>
      </c>
      <c r="AN188" s="23">
        <v>92000</v>
      </c>
      <c r="AO188" s="23">
        <v>123940</v>
      </c>
      <c r="AP188" s="23">
        <v>123244</v>
      </c>
      <c r="AQ188" s="23">
        <v>13050</v>
      </c>
      <c r="AR188" s="23">
        <v>135389.32</v>
      </c>
      <c r="AS188" s="23">
        <v>14030</v>
      </c>
      <c r="AT188" s="23">
        <v>4878</v>
      </c>
      <c r="AU188" s="23">
        <v>53200</v>
      </c>
      <c r="AV188" s="23">
        <v>17000</v>
      </c>
      <c r="AW188" s="23">
        <v>14300</v>
      </c>
      <c r="AX188" s="23">
        <v>20430</v>
      </c>
      <c r="AY188" s="23">
        <v>987927.5</v>
      </c>
      <c r="AZ188" s="23">
        <v>47080</v>
      </c>
      <c r="BA188" s="23">
        <v>3240</v>
      </c>
      <c r="BB188" s="23">
        <v>89225.600000000006</v>
      </c>
      <c r="BC188" s="23">
        <v>31249.599999999999</v>
      </c>
      <c r="BD188" s="23">
        <v>84692</v>
      </c>
      <c r="BE188" s="23">
        <v>3700</v>
      </c>
      <c r="BF188" s="23">
        <v>0</v>
      </c>
      <c r="BG188" s="23">
        <v>52965</v>
      </c>
      <c r="BH188" s="23">
        <v>11000</v>
      </c>
      <c r="BI188" s="23">
        <v>15754</v>
      </c>
      <c r="BJ188" s="23">
        <v>583930.69999999995</v>
      </c>
      <c r="BK188" s="23">
        <v>52100</v>
      </c>
      <c r="BL188" s="23">
        <v>1990.3</v>
      </c>
      <c r="BM188" s="23">
        <v>13690</v>
      </c>
      <c r="BN188" s="23">
        <v>28783.5</v>
      </c>
      <c r="BO188" s="23">
        <v>105106</v>
      </c>
      <c r="BP188" s="23">
        <v>24500</v>
      </c>
      <c r="BQ188" s="23">
        <v>2461021.9</v>
      </c>
      <c r="BR188" s="23">
        <v>58069.25</v>
      </c>
      <c r="BS188" s="23">
        <v>47264.9</v>
      </c>
      <c r="BT188" s="23">
        <v>178129</v>
      </c>
      <c r="BU188" s="23">
        <v>21897.05</v>
      </c>
      <c r="BV188" s="23">
        <v>57974</v>
      </c>
      <c r="BW188" s="23">
        <v>9550</v>
      </c>
      <c r="BX188" s="23">
        <v>63375</v>
      </c>
      <c r="BY188" s="23">
        <v>20608</v>
      </c>
      <c r="BZ188" s="24">
        <v>21940842</v>
      </c>
    </row>
    <row r="189" spans="1:78" x14ac:dyDescent="0.2">
      <c r="A189" s="21" t="s">
        <v>525</v>
      </c>
      <c r="B189" s="21" t="s">
        <v>408</v>
      </c>
      <c r="C189" s="22" t="s">
        <v>546</v>
      </c>
      <c r="D189" s="21" t="s">
        <v>547</v>
      </c>
      <c r="E189" s="23">
        <v>521395.05</v>
      </c>
      <c r="F189" s="23">
        <v>374214.08</v>
      </c>
      <c r="G189" s="23">
        <v>355191.42</v>
      </c>
      <c r="H189" s="23">
        <v>127987.18</v>
      </c>
      <c r="I189" s="23">
        <v>140960</v>
      </c>
      <c r="J189" s="23">
        <v>3600</v>
      </c>
      <c r="K189" s="23">
        <v>56381.4</v>
      </c>
      <c r="L189" s="23">
        <v>164180.26999999999</v>
      </c>
      <c r="M189" s="23">
        <v>93820.24</v>
      </c>
      <c r="N189" s="23">
        <v>237369.37</v>
      </c>
      <c r="O189" s="23">
        <v>81725</v>
      </c>
      <c r="P189" s="23">
        <v>248959.75</v>
      </c>
      <c r="Q189" s="23">
        <v>165163.29</v>
      </c>
      <c r="R189" s="23">
        <v>290182.58</v>
      </c>
      <c r="S189" s="23">
        <v>94498.240000000005</v>
      </c>
      <c r="T189" s="23">
        <v>95915.8</v>
      </c>
      <c r="U189" s="23">
        <v>353454.02</v>
      </c>
      <c r="V189" s="23">
        <v>60260</v>
      </c>
      <c r="W189" s="23">
        <v>0</v>
      </c>
      <c r="X189" s="23">
        <v>128987.3</v>
      </c>
      <c r="Y189" s="23">
        <v>218487.81</v>
      </c>
      <c r="Z189" s="23">
        <v>263792.07</v>
      </c>
      <c r="AA189" s="23">
        <v>138383</v>
      </c>
      <c r="AB189" s="23">
        <v>79106</v>
      </c>
      <c r="AC189" s="23">
        <v>120278</v>
      </c>
      <c r="AD189" s="23">
        <v>31363.59</v>
      </c>
      <c r="AE189" s="23">
        <v>157701.76999999999</v>
      </c>
      <c r="AF189" s="23">
        <v>757311.22</v>
      </c>
      <c r="AG189" s="23">
        <v>145360.01</v>
      </c>
      <c r="AH189" s="23">
        <v>30749.52</v>
      </c>
      <c r="AI189" s="23">
        <v>126270</v>
      </c>
      <c r="AJ189" s="23">
        <v>155638.32</v>
      </c>
      <c r="AK189" s="23">
        <v>251695.23</v>
      </c>
      <c r="AL189" s="23">
        <v>156271.04000000001</v>
      </c>
      <c r="AM189" s="23">
        <v>126210.55</v>
      </c>
      <c r="AN189" s="23">
        <v>399564.13</v>
      </c>
      <c r="AO189" s="23">
        <v>200307.20000000001</v>
      </c>
      <c r="AP189" s="23">
        <v>240928.28</v>
      </c>
      <c r="AQ189" s="23">
        <v>39405</v>
      </c>
      <c r="AR189" s="23">
        <v>158514.5</v>
      </c>
      <c r="AS189" s="23">
        <v>248013.69</v>
      </c>
      <c r="AT189" s="23">
        <v>84257.3</v>
      </c>
      <c r="AU189" s="23">
        <v>181790.78</v>
      </c>
      <c r="AV189" s="23">
        <v>120409.60000000001</v>
      </c>
      <c r="AW189" s="23">
        <v>29282.720000000001</v>
      </c>
      <c r="AX189" s="23">
        <v>32895</v>
      </c>
      <c r="AY189" s="23">
        <v>275798.18</v>
      </c>
      <c r="AZ189" s="23">
        <v>391873.93</v>
      </c>
      <c r="BA189" s="23">
        <v>79667.839999999997</v>
      </c>
      <c r="BB189" s="23">
        <v>268447.07</v>
      </c>
      <c r="BC189" s="23">
        <v>186573.64</v>
      </c>
      <c r="BD189" s="23">
        <v>410829.05</v>
      </c>
      <c r="BE189" s="23">
        <v>211774.01</v>
      </c>
      <c r="BF189" s="23">
        <v>374532.23</v>
      </c>
      <c r="BG189" s="23">
        <v>159506.32999999999</v>
      </c>
      <c r="BH189" s="23">
        <v>38339.46</v>
      </c>
      <c r="BI189" s="23">
        <v>17686.990000000002</v>
      </c>
      <c r="BJ189" s="23">
        <v>609757.65</v>
      </c>
      <c r="BK189" s="23">
        <v>520767.69</v>
      </c>
      <c r="BL189" s="23">
        <v>111697.60000000001</v>
      </c>
      <c r="BM189" s="23">
        <v>113083.85</v>
      </c>
      <c r="BN189" s="23">
        <v>173970.55</v>
      </c>
      <c r="BO189" s="23">
        <v>215013.28</v>
      </c>
      <c r="BP189" s="23">
        <v>100489.88</v>
      </c>
      <c r="BQ189" s="23">
        <v>418356.57</v>
      </c>
      <c r="BR189" s="23">
        <v>161008.82999999999</v>
      </c>
      <c r="BS189" s="23">
        <v>310451.03000000003</v>
      </c>
      <c r="BT189" s="23">
        <v>450032.02</v>
      </c>
      <c r="BU189" s="23">
        <v>355533.63</v>
      </c>
      <c r="BV189" s="23">
        <v>331452.02</v>
      </c>
      <c r="BW189" s="23">
        <v>147832.67000000001</v>
      </c>
      <c r="BX189" s="23">
        <v>142515.1</v>
      </c>
      <c r="BY189" s="23">
        <v>140067.19</v>
      </c>
      <c r="BZ189" s="24">
        <v>641754.69999999995</v>
      </c>
    </row>
    <row r="190" spans="1:78" x14ac:dyDescent="0.2">
      <c r="A190" s="21" t="s">
        <v>525</v>
      </c>
      <c r="B190" s="21" t="s">
        <v>408</v>
      </c>
      <c r="C190" s="22" t="s">
        <v>548</v>
      </c>
      <c r="D190" s="21" t="s">
        <v>549</v>
      </c>
      <c r="E190" s="23">
        <v>315726.5</v>
      </c>
      <c r="F190" s="23">
        <v>65568</v>
      </c>
      <c r="G190" s="23">
        <v>145841</v>
      </c>
      <c r="H190" s="23">
        <v>40499.5</v>
      </c>
      <c r="I190" s="23">
        <v>7661.2</v>
      </c>
      <c r="J190" s="23">
        <v>0</v>
      </c>
      <c r="K190" s="23">
        <v>0</v>
      </c>
      <c r="L190" s="23">
        <v>0</v>
      </c>
      <c r="M190" s="23">
        <v>0</v>
      </c>
      <c r="N190" s="23">
        <v>36690</v>
      </c>
      <c r="O190" s="23">
        <v>27698</v>
      </c>
      <c r="P190" s="23">
        <v>65951</v>
      </c>
      <c r="Q190" s="23">
        <v>17655</v>
      </c>
      <c r="R190" s="23">
        <v>2800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128554.8</v>
      </c>
      <c r="Y190" s="23">
        <v>0</v>
      </c>
      <c r="Z190" s="23">
        <v>21614</v>
      </c>
      <c r="AA190" s="23">
        <v>292238.40000000002</v>
      </c>
      <c r="AB190" s="23">
        <v>0</v>
      </c>
      <c r="AC190" s="23">
        <v>0</v>
      </c>
      <c r="AD190" s="23">
        <v>0</v>
      </c>
      <c r="AE190" s="23">
        <v>0</v>
      </c>
      <c r="AF190" s="23">
        <v>466448.6</v>
      </c>
      <c r="AG190" s="23">
        <v>60973</v>
      </c>
      <c r="AH190" s="23">
        <v>0</v>
      </c>
      <c r="AI190" s="23">
        <v>81990</v>
      </c>
      <c r="AJ190" s="23">
        <v>3424</v>
      </c>
      <c r="AK190" s="23">
        <v>50256.01</v>
      </c>
      <c r="AL190" s="23">
        <v>106513</v>
      </c>
      <c r="AM190" s="23">
        <v>3708.53</v>
      </c>
      <c r="AN190" s="23">
        <v>0</v>
      </c>
      <c r="AO190" s="23">
        <v>52300</v>
      </c>
      <c r="AP190" s="23">
        <v>10708</v>
      </c>
      <c r="AQ190" s="23">
        <v>50420</v>
      </c>
      <c r="AR190" s="23">
        <v>0</v>
      </c>
      <c r="AS190" s="23">
        <v>0</v>
      </c>
      <c r="AT190" s="23">
        <v>0</v>
      </c>
      <c r="AU190" s="23">
        <v>26800</v>
      </c>
      <c r="AV190" s="23">
        <v>78580</v>
      </c>
      <c r="AW190" s="23">
        <v>0</v>
      </c>
      <c r="AX190" s="23">
        <v>37450</v>
      </c>
      <c r="AY190" s="23">
        <v>0</v>
      </c>
      <c r="AZ190" s="23">
        <v>0</v>
      </c>
      <c r="BA190" s="23">
        <v>0</v>
      </c>
      <c r="BB190" s="23">
        <v>23070</v>
      </c>
      <c r="BC190" s="23">
        <v>0</v>
      </c>
      <c r="BD190" s="23">
        <v>51800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  <c r="BJ190" s="23">
        <v>33223.5</v>
      </c>
      <c r="BK190" s="23">
        <v>179380.15</v>
      </c>
      <c r="BL190" s="23">
        <v>79132.92</v>
      </c>
      <c r="BM190" s="23">
        <v>0</v>
      </c>
      <c r="BN190" s="23">
        <v>0</v>
      </c>
      <c r="BO190" s="23">
        <v>48697.279999999999</v>
      </c>
      <c r="BP190" s="23">
        <v>12700</v>
      </c>
      <c r="BQ190" s="23">
        <v>80455</v>
      </c>
      <c r="BR190" s="23">
        <v>45080</v>
      </c>
      <c r="BS190" s="23">
        <v>44512</v>
      </c>
      <c r="BT190" s="23">
        <v>26536</v>
      </c>
      <c r="BU190" s="23">
        <v>49755</v>
      </c>
      <c r="BV190" s="23">
        <v>29955</v>
      </c>
      <c r="BW190" s="23">
        <v>264855.53000000003</v>
      </c>
      <c r="BX190" s="23">
        <v>139100</v>
      </c>
      <c r="BY190" s="23">
        <v>20223</v>
      </c>
      <c r="BZ190" s="24">
        <v>15382486.489999998</v>
      </c>
    </row>
    <row r="191" spans="1:78" x14ac:dyDescent="0.2">
      <c r="A191" s="21" t="s">
        <v>525</v>
      </c>
      <c r="B191" s="21" t="s">
        <v>408</v>
      </c>
      <c r="C191" s="22" t="s">
        <v>550</v>
      </c>
      <c r="D191" s="21" t="s">
        <v>551</v>
      </c>
      <c r="E191" s="23">
        <v>64458.94</v>
      </c>
      <c r="F191" s="23">
        <v>2000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18640</v>
      </c>
      <c r="M191" s="23">
        <v>0</v>
      </c>
      <c r="N191" s="23">
        <v>5029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1580</v>
      </c>
      <c r="AI191" s="23">
        <v>470</v>
      </c>
      <c r="AJ191" s="23">
        <v>0</v>
      </c>
      <c r="AK191" s="23">
        <v>0</v>
      </c>
      <c r="AL191" s="23">
        <v>3500</v>
      </c>
      <c r="AM191" s="23">
        <v>0</v>
      </c>
      <c r="AN191" s="23">
        <v>0</v>
      </c>
      <c r="AO191" s="23">
        <v>500</v>
      </c>
      <c r="AP191" s="23">
        <v>2150</v>
      </c>
      <c r="AQ191" s="23">
        <v>0</v>
      </c>
      <c r="AR191" s="23">
        <v>5400</v>
      </c>
      <c r="AS191" s="23">
        <v>0</v>
      </c>
      <c r="AT191" s="23">
        <v>0</v>
      </c>
      <c r="AU191" s="23">
        <v>46312</v>
      </c>
      <c r="AV191" s="23">
        <v>2765</v>
      </c>
      <c r="AW191" s="23">
        <v>0</v>
      </c>
      <c r="AX191" s="23">
        <v>0</v>
      </c>
      <c r="AY191" s="23">
        <v>0</v>
      </c>
      <c r="AZ191" s="23">
        <v>0</v>
      </c>
      <c r="BA191" s="23">
        <v>0</v>
      </c>
      <c r="BB191" s="23">
        <v>19795</v>
      </c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v>0</v>
      </c>
      <c r="BO191" s="23">
        <v>0</v>
      </c>
      <c r="BP191" s="23">
        <v>0</v>
      </c>
      <c r="BQ191" s="23">
        <v>5500</v>
      </c>
      <c r="BR191" s="23">
        <v>5780</v>
      </c>
      <c r="BS191" s="23">
        <v>0</v>
      </c>
      <c r="BT191" s="23">
        <v>0</v>
      </c>
      <c r="BU191" s="23">
        <v>11100</v>
      </c>
      <c r="BV191" s="23">
        <v>5500</v>
      </c>
      <c r="BW191" s="23">
        <v>5190</v>
      </c>
      <c r="BX191" s="23">
        <v>0</v>
      </c>
      <c r="BY191" s="23">
        <v>5950</v>
      </c>
      <c r="BZ191" s="24">
        <v>5564394.1299999999</v>
      </c>
    </row>
    <row r="192" spans="1:78" x14ac:dyDescent="0.2">
      <c r="A192" s="21" t="s">
        <v>525</v>
      </c>
      <c r="B192" s="21" t="s">
        <v>408</v>
      </c>
      <c r="C192" s="22" t="s">
        <v>552</v>
      </c>
      <c r="D192" s="21" t="s">
        <v>553</v>
      </c>
      <c r="E192" s="23">
        <v>8664048.8900000006</v>
      </c>
      <c r="F192" s="23">
        <v>605430.80000000005</v>
      </c>
      <c r="G192" s="23">
        <v>1832459.07</v>
      </c>
      <c r="H192" s="23">
        <v>427555.3</v>
      </c>
      <c r="I192" s="23">
        <v>666991.69999999995</v>
      </c>
      <c r="J192" s="23">
        <v>79893.7</v>
      </c>
      <c r="K192" s="23">
        <v>10113194.970000001</v>
      </c>
      <c r="L192" s="23">
        <v>637452.31999999995</v>
      </c>
      <c r="M192" s="23">
        <v>0</v>
      </c>
      <c r="N192" s="23">
        <v>1040408.59</v>
      </c>
      <c r="O192" s="23">
        <v>124620</v>
      </c>
      <c r="P192" s="23">
        <v>998554.65</v>
      </c>
      <c r="Q192" s="23">
        <v>449453</v>
      </c>
      <c r="R192" s="23">
        <v>248674.8</v>
      </c>
      <c r="S192" s="23">
        <v>40767</v>
      </c>
      <c r="T192" s="23">
        <v>148000</v>
      </c>
      <c r="U192" s="23">
        <v>178107</v>
      </c>
      <c r="V192" s="23">
        <v>449673.98</v>
      </c>
      <c r="W192" s="23">
        <v>3118520.76</v>
      </c>
      <c r="X192" s="23">
        <v>2052952.84</v>
      </c>
      <c r="Y192" s="23">
        <v>277186</v>
      </c>
      <c r="Z192" s="23">
        <v>2165823.96</v>
      </c>
      <c r="AA192" s="23">
        <v>227573.54</v>
      </c>
      <c r="AB192" s="23">
        <v>0</v>
      </c>
      <c r="AC192" s="23">
        <v>82830</v>
      </c>
      <c r="AD192" s="23">
        <v>48150</v>
      </c>
      <c r="AE192" s="23">
        <v>41150</v>
      </c>
      <c r="AF192" s="23">
        <v>11763709.77</v>
      </c>
      <c r="AG192" s="23">
        <v>360858.02</v>
      </c>
      <c r="AH192" s="23">
        <v>140358.78</v>
      </c>
      <c r="AI192" s="23">
        <v>199370.85</v>
      </c>
      <c r="AJ192" s="23">
        <v>57088.07</v>
      </c>
      <c r="AK192" s="23">
        <v>246692.57</v>
      </c>
      <c r="AL192" s="23">
        <v>246189</v>
      </c>
      <c r="AM192" s="23">
        <v>197186</v>
      </c>
      <c r="AN192" s="23">
        <v>176278.06</v>
      </c>
      <c r="AO192" s="23">
        <v>154652.70000000001</v>
      </c>
      <c r="AP192" s="23">
        <v>185572</v>
      </c>
      <c r="AQ192" s="23">
        <v>133415</v>
      </c>
      <c r="AR192" s="23">
        <v>1119992.98</v>
      </c>
      <c r="AS192" s="23">
        <v>8654</v>
      </c>
      <c r="AT192" s="23">
        <v>125075.86</v>
      </c>
      <c r="AU192" s="23">
        <v>250693</v>
      </c>
      <c r="AV192" s="23">
        <v>234462</v>
      </c>
      <c r="AW192" s="23">
        <v>65425</v>
      </c>
      <c r="AX192" s="23">
        <v>64277.2</v>
      </c>
      <c r="AY192" s="23">
        <v>1562147.23</v>
      </c>
      <c r="AZ192" s="23">
        <v>137900</v>
      </c>
      <c r="BA192" s="23">
        <v>300214.59999999998</v>
      </c>
      <c r="BB192" s="23">
        <v>467600.2</v>
      </c>
      <c r="BC192" s="23">
        <v>257200.75</v>
      </c>
      <c r="BD192" s="23">
        <v>114045.55</v>
      </c>
      <c r="BE192" s="23">
        <v>314422.5</v>
      </c>
      <c r="BF192" s="23">
        <v>1333825.51</v>
      </c>
      <c r="BG192" s="23">
        <v>279008</v>
      </c>
      <c r="BH192" s="23">
        <v>54310.78</v>
      </c>
      <c r="BI192" s="23">
        <v>49100</v>
      </c>
      <c r="BJ192" s="23">
        <v>10344999.76</v>
      </c>
      <c r="BK192" s="23">
        <v>1610775.3</v>
      </c>
      <c r="BL192" s="23">
        <v>281680</v>
      </c>
      <c r="BM192" s="23">
        <v>41546</v>
      </c>
      <c r="BN192" s="23">
        <v>46985</v>
      </c>
      <c r="BO192" s="23">
        <v>92465</v>
      </c>
      <c r="BP192" s="23">
        <v>38923.61</v>
      </c>
      <c r="BQ192" s="23">
        <v>5170281.8499999996</v>
      </c>
      <c r="BR192" s="23">
        <v>144296.42000000001</v>
      </c>
      <c r="BS192" s="23">
        <v>141801.54</v>
      </c>
      <c r="BT192" s="23">
        <v>168578.2</v>
      </c>
      <c r="BU192" s="23">
        <v>168038.86</v>
      </c>
      <c r="BV192" s="23">
        <v>1336376</v>
      </c>
      <c r="BW192" s="23">
        <v>94850</v>
      </c>
      <c r="BX192" s="23">
        <v>140685</v>
      </c>
      <c r="BY192" s="23">
        <v>76875</v>
      </c>
      <c r="BZ192" s="24">
        <v>7480583.4800000023</v>
      </c>
    </row>
    <row r="193" spans="1:78" x14ac:dyDescent="0.2">
      <c r="A193" s="21" t="s">
        <v>525</v>
      </c>
      <c r="B193" s="21" t="s">
        <v>408</v>
      </c>
      <c r="C193" s="22" t="s">
        <v>554</v>
      </c>
      <c r="D193" s="21" t="s">
        <v>555</v>
      </c>
      <c r="E193" s="23">
        <v>0</v>
      </c>
      <c r="F193" s="23">
        <v>941.6</v>
      </c>
      <c r="G193" s="23">
        <v>37022</v>
      </c>
      <c r="H193" s="23">
        <v>1605</v>
      </c>
      <c r="I193" s="23">
        <v>0</v>
      </c>
      <c r="J193" s="23">
        <v>0</v>
      </c>
      <c r="K193" s="23">
        <v>4500</v>
      </c>
      <c r="L193" s="23">
        <v>69817.5</v>
      </c>
      <c r="M193" s="23">
        <v>0</v>
      </c>
      <c r="N193" s="23">
        <v>2680</v>
      </c>
      <c r="O193" s="23">
        <v>600</v>
      </c>
      <c r="P193" s="23">
        <v>0</v>
      </c>
      <c r="Q193" s="23">
        <v>0</v>
      </c>
      <c r="R193" s="23">
        <v>26017</v>
      </c>
      <c r="S193" s="23">
        <v>0</v>
      </c>
      <c r="T193" s="23">
        <v>51521</v>
      </c>
      <c r="U193" s="23">
        <v>5938.75</v>
      </c>
      <c r="V193" s="23">
        <v>9460</v>
      </c>
      <c r="W193" s="23">
        <v>0</v>
      </c>
      <c r="X193" s="23">
        <v>78122.8</v>
      </c>
      <c r="Y193" s="23">
        <v>1177</v>
      </c>
      <c r="Z193" s="23">
        <v>22084.799999999999</v>
      </c>
      <c r="AA193" s="23">
        <v>321</v>
      </c>
      <c r="AB193" s="23">
        <v>4700</v>
      </c>
      <c r="AC193" s="23">
        <v>1400</v>
      </c>
      <c r="AD193" s="23">
        <v>1391</v>
      </c>
      <c r="AE193" s="23">
        <v>0</v>
      </c>
      <c r="AF193" s="23">
        <v>2605.4499999999998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3000</v>
      </c>
      <c r="AM193" s="23">
        <v>7016</v>
      </c>
      <c r="AN193" s="23">
        <v>61130</v>
      </c>
      <c r="AO193" s="23">
        <v>0</v>
      </c>
      <c r="AP193" s="23">
        <v>7700</v>
      </c>
      <c r="AQ193" s="23">
        <v>0</v>
      </c>
      <c r="AR193" s="23">
        <v>13000</v>
      </c>
      <c r="AS193" s="23">
        <v>21103</v>
      </c>
      <c r="AT193" s="23">
        <v>3330</v>
      </c>
      <c r="AU193" s="23">
        <v>17037</v>
      </c>
      <c r="AV193" s="23">
        <v>27640</v>
      </c>
      <c r="AW193" s="23">
        <v>7498</v>
      </c>
      <c r="AX193" s="23">
        <v>2200</v>
      </c>
      <c r="AY193" s="23">
        <v>1324000</v>
      </c>
      <c r="AZ193" s="23">
        <v>0</v>
      </c>
      <c r="BA193" s="23">
        <v>0</v>
      </c>
      <c r="BB193" s="23">
        <v>14900</v>
      </c>
      <c r="BC193" s="23">
        <v>8881</v>
      </c>
      <c r="BD193" s="23">
        <v>2000</v>
      </c>
      <c r="BE193" s="23">
        <v>0</v>
      </c>
      <c r="BF193" s="23">
        <v>0</v>
      </c>
      <c r="BG193" s="23">
        <v>0</v>
      </c>
      <c r="BH193" s="23">
        <v>1050</v>
      </c>
      <c r="BI193" s="23">
        <v>2000</v>
      </c>
      <c r="BJ193" s="23">
        <v>31672</v>
      </c>
      <c r="BK193" s="23">
        <v>0</v>
      </c>
      <c r="BL193" s="23">
        <v>13752</v>
      </c>
      <c r="BM193" s="23">
        <v>9640</v>
      </c>
      <c r="BN193" s="23">
        <v>0</v>
      </c>
      <c r="BO193" s="23">
        <v>9000</v>
      </c>
      <c r="BP193" s="23">
        <v>2800</v>
      </c>
      <c r="BQ193" s="23">
        <v>122569</v>
      </c>
      <c r="BR193" s="23">
        <v>34488</v>
      </c>
      <c r="BS193" s="23">
        <v>24000</v>
      </c>
      <c r="BT193" s="23">
        <v>0</v>
      </c>
      <c r="BU193" s="23">
        <v>11600</v>
      </c>
      <c r="BV193" s="23">
        <v>0</v>
      </c>
      <c r="BW193" s="23">
        <v>8235</v>
      </c>
      <c r="BX193" s="23">
        <v>8500</v>
      </c>
      <c r="BY193" s="23">
        <v>74180</v>
      </c>
      <c r="BZ193" s="24">
        <v>1318344.19</v>
      </c>
    </row>
    <row r="194" spans="1:78" x14ac:dyDescent="0.2">
      <c r="A194" s="21" t="s">
        <v>525</v>
      </c>
      <c r="B194" s="21" t="s">
        <v>408</v>
      </c>
      <c r="C194" s="22" t="s">
        <v>556</v>
      </c>
      <c r="D194" s="21" t="s">
        <v>557</v>
      </c>
      <c r="E194" s="23">
        <v>2277600.11</v>
      </c>
      <c r="F194" s="23">
        <v>321590.57</v>
      </c>
      <c r="G194" s="23">
        <v>165799.91</v>
      </c>
      <c r="H194" s="23">
        <v>26183.200000000001</v>
      </c>
      <c r="I194" s="23">
        <v>182036.02</v>
      </c>
      <c r="J194" s="23">
        <v>55114.2</v>
      </c>
      <c r="K194" s="23">
        <v>4317223.28</v>
      </c>
      <c r="L194" s="23">
        <v>45595</v>
      </c>
      <c r="M194" s="23">
        <v>85486.6</v>
      </c>
      <c r="N194" s="23">
        <v>156431</v>
      </c>
      <c r="O194" s="23">
        <v>46710</v>
      </c>
      <c r="P194" s="23">
        <v>728262.4</v>
      </c>
      <c r="Q194" s="23">
        <v>581807.69999999995</v>
      </c>
      <c r="R194" s="23">
        <v>26115</v>
      </c>
      <c r="S194" s="23">
        <v>0</v>
      </c>
      <c r="T194" s="23">
        <v>1872.5</v>
      </c>
      <c r="U194" s="23">
        <v>320961.15000000002</v>
      </c>
      <c r="V194" s="23">
        <v>38016</v>
      </c>
      <c r="W194" s="23">
        <v>1468427.23</v>
      </c>
      <c r="X194" s="23">
        <v>490957.45</v>
      </c>
      <c r="Y194" s="23">
        <v>83344</v>
      </c>
      <c r="Z194" s="23">
        <v>142750</v>
      </c>
      <c r="AA194" s="23">
        <v>146979</v>
      </c>
      <c r="AB194" s="23">
        <v>0</v>
      </c>
      <c r="AC194" s="23">
        <v>172818</v>
      </c>
      <c r="AD194" s="23">
        <v>0</v>
      </c>
      <c r="AE194" s="23">
        <v>5000</v>
      </c>
      <c r="AF194" s="23">
        <v>323688</v>
      </c>
      <c r="AG194" s="23">
        <v>60399.56</v>
      </c>
      <c r="AH194" s="23">
        <v>62489.5</v>
      </c>
      <c r="AI194" s="23">
        <v>21864</v>
      </c>
      <c r="AJ194" s="23">
        <v>46331</v>
      </c>
      <c r="AK194" s="23">
        <v>11999.9</v>
      </c>
      <c r="AL194" s="23">
        <v>252495.9</v>
      </c>
      <c r="AM194" s="23">
        <v>34079</v>
      </c>
      <c r="AN194" s="23">
        <v>171140.4</v>
      </c>
      <c r="AO194" s="23">
        <v>135216</v>
      </c>
      <c r="AP194" s="23">
        <v>967779.2</v>
      </c>
      <c r="AQ194" s="23">
        <v>89504.57</v>
      </c>
      <c r="AR194" s="23">
        <v>11321.25</v>
      </c>
      <c r="AS194" s="23">
        <v>16276</v>
      </c>
      <c r="AT194" s="23">
        <v>77572.800000000003</v>
      </c>
      <c r="AU194" s="23">
        <v>266205.95</v>
      </c>
      <c r="AV194" s="23">
        <v>96231.4</v>
      </c>
      <c r="AW194" s="23">
        <v>90320</v>
      </c>
      <c r="AX194" s="23">
        <v>6505.6</v>
      </c>
      <c r="AY194" s="23">
        <v>0</v>
      </c>
      <c r="AZ194" s="23">
        <v>0</v>
      </c>
      <c r="BA194" s="23">
        <v>36285</v>
      </c>
      <c r="BB194" s="23">
        <v>51301</v>
      </c>
      <c r="BC194" s="23">
        <v>704893.53</v>
      </c>
      <c r="BD194" s="23">
        <v>35611.14</v>
      </c>
      <c r="BE194" s="23">
        <v>0</v>
      </c>
      <c r="BF194" s="23">
        <v>388933.25</v>
      </c>
      <c r="BG194" s="23">
        <v>48750</v>
      </c>
      <c r="BH194" s="23">
        <v>11740</v>
      </c>
      <c r="BI194" s="23">
        <v>12811</v>
      </c>
      <c r="BJ194" s="23">
        <v>1019962.8</v>
      </c>
      <c r="BK194" s="23">
        <v>276828.84000000003</v>
      </c>
      <c r="BL194" s="23">
        <v>364787.5</v>
      </c>
      <c r="BM194" s="23">
        <v>106507.8</v>
      </c>
      <c r="BN194" s="23">
        <v>4800</v>
      </c>
      <c r="BO194" s="23">
        <v>329854.3</v>
      </c>
      <c r="BP194" s="23">
        <v>34050</v>
      </c>
      <c r="BQ194" s="23">
        <v>1001433.62</v>
      </c>
      <c r="BR194" s="23">
        <v>5497</v>
      </c>
      <c r="BS194" s="23">
        <v>0</v>
      </c>
      <c r="BT194" s="23">
        <v>2996</v>
      </c>
      <c r="BU194" s="23">
        <v>36956.6</v>
      </c>
      <c r="BV194" s="23">
        <v>56096.35</v>
      </c>
      <c r="BW194" s="23">
        <v>3800</v>
      </c>
      <c r="BX194" s="23">
        <v>2800</v>
      </c>
      <c r="BY194" s="23">
        <v>0</v>
      </c>
      <c r="BZ194" s="24">
        <v>138787.5</v>
      </c>
    </row>
    <row r="195" spans="1:78" x14ac:dyDescent="0.2">
      <c r="A195" s="21" t="s">
        <v>525</v>
      </c>
      <c r="B195" s="21" t="s">
        <v>408</v>
      </c>
      <c r="C195" s="22" t="s">
        <v>558</v>
      </c>
      <c r="D195" s="21" t="s">
        <v>559</v>
      </c>
      <c r="E195" s="23">
        <v>683173.5</v>
      </c>
      <c r="F195" s="23">
        <v>178500</v>
      </c>
      <c r="G195" s="23">
        <v>244623.33</v>
      </c>
      <c r="H195" s="23">
        <v>173408</v>
      </c>
      <c r="I195" s="23">
        <v>92983</v>
      </c>
      <c r="J195" s="23">
        <v>18965</v>
      </c>
      <c r="K195" s="23">
        <v>1728580.45</v>
      </c>
      <c r="L195" s="23">
        <v>93400</v>
      </c>
      <c r="M195" s="23">
        <v>0</v>
      </c>
      <c r="N195" s="23">
        <v>246956</v>
      </c>
      <c r="O195" s="23">
        <v>0</v>
      </c>
      <c r="P195" s="23">
        <v>149800</v>
      </c>
      <c r="Q195" s="23">
        <v>133236.5</v>
      </c>
      <c r="R195" s="23">
        <v>63344</v>
      </c>
      <c r="S195" s="23">
        <v>0</v>
      </c>
      <c r="T195" s="23">
        <v>40833.300000000003</v>
      </c>
      <c r="U195" s="23">
        <v>0</v>
      </c>
      <c r="V195" s="23">
        <v>0</v>
      </c>
      <c r="W195" s="23">
        <v>837950</v>
      </c>
      <c r="X195" s="23">
        <v>279740.79999999999</v>
      </c>
      <c r="Y195" s="23">
        <v>106786</v>
      </c>
      <c r="Z195" s="23">
        <v>952066.72</v>
      </c>
      <c r="AA195" s="23">
        <v>0</v>
      </c>
      <c r="AB195" s="23">
        <v>13375</v>
      </c>
      <c r="AC195" s="23">
        <v>10700</v>
      </c>
      <c r="AD195" s="23">
        <v>0</v>
      </c>
      <c r="AE195" s="23">
        <v>126885.95</v>
      </c>
      <c r="AF195" s="23">
        <v>3453782.53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276517.71000000002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1512719</v>
      </c>
      <c r="AZ195" s="23">
        <v>0</v>
      </c>
      <c r="BA195" s="23">
        <v>0</v>
      </c>
      <c r="BB195" s="23">
        <v>0</v>
      </c>
      <c r="BC195" s="23">
        <v>172077.4</v>
      </c>
      <c r="BD195" s="23">
        <v>196819.3</v>
      </c>
      <c r="BE195" s="23">
        <v>208649.9</v>
      </c>
      <c r="BF195" s="23">
        <v>0</v>
      </c>
      <c r="BG195" s="23">
        <v>0</v>
      </c>
      <c r="BH195" s="23">
        <v>0</v>
      </c>
      <c r="BI195" s="23">
        <v>0</v>
      </c>
      <c r="BJ195" s="23">
        <v>1959946.6</v>
      </c>
      <c r="BK195" s="23">
        <v>395338</v>
      </c>
      <c r="BL195" s="23">
        <v>0</v>
      </c>
      <c r="BM195" s="23">
        <v>0</v>
      </c>
      <c r="BN195" s="23">
        <v>0</v>
      </c>
      <c r="BO195" s="23">
        <v>0</v>
      </c>
      <c r="BP195" s="23">
        <v>18220</v>
      </c>
      <c r="BQ195" s="23">
        <v>0</v>
      </c>
      <c r="BR195" s="23">
        <v>0</v>
      </c>
      <c r="BS195" s="23">
        <v>0</v>
      </c>
      <c r="BT195" s="23">
        <v>0</v>
      </c>
      <c r="BU195" s="23">
        <v>183505</v>
      </c>
      <c r="BV195" s="23">
        <v>641120.96</v>
      </c>
      <c r="BW195" s="23">
        <v>0</v>
      </c>
      <c r="BX195" s="23">
        <v>0</v>
      </c>
      <c r="BY195" s="23">
        <v>0</v>
      </c>
      <c r="BZ195" s="24">
        <v>28840716.359999999</v>
      </c>
    </row>
    <row r="196" spans="1:78" x14ac:dyDescent="0.2">
      <c r="A196" s="21" t="s">
        <v>525</v>
      </c>
      <c r="B196" s="21" t="s">
        <v>408</v>
      </c>
      <c r="C196" s="22" t="s">
        <v>560</v>
      </c>
      <c r="D196" s="21" t="s">
        <v>561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70000</v>
      </c>
      <c r="N196" s="23">
        <v>0</v>
      </c>
      <c r="O196" s="23">
        <v>0</v>
      </c>
      <c r="P196" s="23">
        <v>136753.48000000001</v>
      </c>
      <c r="Q196" s="23">
        <v>0</v>
      </c>
      <c r="R196" s="23">
        <v>705411.84</v>
      </c>
      <c r="S196" s="23">
        <v>0</v>
      </c>
      <c r="T196" s="23">
        <v>0</v>
      </c>
      <c r="U196" s="23">
        <v>128700</v>
      </c>
      <c r="V196" s="23">
        <v>0</v>
      </c>
      <c r="W196" s="23">
        <v>0</v>
      </c>
      <c r="X196" s="23">
        <v>0</v>
      </c>
      <c r="Y196" s="23">
        <v>0</v>
      </c>
      <c r="Z196" s="23">
        <v>610000</v>
      </c>
      <c r="AA196" s="23">
        <v>550000</v>
      </c>
      <c r="AB196" s="23">
        <v>0</v>
      </c>
      <c r="AC196" s="23">
        <v>0</v>
      </c>
      <c r="AD196" s="23">
        <v>0</v>
      </c>
      <c r="AE196" s="23">
        <v>42500</v>
      </c>
      <c r="AF196" s="23">
        <v>0</v>
      </c>
      <c r="AG196" s="23">
        <v>0</v>
      </c>
      <c r="AH196" s="23">
        <v>0</v>
      </c>
      <c r="AI196" s="23">
        <v>1500</v>
      </c>
      <c r="AJ196" s="23">
        <v>0</v>
      </c>
      <c r="AK196" s="23">
        <v>32150</v>
      </c>
      <c r="AL196" s="23">
        <v>0</v>
      </c>
      <c r="AM196" s="23">
        <v>0</v>
      </c>
      <c r="AN196" s="23">
        <v>123840</v>
      </c>
      <c r="AO196" s="23">
        <v>56250</v>
      </c>
      <c r="AP196" s="23">
        <v>99000</v>
      </c>
      <c r="AQ196" s="23">
        <v>0</v>
      </c>
      <c r="AR196" s="23">
        <v>0</v>
      </c>
      <c r="AS196" s="23">
        <v>98110</v>
      </c>
      <c r="AT196" s="23">
        <v>0</v>
      </c>
      <c r="AU196" s="23">
        <v>0</v>
      </c>
      <c r="AV196" s="23">
        <v>0</v>
      </c>
      <c r="AW196" s="23">
        <v>0</v>
      </c>
      <c r="AX196" s="23">
        <v>0</v>
      </c>
      <c r="AY196" s="23">
        <v>0</v>
      </c>
      <c r="AZ196" s="23">
        <v>430833.37</v>
      </c>
      <c r="BA196" s="23">
        <v>0</v>
      </c>
      <c r="BB196" s="23">
        <v>0</v>
      </c>
      <c r="BC196" s="23">
        <v>0</v>
      </c>
      <c r="BD196" s="23">
        <v>19660</v>
      </c>
      <c r="BE196" s="23">
        <v>0</v>
      </c>
      <c r="BF196" s="23">
        <v>154000</v>
      </c>
      <c r="BG196" s="23">
        <v>289890</v>
      </c>
      <c r="BH196" s="23">
        <v>0</v>
      </c>
      <c r="BI196" s="23">
        <v>0</v>
      </c>
      <c r="BJ196" s="23">
        <v>603796</v>
      </c>
      <c r="BK196" s="23">
        <v>0</v>
      </c>
      <c r="BL196" s="23">
        <v>80000</v>
      </c>
      <c r="BM196" s="23">
        <v>0</v>
      </c>
      <c r="BN196" s="23">
        <v>6766</v>
      </c>
      <c r="BO196" s="23">
        <v>0</v>
      </c>
      <c r="BP196" s="23">
        <v>0</v>
      </c>
      <c r="BQ196" s="23">
        <v>0</v>
      </c>
      <c r="BR196" s="23">
        <v>0</v>
      </c>
      <c r="BS196" s="23">
        <v>18190</v>
      </c>
      <c r="BT196" s="23">
        <v>0</v>
      </c>
      <c r="BU196" s="23">
        <v>0</v>
      </c>
      <c r="BV196" s="23">
        <v>0</v>
      </c>
      <c r="BW196" s="23">
        <v>0</v>
      </c>
      <c r="BX196" s="23">
        <v>0</v>
      </c>
      <c r="BY196" s="23">
        <v>0</v>
      </c>
      <c r="BZ196" s="24">
        <v>709519.40000000014</v>
      </c>
    </row>
    <row r="197" spans="1:78" x14ac:dyDescent="0.2">
      <c r="A197" s="21" t="s">
        <v>525</v>
      </c>
      <c r="B197" s="21" t="s">
        <v>408</v>
      </c>
      <c r="C197" s="22" t="s">
        <v>562</v>
      </c>
      <c r="D197" s="21" t="s">
        <v>563</v>
      </c>
      <c r="E197" s="23">
        <v>32841510.199999999</v>
      </c>
      <c r="F197" s="23">
        <v>99691.67</v>
      </c>
      <c r="G197" s="23">
        <v>478889.17</v>
      </c>
      <c r="H197" s="23">
        <v>0</v>
      </c>
      <c r="I197" s="23">
        <v>0</v>
      </c>
      <c r="J197" s="23">
        <v>0</v>
      </c>
      <c r="K197" s="23">
        <v>11186532.18</v>
      </c>
      <c r="L197" s="23">
        <v>1347673</v>
      </c>
      <c r="M197" s="23">
        <v>80740</v>
      </c>
      <c r="N197" s="23">
        <v>316721</v>
      </c>
      <c r="O197" s="23">
        <v>0</v>
      </c>
      <c r="P197" s="23">
        <v>136750</v>
      </c>
      <c r="Q197" s="23">
        <v>0</v>
      </c>
      <c r="R197" s="23">
        <v>2206150.2799999998</v>
      </c>
      <c r="S197" s="23">
        <v>0</v>
      </c>
      <c r="T197" s="23">
        <v>0</v>
      </c>
      <c r="U197" s="23">
        <v>43000</v>
      </c>
      <c r="V197" s="23">
        <v>56454.81</v>
      </c>
      <c r="W197" s="23">
        <v>1467232.13</v>
      </c>
      <c r="X197" s="23">
        <v>818858.25</v>
      </c>
      <c r="Y197" s="23">
        <v>191382</v>
      </c>
      <c r="Z197" s="23">
        <v>139000</v>
      </c>
      <c r="AA197" s="23">
        <v>28000</v>
      </c>
      <c r="AB197" s="23">
        <v>0</v>
      </c>
      <c r="AC197" s="23">
        <v>385917.6</v>
      </c>
      <c r="AD197" s="23">
        <v>0</v>
      </c>
      <c r="AE197" s="23">
        <v>0</v>
      </c>
      <c r="AF197" s="23">
        <v>2782235</v>
      </c>
      <c r="AG197" s="23">
        <v>318450.46000000002</v>
      </c>
      <c r="AH197" s="23">
        <v>0</v>
      </c>
      <c r="AI197" s="23">
        <v>100</v>
      </c>
      <c r="AJ197" s="23">
        <v>0</v>
      </c>
      <c r="AK197" s="23">
        <v>65793.81</v>
      </c>
      <c r="AL197" s="23">
        <v>0</v>
      </c>
      <c r="AM197" s="23">
        <v>60970</v>
      </c>
      <c r="AN197" s="23">
        <v>71699.97</v>
      </c>
      <c r="AO197" s="23">
        <v>51740</v>
      </c>
      <c r="AP197" s="23">
        <v>0</v>
      </c>
      <c r="AQ197" s="23">
        <v>0</v>
      </c>
      <c r="AR197" s="23">
        <v>276166.5</v>
      </c>
      <c r="AS197" s="23">
        <v>0</v>
      </c>
      <c r="AT197" s="23">
        <v>20000</v>
      </c>
      <c r="AU197" s="23">
        <v>0</v>
      </c>
      <c r="AV197" s="23">
        <v>0</v>
      </c>
      <c r="AW197" s="23">
        <v>0</v>
      </c>
      <c r="AX197" s="23">
        <v>120000</v>
      </c>
      <c r="AY197" s="23">
        <v>1699461.5</v>
      </c>
      <c r="AZ197" s="23">
        <v>173664</v>
      </c>
      <c r="BA197" s="23">
        <v>60960</v>
      </c>
      <c r="BB197" s="23">
        <v>65000.01</v>
      </c>
      <c r="BC197" s="23">
        <v>0</v>
      </c>
      <c r="BD197" s="23">
        <v>0</v>
      </c>
      <c r="BE197" s="23">
        <v>0</v>
      </c>
      <c r="BF197" s="23">
        <v>0</v>
      </c>
      <c r="BG197" s="23">
        <v>26800</v>
      </c>
      <c r="BH197" s="23">
        <v>0</v>
      </c>
      <c r="BI197" s="23">
        <v>0</v>
      </c>
      <c r="BJ197" s="23">
        <v>1724265.82</v>
      </c>
      <c r="BK197" s="23">
        <v>0</v>
      </c>
      <c r="BL197" s="23">
        <v>26550</v>
      </c>
      <c r="BM197" s="23">
        <v>4494</v>
      </c>
      <c r="BN197" s="23">
        <v>0</v>
      </c>
      <c r="BO197" s="23">
        <v>0</v>
      </c>
      <c r="BP197" s="23">
        <v>62142</v>
      </c>
      <c r="BQ197" s="23">
        <v>4775835.1100000003</v>
      </c>
      <c r="BR197" s="23">
        <v>0</v>
      </c>
      <c r="BS197" s="23">
        <v>53285.8</v>
      </c>
      <c r="BT197" s="23">
        <v>0</v>
      </c>
      <c r="BU197" s="23">
        <v>1200</v>
      </c>
      <c r="BV197" s="23">
        <v>31400</v>
      </c>
      <c r="BW197" s="23">
        <v>0</v>
      </c>
      <c r="BX197" s="23">
        <v>0</v>
      </c>
      <c r="BY197" s="23">
        <v>0</v>
      </c>
      <c r="BZ197" s="24">
        <v>7283915.7899999991</v>
      </c>
    </row>
    <row r="198" spans="1:78" x14ac:dyDescent="0.2">
      <c r="A198" s="21" t="s">
        <v>525</v>
      </c>
      <c r="B198" s="21" t="s">
        <v>408</v>
      </c>
      <c r="C198" s="22" t="s">
        <v>564</v>
      </c>
      <c r="D198" s="21" t="s">
        <v>565</v>
      </c>
      <c r="E198" s="23">
        <v>2609141.9</v>
      </c>
      <c r="F198" s="23">
        <v>0</v>
      </c>
      <c r="G198" s="23">
        <v>678306</v>
      </c>
      <c r="H198" s="23">
        <v>40874</v>
      </c>
      <c r="I198" s="23">
        <v>0</v>
      </c>
      <c r="J198" s="23">
        <v>0</v>
      </c>
      <c r="K198" s="23">
        <v>2924821.76</v>
      </c>
      <c r="L198" s="23">
        <v>211860</v>
      </c>
      <c r="M198" s="23">
        <v>396562.5</v>
      </c>
      <c r="N198" s="23">
        <v>0</v>
      </c>
      <c r="O198" s="23">
        <v>16531</v>
      </c>
      <c r="P198" s="23">
        <v>247186.2</v>
      </c>
      <c r="Q198" s="23">
        <v>689861.03</v>
      </c>
      <c r="R198" s="23">
        <v>806555.27</v>
      </c>
      <c r="S198" s="23">
        <v>0</v>
      </c>
      <c r="T198" s="23">
        <v>0</v>
      </c>
      <c r="U198" s="23">
        <v>122600</v>
      </c>
      <c r="V198" s="23">
        <v>329300</v>
      </c>
      <c r="W198" s="23">
        <v>448961.94</v>
      </c>
      <c r="X198" s="23">
        <v>340932.65</v>
      </c>
      <c r="Y198" s="23">
        <v>66022.5</v>
      </c>
      <c r="Z198" s="23">
        <v>49500</v>
      </c>
      <c r="AA198" s="23">
        <v>132440</v>
      </c>
      <c r="AB198" s="23">
        <v>39700</v>
      </c>
      <c r="AC198" s="23">
        <v>63200</v>
      </c>
      <c r="AD198" s="23">
        <v>5350</v>
      </c>
      <c r="AE198" s="23">
        <v>82108.5</v>
      </c>
      <c r="AF198" s="23">
        <v>546563.69999999995</v>
      </c>
      <c r="AG198" s="23">
        <v>0</v>
      </c>
      <c r="AH198" s="23">
        <v>5500</v>
      </c>
      <c r="AI198" s="23">
        <v>38000</v>
      </c>
      <c r="AJ198" s="23">
        <v>3400</v>
      </c>
      <c r="AK198" s="23">
        <v>48650</v>
      </c>
      <c r="AL198" s="23">
        <v>0</v>
      </c>
      <c r="AM198" s="23">
        <v>65150</v>
      </c>
      <c r="AN198" s="23">
        <v>0</v>
      </c>
      <c r="AO198" s="23">
        <v>0</v>
      </c>
      <c r="AP198" s="23">
        <v>0</v>
      </c>
      <c r="AQ198" s="23">
        <v>39900</v>
      </c>
      <c r="AR198" s="23">
        <v>0</v>
      </c>
      <c r="AS198" s="23">
        <v>0</v>
      </c>
      <c r="AT198" s="23">
        <v>0</v>
      </c>
      <c r="AU198" s="23">
        <v>23100</v>
      </c>
      <c r="AV198" s="23">
        <v>28100</v>
      </c>
      <c r="AW198" s="23">
        <v>0</v>
      </c>
      <c r="AX198" s="23">
        <v>44700</v>
      </c>
      <c r="AY198" s="23">
        <v>57750</v>
      </c>
      <c r="AZ198" s="23">
        <v>4300</v>
      </c>
      <c r="BA198" s="23">
        <v>84445</v>
      </c>
      <c r="BB198" s="23">
        <v>21239.5</v>
      </c>
      <c r="BC198" s="23">
        <v>0</v>
      </c>
      <c r="BD198" s="23">
        <v>44619</v>
      </c>
      <c r="BE198" s="23">
        <v>124200</v>
      </c>
      <c r="BF198" s="23">
        <v>0</v>
      </c>
      <c r="BG198" s="23">
        <v>53000</v>
      </c>
      <c r="BH198" s="23">
        <v>43900</v>
      </c>
      <c r="BI198" s="23">
        <v>9416</v>
      </c>
      <c r="BJ198" s="23">
        <v>0</v>
      </c>
      <c r="BK198" s="23">
        <v>727650</v>
      </c>
      <c r="BL198" s="23">
        <v>152710.39999999999</v>
      </c>
      <c r="BM198" s="23">
        <v>45550</v>
      </c>
      <c r="BN198" s="23">
        <v>34000</v>
      </c>
      <c r="BO198" s="23">
        <v>94450</v>
      </c>
      <c r="BP198" s="23">
        <v>122350</v>
      </c>
      <c r="BQ198" s="23">
        <v>460775.22</v>
      </c>
      <c r="BR198" s="23">
        <v>0</v>
      </c>
      <c r="BS198" s="23">
        <v>0</v>
      </c>
      <c r="BT198" s="23">
        <v>0</v>
      </c>
      <c r="BU198" s="23">
        <v>73793.7</v>
      </c>
      <c r="BV198" s="23">
        <v>0</v>
      </c>
      <c r="BW198" s="23">
        <v>108313.3</v>
      </c>
      <c r="BX198" s="23">
        <v>0</v>
      </c>
      <c r="BY198" s="23">
        <v>0</v>
      </c>
      <c r="BZ198" s="24">
        <v>2710273.8700000006</v>
      </c>
    </row>
    <row r="199" spans="1:78" x14ac:dyDescent="0.2">
      <c r="A199" s="21" t="s">
        <v>525</v>
      </c>
      <c r="B199" s="21" t="s">
        <v>408</v>
      </c>
      <c r="C199" s="22" t="s">
        <v>566</v>
      </c>
      <c r="D199" s="21" t="s">
        <v>567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15690</v>
      </c>
      <c r="N199" s="23">
        <v>0</v>
      </c>
      <c r="O199" s="23">
        <v>0</v>
      </c>
      <c r="P199" s="23">
        <v>57120</v>
      </c>
      <c r="Q199" s="23">
        <v>93982.5</v>
      </c>
      <c r="R199" s="23">
        <v>0</v>
      </c>
      <c r="S199" s="23">
        <v>0</v>
      </c>
      <c r="T199" s="23">
        <v>0</v>
      </c>
      <c r="U199" s="23">
        <v>37450</v>
      </c>
      <c r="V199" s="23">
        <v>0</v>
      </c>
      <c r="W199" s="23">
        <v>0</v>
      </c>
      <c r="X199" s="23">
        <v>0</v>
      </c>
      <c r="Y199" s="23">
        <v>0</v>
      </c>
      <c r="Z199" s="23">
        <v>143150</v>
      </c>
      <c r="AA199" s="23">
        <v>42000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37620</v>
      </c>
      <c r="AI199" s="23">
        <v>500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40000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74186</v>
      </c>
      <c r="AV199" s="23">
        <v>27100</v>
      </c>
      <c r="AW199" s="23">
        <v>0</v>
      </c>
      <c r="AX199" s="23">
        <v>0</v>
      </c>
      <c r="AY199" s="23">
        <v>0</v>
      </c>
      <c r="AZ199" s="23">
        <v>0</v>
      </c>
      <c r="BA199" s="23">
        <v>0</v>
      </c>
      <c r="BB199" s="23">
        <v>0</v>
      </c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  <c r="BK199" s="23">
        <v>0</v>
      </c>
      <c r="BL199" s="23">
        <v>66498.8</v>
      </c>
      <c r="BM199" s="23">
        <v>0</v>
      </c>
      <c r="BN199" s="23">
        <v>0</v>
      </c>
      <c r="BO199" s="23">
        <v>110850</v>
      </c>
      <c r="BP199" s="23">
        <v>0</v>
      </c>
      <c r="BQ199" s="23">
        <v>17500</v>
      </c>
      <c r="BR199" s="23">
        <v>0</v>
      </c>
      <c r="BS199" s="23">
        <v>0</v>
      </c>
      <c r="BT199" s="23">
        <v>0</v>
      </c>
      <c r="BU199" s="23">
        <v>0</v>
      </c>
      <c r="BV199" s="23">
        <v>102500</v>
      </c>
      <c r="BW199" s="23">
        <v>0</v>
      </c>
      <c r="BX199" s="23">
        <v>0</v>
      </c>
      <c r="BY199" s="23">
        <v>0</v>
      </c>
      <c r="BZ199" s="24">
        <v>1203969.95</v>
      </c>
    </row>
    <row r="200" spans="1:78" x14ac:dyDescent="0.2">
      <c r="A200" s="21" t="s">
        <v>525</v>
      </c>
      <c r="B200" s="21" t="s">
        <v>408</v>
      </c>
      <c r="C200" s="22" t="s">
        <v>568</v>
      </c>
      <c r="D200" s="21" t="s">
        <v>569</v>
      </c>
      <c r="E200" s="23">
        <v>22591070</v>
      </c>
      <c r="F200" s="23">
        <v>0</v>
      </c>
      <c r="G200" s="23">
        <v>4417720</v>
      </c>
      <c r="H200" s="23">
        <v>2248000</v>
      </c>
      <c r="I200" s="23">
        <v>1299900</v>
      </c>
      <c r="J200" s="23">
        <v>0</v>
      </c>
      <c r="K200" s="23">
        <v>9130207.5</v>
      </c>
      <c r="L200" s="23">
        <v>3148998.77</v>
      </c>
      <c r="M200" s="23">
        <v>39215</v>
      </c>
      <c r="N200" s="23">
        <v>7548800</v>
      </c>
      <c r="O200" s="23">
        <v>1237005</v>
      </c>
      <c r="P200" s="23">
        <v>0</v>
      </c>
      <c r="Q200" s="23">
        <v>4036674.78</v>
      </c>
      <c r="R200" s="23">
        <v>8701574</v>
      </c>
      <c r="S200" s="23">
        <v>65250</v>
      </c>
      <c r="T200" s="23">
        <v>2032267.25</v>
      </c>
      <c r="U200" s="23">
        <v>1299157.5</v>
      </c>
      <c r="V200" s="23">
        <v>0</v>
      </c>
      <c r="W200" s="23">
        <v>28957931.140000001</v>
      </c>
      <c r="X200" s="23">
        <v>0</v>
      </c>
      <c r="Y200" s="23">
        <v>584060</v>
      </c>
      <c r="Z200" s="23">
        <v>72000</v>
      </c>
      <c r="AA200" s="23">
        <v>1098900</v>
      </c>
      <c r="AB200" s="23">
        <v>0</v>
      </c>
      <c r="AC200" s="23">
        <v>0</v>
      </c>
      <c r="AD200" s="23">
        <v>390600</v>
      </c>
      <c r="AE200" s="23">
        <v>0</v>
      </c>
      <c r="AF200" s="23">
        <v>22356909.829999998</v>
      </c>
      <c r="AG200" s="23">
        <v>858081.7</v>
      </c>
      <c r="AH200" s="23">
        <v>453400</v>
      </c>
      <c r="AI200" s="23">
        <v>0</v>
      </c>
      <c r="AJ200" s="23">
        <v>676333.3</v>
      </c>
      <c r="AK200" s="23">
        <v>20670</v>
      </c>
      <c r="AL200" s="23">
        <v>755811.82</v>
      </c>
      <c r="AM200" s="23">
        <v>0</v>
      </c>
      <c r="AN200" s="23">
        <v>463260</v>
      </c>
      <c r="AO200" s="23">
        <v>0</v>
      </c>
      <c r="AP200" s="23">
        <v>759165</v>
      </c>
      <c r="AQ200" s="23">
        <v>270072</v>
      </c>
      <c r="AR200" s="23">
        <v>140040</v>
      </c>
      <c r="AS200" s="23">
        <v>132440</v>
      </c>
      <c r="AT200" s="23">
        <v>0</v>
      </c>
      <c r="AU200" s="23">
        <v>637200</v>
      </c>
      <c r="AV200" s="23">
        <v>0</v>
      </c>
      <c r="AW200" s="23">
        <v>0</v>
      </c>
      <c r="AX200" s="23">
        <v>660000</v>
      </c>
      <c r="AY200" s="23">
        <v>6160217.5099999998</v>
      </c>
      <c r="AZ200" s="23">
        <v>905541.8</v>
      </c>
      <c r="BA200" s="23">
        <v>0</v>
      </c>
      <c r="BB200" s="23">
        <v>88000</v>
      </c>
      <c r="BC200" s="23">
        <v>2449370</v>
      </c>
      <c r="BD200" s="23">
        <v>668092</v>
      </c>
      <c r="BE200" s="23">
        <v>3535660</v>
      </c>
      <c r="BF200" s="23">
        <v>1778900</v>
      </c>
      <c r="BG200" s="23">
        <v>0</v>
      </c>
      <c r="BH200" s="23">
        <v>0</v>
      </c>
      <c r="BI200" s="23">
        <v>178794</v>
      </c>
      <c r="BJ200" s="23">
        <v>9492618.4000000004</v>
      </c>
      <c r="BK200" s="23">
        <v>0</v>
      </c>
      <c r="BL200" s="23">
        <v>217500</v>
      </c>
      <c r="BM200" s="23">
        <v>0</v>
      </c>
      <c r="BN200" s="23">
        <v>0</v>
      </c>
      <c r="BO200" s="23">
        <v>0</v>
      </c>
      <c r="BP200" s="23">
        <v>132000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914529</v>
      </c>
      <c r="BX200" s="23">
        <v>0</v>
      </c>
      <c r="BY200" s="23">
        <v>0</v>
      </c>
      <c r="BZ200" s="24">
        <v>8067208.25</v>
      </c>
    </row>
    <row r="201" spans="1:78" x14ac:dyDescent="0.2">
      <c r="A201" s="21" t="s">
        <v>525</v>
      </c>
      <c r="B201" s="21" t="s">
        <v>408</v>
      </c>
      <c r="C201" s="22" t="s">
        <v>570</v>
      </c>
      <c r="D201" s="21" t="s">
        <v>571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206700</v>
      </c>
      <c r="K201" s="23">
        <v>0</v>
      </c>
      <c r="L201" s="23">
        <v>0</v>
      </c>
      <c r="M201" s="23">
        <v>238990</v>
      </c>
      <c r="N201" s="23">
        <v>0</v>
      </c>
      <c r="O201" s="23">
        <v>0</v>
      </c>
      <c r="P201" s="23">
        <v>0</v>
      </c>
      <c r="Q201" s="23">
        <v>0</v>
      </c>
      <c r="R201" s="23">
        <v>3516575.76</v>
      </c>
      <c r="S201" s="23">
        <v>283425</v>
      </c>
      <c r="T201" s="23">
        <v>1066368</v>
      </c>
      <c r="U201" s="23">
        <v>6560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291690</v>
      </c>
      <c r="AE201" s="23">
        <v>222600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59100</v>
      </c>
      <c r="AO201" s="23">
        <v>519332.92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>
        <v>0</v>
      </c>
      <c r="AW201" s="23">
        <v>20575</v>
      </c>
      <c r="AX201" s="23">
        <v>0</v>
      </c>
      <c r="AY201" s="23">
        <v>0</v>
      </c>
      <c r="AZ201" s="23">
        <v>536932</v>
      </c>
      <c r="BA201" s="23">
        <v>1135520</v>
      </c>
      <c r="BB201" s="23">
        <v>0</v>
      </c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138616.20000000001</v>
      </c>
      <c r="BI201" s="23">
        <v>175180</v>
      </c>
      <c r="BJ201" s="23">
        <v>0</v>
      </c>
      <c r="BK201" s="23">
        <v>0</v>
      </c>
      <c r="BL201" s="23">
        <v>15600</v>
      </c>
      <c r="BM201" s="23">
        <v>0</v>
      </c>
      <c r="BN201" s="23">
        <v>291225</v>
      </c>
      <c r="BO201" s="23">
        <v>0</v>
      </c>
      <c r="BP201" s="23">
        <v>66900</v>
      </c>
      <c r="BQ201" s="23">
        <v>0</v>
      </c>
      <c r="BR201" s="23">
        <v>0</v>
      </c>
      <c r="BS201" s="23">
        <v>0</v>
      </c>
      <c r="BT201" s="23">
        <v>0</v>
      </c>
      <c r="BU201" s="23">
        <v>0</v>
      </c>
      <c r="BV201" s="23">
        <v>0</v>
      </c>
      <c r="BW201" s="23">
        <v>823478</v>
      </c>
      <c r="BX201" s="23">
        <v>302786</v>
      </c>
      <c r="BY201" s="23">
        <v>359010</v>
      </c>
      <c r="BZ201" s="24">
        <v>3463781.63</v>
      </c>
    </row>
    <row r="202" spans="1:78" x14ac:dyDescent="0.2">
      <c r="A202" s="21" t="s">
        <v>525</v>
      </c>
      <c r="B202" s="21" t="s">
        <v>408</v>
      </c>
      <c r="C202" s="22" t="s">
        <v>572</v>
      </c>
      <c r="D202" s="21" t="s">
        <v>573</v>
      </c>
      <c r="E202" s="23">
        <v>58400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210272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130660</v>
      </c>
      <c r="S202" s="23">
        <v>0</v>
      </c>
      <c r="T202" s="23">
        <v>0</v>
      </c>
      <c r="U202" s="23">
        <v>0</v>
      </c>
      <c r="V202" s="23">
        <v>0</v>
      </c>
      <c r="W202" s="23">
        <v>49220</v>
      </c>
      <c r="X202" s="23">
        <v>0</v>
      </c>
      <c r="Y202" s="23">
        <v>13680</v>
      </c>
      <c r="Z202" s="23">
        <v>9600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65380</v>
      </c>
      <c r="AG202" s="23">
        <v>0</v>
      </c>
      <c r="AH202" s="23">
        <v>4000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41800</v>
      </c>
      <c r="AS202" s="23">
        <v>0</v>
      </c>
      <c r="AT202" s="23">
        <v>0</v>
      </c>
      <c r="AU202" s="23">
        <v>0</v>
      </c>
      <c r="AV202" s="23">
        <v>0</v>
      </c>
      <c r="AW202" s="23">
        <v>0</v>
      </c>
      <c r="AX202" s="23">
        <v>0</v>
      </c>
      <c r="AY202" s="23">
        <v>0</v>
      </c>
      <c r="AZ202" s="23">
        <v>0</v>
      </c>
      <c r="BA202" s="23">
        <v>0</v>
      </c>
      <c r="BB202" s="23">
        <v>0</v>
      </c>
      <c r="BC202" s="23">
        <v>0</v>
      </c>
      <c r="BD202" s="23">
        <v>0</v>
      </c>
      <c r="BE202" s="23">
        <v>0</v>
      </c>
      <c r="BF202" s="23">
        <v>59600</v>
      </c>
      <c r="BG202" s="23">
        <v>9000</v>
      </c>
      <c r="BH202" s="23">
        <v>0</v>
      </c>
      <c r="BI202" s="23">
        <v>0</v>
      </c>
      <c r="BJ202" s="23">
        <v>13800</v>
      </c>
      <c r="BK202" s="23">
        <v>0</v>
      </c>
      <c r="BL202" s="23">
        <v>0</v>
      </c>
      <c r="BM202" s="23">
        <v>0</v>
      </c>
      <c r="BN202" s="23">
        <v>70917</v>
      </c>
      <c r="BO202" s="23">
        <v>0</v>
      </c>
      <c r="BP202" s="23">
        <v>0</v>
      </c>
      <c r="BQ202" s="23">
        <v>0</v>
      </c>
      <c r="BR202" s="23">
        <v>0</v>
      </c>
      <c r="BS202" s="23">
        <v>0</v>
      </c>
      <c r="BT202" s="23">
        <v>0</v>
      </c>
      <c r="BU202" s="23">
        <v>0</v>
      </c>
      <c r="BV202" s="23">
        <v>0</v>
      </c>
      <c r="BW202" s="23">
        <v>0</v>
      </c>
      <c r="BX202" s="23">
        <v>0</v>
      </c>
      <c r="BY202" s="23">
        <v>0</v>
      </c>
      <c r="BZ202" s="24">
        <v>758410</v>
      </c>
    </row>
    <row r="203" spans="1:78" x14ac:dyDescent="0.2">
      <c r="A203" s="21" t="s">
        <v>525</v>
      </c>
      <c r="B203" s="21" t="s">
        <v>408</v>
      </c>
      <c r="C203" s="22" t="s">
        <v>574</v>
      </c>
      <c r="D203" s="21" t="s">
        <v>575</v>
      </c>
      <c r="E203" s="23">
        <v>0</v>
      </c>
      <c r="F203" s="23">
        <v>0</v>
      </c>
      <c r="G203" s="23">
        <v>1352857.14</v>
      </c>
      <c r="H203" s="23">
        <v>558702</v>
      </c>
      <c r="I203" s="23">
        <v>0</v>
      </c>
      <c r="J203" s="23">
        <v>0</v>
      </c>
      <c r="K203" s="23">
        <v>0</v>
      </c>
      <c r="L203" s="23">
        <v>1610334</v>
      </c>
      <c r="M203" s="23">
        <v>0</v>
      </c>
      <c r="N203" s="23">
        <v>0</v>
      </c>
      <c r="O203" s="23">
        <v>0</v>
      </c>
      <c r="P203" s="23">
        <v>1381072</v>
      </c>
      <c r="Q203" s="23">
        <v>0</v>
      </c>
      <c r="R203" s="23">
        <v>2306620</v>
      </c>
      <c r="S203" s="23">
        <v>0</v>
      </c>
      <c r="T203" s="23">
        <v>134820</v>
      </c>
      <c r="U203" s="23">
        <v>352770</v>
      </c>
      <c r="V203" s="23">
        <v>0</v>
      </c>
      <c r="W203" s="23">
        <v>3132505.3</v>
      </c>
      <c r="X203" s="23">
        <v>1707573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413650</v>
      </c>
      <c r="AF203" s="23">
        <v>0</v>
      </c>
      <c r="AG203" s="23">
        <v>376640</v>
      </c>
      <c r="AH203" s="23">
        <v>0</v>
      </c>
      <c r="AI203" s="23">
        <v>159500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  <c r="AT203" s="23">
        <v>0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280500</v>
      </c>
      <c r="BA203" s="23">
        <v>0</v>
      </c>
      <c r="BB203" s="23">
        <v>199020</v>
      </c>
      <c r="BC203" s="23">
        <v>0</v>
      </c>
      <c r="BD203" s="23">
        <v>0</v>
      </c>
      <c r="BE203" s="23">
        <v>0</v>
      </c>
      <c r="BF203" s="23">
        <v>0</v>
      </c>
      <c r="BG203" s="23">
        <v>275810</v>
      </c>
      <c r="BH203" s="23">
        <v>0</v>
      </c>
      <c r="BI203" s="23">
        <v>77500</v>
      </c>
      <c r="BJ203" s="23">
        <v>1114287.2</v>
      </c>
      <c r="BK203" s="23">
        <v>0</v>
      </c>
      <c r="BL203" s="23">
        <v>552120</v>
      </c>
      <c r="BM203" s="23">
        <v>0</v>
      </c>
      <c r="BN203" s="23">
        <v>175696</v>
      </c>
      <c r="BO203" s="23">
        <v>415000</v>
      </c>
      <c r="BP203" s="23">
        <v>257400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3">
        <v>403590</v>
      </c>
      <c r="BW203" s="23">
        <v>0</v>
      </c>
      <c r="BX203" s="23">
        <v>0</v>
      </c>
      <c r="BY203" s="23">
        <v>0</v>
      </c>
      <c r="BZ203" s="24">
        <v>27270519.689900003</v>
      </c>
    </row>
    <row r="204" spans="1:78" x14ac:dyDescent="0.2">
      <c r="A204" s="21" t="s">
        <v>525</v>
      </c>
      <c r="B204" s="21" t="s">
        <v>408</v>
      </c>
      <c r="C204" s="22" t="s">
        <v>576</v>
      </c>
      <c r="D204" s="21" t="s">
        <v>577</v>
      </c>
      <c r="E204" s="23">
        <v>6594289.5999999996</v>
      </c>
      <c r="F204" s="23">
        <v>0</v>
      </c>
      <c r="G204" s="23">
        <v>3265508.53</v>
      </c>
      <c r="H204" s="23">
        <v>0</v>
      </c>
      <c r="I204" s="23">
        <v>0</v>
      </c>
      <c r="J204" s="23">
        <v>0</v>
      </c>
      <c r="K204" s="23">
        <v>0</v>
      </c>
      <c r="L204" s="23">
        <v>2295575.7000000002</v>
      </c>
      <c r="M204" s="23">
        <v>100829.1</v>
      </c>
      <c r="N204" s="23">
        <v>2012032</v>
      </c>
      <c r="O204" s="23">
        <v>0</v>
      </c>
      <c r="P204" s="23">
        <v>0</v>
      </c>
      <c r="Q204" s="23">
        <v>2706297.5</v>
      </c>
      <c r="R204" s="23">
        <v>2769029.88</v>
      </c>
      <c r="S204" s="23">
        <v>0</v>
      </c>
      <c r="T204" s="23">
        <v>687847.72</v>
      </c>
      <c r="U204" s="23">
        <v>182180.62</v>
      </c>
      <c r="V204" s="23">
        <v>0</v>
      </c>
      <c r="W204" s="23">
        <v>8506176.8300000001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12050301.210000001</v>
      </c>
      <c r="AG204" s="23">
        <v>0</v>
      </c>
      <c r="AH204" s="23">
        <v>0</v>
      </c>
      <c r="AI204" s="23">
        <v>0</v>
      </c>
      <c r="AJ204" s="23">
        <v>0</v>
      </c>
      <c r="AK204" s="23">
        <v>2100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>
        <v>0</v>
      </c>
      <c r="AW204" s="23">
        <v>0</v>
      </c>
      <c r="AX204" s="23">
        <v>0</v>
      </c>
      <c r="AY204" s="23">
        <v>8454371.6500000004</v>
      </c>
      <c r="AZ204" s="23">
        <v>0</v>
      </c>
      <c r="BA204" s="23">
        <v>520052</v>
      </c>
      <c r="BB204" s="23">
        <v>701895.15</v>
      </c>
      <c r="BC204" s="23">
        <v>0</v>
      </c>
      <c r="BD204" s="23">
        <v>0</v>
      </c>
      <c r="BE204" s="23">
        <v>0</v>
      </c>
      <c r="BF204" s="23">
        <v>1611318.24</v>
      </c>
      <c r="BG204" s="23">
        <v>454939.8</v>
      </c>
      <c r="BH204" s="23">
        <v>0</v>
      </c>
      <c r="BI204" s="23">
        <v>0</v>
      </c>
      <c r="BJ204" s="23">
        <v>0</v>
      </c>
      <c r="BK204" s="23">
        <v>0</v>
      </c>
      <c r="BL204" s="23">
        <v>73200</v>
      </c>
      <c r="BM204" s="23">
        <v>0</v>
      </c>
      <c r="BN204" s="23">
        <v>0</v>
      </c>
      <c r="BO204" s="23">
        <v>0</v>
      </c>
      <c r="BP204" s="23">
        <v>0</v>
      </c>
      <c r="BQ204" s="23">
        <v>0</v>
      </c>
      <c r="BR204" s="23">
        <v>0</v>
      </c>
      <c r="BS204" s="23">
        <v>0</v>
      </c>
      <c r="BT204" s="23">
        <v>0</v>
      </c>
      <c r="BU204" s="23">
        <v>0</v>
      </c>
      <c r="BV204" s="23">
        <v>0</v>
      </c>
      <c r="BW204" s="23">
        <v>0</v>
      </c>
      <c r="BX204" s="23">
        <v>0</v>
      </c>
      <c r="BY204" s="23">
        <v>0</v>
      </c>
      <c r="BZ204" s="24">
        <v>43462402.189999998</v>
      </c>
    </row>
    <row r="205" spans="1:78" x14ac:dyDescent="0.2">
      <c r="A205" s="21" t="s">
        <v>525</v>
      </c>
      <c r="B205" s="21" t="s">
        <v>408</v>
      </c>
      <c r="C205" s="22" t="s">
        <v>578</v>
      </c>
      <c r="D205" s="21" t="s">
        <v>579</v>
      </c>
      <c r="E205" s="23">
        <v>3092370.52</v>
      </c>
      <c r="F205" s="23">
        <v>614131.5</v>
      </c>
      <c r="G205" s="23">
        <v>627669.5</v>
      </c>
      <c r="H205" s="23">
        <v>217300</v>
      </c>
      <c r="I205" s="23">
        <v>205316.41</v>
      </c>
      <c r="J205" s="23">
        <v>483943</v>
      </c>
      <c r="K205" s="23">
        <v>2391240.59</v>
      </c>
      <c r="L205" s="23">
        <v>450760</v>
      </c>
      <c r="M205" s="23">
        <v>174515.25</v>
      </c>
      <c r="N205" s="23">
        <v>2506893.2000000002</v>
      </c>
      <c r="O205" s="23">
        <v>82302</v>
      </c>
      <c r="P205" s="23">
        <v>305760</v>
      </c>
      <c r="Q205" s="23">
        <v>591802.5</v>
      </c>
      <c r="R205" s="23">
        <v>919490</v>
      </c>
      <c r="S205" s="23">
        <v>0</v>
      </c>
      <c r="T205" s="23">
        <v>313908</v>
      </c>
      <c r="U205" s="23">
        <v>401810</v>
      </c>
      <c r="V205" s="23">
        <v>70759.5</v>
      </c>
      <c r="W205" s="23">
        <v>3292105.98</v>
      </c>
      <c r="X205" s="23">
        <v>362058</v>
      </c>
      <c r="Y205" s="23">
        <v>172135.23</v>
      </c>
      <c r="Z205" s="23">
        <v>616515</v>
      </c>
      <c r="AA205" s="23">
        <v>73000</v>
      </c>
      <c r="AB205" s="23">
        <v>99001</v>
      </c>
      <c r="AC205" s="23">
        <v>337081.25</v>
      </c>
      <c r="AD205" s="23">
        <v>80056.25</v>
      </c>
      <c r="AE205" s="23">
        <v>114672.5</v>
      </c>
      <c r="AF205" s="23">
        <v>2522796</v>
      </c>
      <c r="AG205" s="23">
        <v>254431</v>
      </c>
      <c r="AH205" s="23">
        <v>97668.15</v>
      </c>
      <c r="AI205" s="23">
        <v>167887.5</v>
      </c>
      <c r="AJ205" s="23">
        <v>115269</v>
      </c>
      <c r="AK205" s="23">
        <v>235277.5</v>
      </c>
      <c r="AL205" s="23">
        <v>171035</v>
      </c>
      <c r="AM205" s="23">
        <v>163744</v>
      </c>
      <c r="AN205" s="23">
        <v>224408</v>
      </c>
      <c r="AO205" s="23">
        <v>122989.5</v>
      </c>
      <c r="AP205" s="23">
        <v>281536</v>
      </c>
      <c r="AQ205" s="23">
        <v>136385</v>
      </c>
      <c r="AR205" s="23">
        <v>431853.7</v>
      </c>
      <c r="AS205" s="23">
        <v>6000</v>
      </c>
      <c r="AT205" s="23">
        <v>73200</v>
      </c>
      <c r="AU205" s="23">
        <v>105708</v>
      </c>
      <c r="AV205" s="23">
        <v>34908</v>
      </c>
      <c r="AW205" s="23">
        <v>630</v>
      </c>
      <c r="AX205" s="23">
        <v>102564</v>
      </c>
      <c r="AY205" s="23">
        <v>1324204</v>
      </c>
      <c r="AZ205" s="23">
        <v>267200</v>
      </c>
      <c r="BA205" s="23">
        <v>213393</v>
      </c>
      <c r="BB205" s="23">
        <v>671927.25</v>
      </c>
      <c r="BC205" s="23">
        <v>366305.1</v>
      </c>
      <c r="BD205" s="23">
        <v>139920</v>
      </c>
      <c r="BE205" s="23">
        <v>321054</v>
      </c>
      <c r="BF205" s="23">
        <v>420322</v>
      </c>
      <c r="BG205" s="23">
        <v>211837.75</v>
      </c>
      <c r="BH205" s="23">
        <v>42911</v>
      </c>
      <c r="BI205" s="23">
        <v>27951.27</v>
      </c>
      <c r="BJ205" s="23">
        <v>1927302</v>
      </c>
      <c r="BK205" s="23">
        <v>858870</v>
      </c>
      <c r="BL205" s="23">
        <v>126148</v>
      </c>
      <c r="BM205" s="23">
        <v>99216</v>
      </c>
      <c r="BN205" s="23">
        <v>96549</v>
      </c>
      <c r="BO205" s="23">
        <v>219514</v>
      </c>
      <c r="BP205" s="23">
        <v>49812</v>
      </c>
      <c r="BQ205" s="23">
        <v>1316094.47</v>
      </c>
      <c r="BR205" s="23">
        <v>141796</v>
      </c>
      <c r="BS205" s="23">
        <v>159406</v>
      </c>
      <c r="BT205" s="23">
        <v>336268</v>
      </c>
      <c r="BU205" s="23">
        <v>236232.36</v>
      </c>
      <c r="BV205" s="23">
        <v>502704</v>
      </c>
      <c r="BW205" s="23">
        <v>163284</v>
      </c>
      <c r="BX205" s="23">
        <v>126546</v>
      </c>
      <c r="BY205" s="23">
        <v>190336</v>
      </c>
      <c r="BZ205" s="24">
        <v>4761001.5999999996</v>
      </c>
    </row>
    <row r="206" spans="1:78" x14ac:dyDescent="0.2">
      <c r="A206" s="21" t="s">
        <v>525</v>
      </c>
      <c r="B206" s="21" t="s">
        <v>408</v>
      </c>
      <c r="C206" s="22" t="s">
        <v>580</v>
      </c>
      <c r="D206" s="21" t="s">
        <v>581</v>
      </c>
      <c r="E206" s="23">
        <v>16403102.189999999</v>
      </c>
      <c r="F206" s="23">
        <v>5331904.7300000004</v>
      </c>
      <c r="G206" s="23">
        <v>0</v>
      </c>
      <c r="H206" s="23">
        <v>0</v>
      </c>
      <c r="I206" s="23">
        <v>275499.27</v>
      </c>
      <c r="J206" s="23">
        <v>6360</v>
      </c>
      <c r="K206" s="23">
        <v>2254660</v>
      </c>
      <c r="L206" s="23">
        <v>98709</v>
      </c>
      <c r="M206" s="23">
        <v>3809.2</v>
      </c>
      <c r="N206" s="23">
        <v>801080</v>
      </c>
      <c r="O206" s="23">
        <v>122440</v>
      </c>
      <c r="P206" s="23">
        <v>3376615.5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6568460</v>
      </c>
      <c r="X206" s="23">
        <v>19000</v>
      </c>
      <c r="Y206" s="23">
        <v>0</v>
      </c>
      <c r="Z206" s="23">
        <v>6426892.5</v>
      </c>
      <c r="AA206" s="23">
        <v>11277606</v>
      </c>
      <c r="AB206" s="23">
        <v>1652194.6</v>
      </c>
      <c r="AC206" s="23">
        <v>463200</v>
      </c>
      <c r="AD206" s="23">
        <v>11200</v>
      </c>
      <c r="AE206" s="23">
        <v>79737.399999999994</v>
      </c>
      <c r="AF206" s="23">
        <v>635000</v>
      </c>
      <c r="AG206" s="23">
        <v>0</v>
      </c>
      <c r="AH206" s="23">
        <v>0</v>
      </c>
      <c r="AI206" s="23">
        <v>0</v>
      </c>
      <c r="AJ206" s="23">
        <v>41225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54800</v>
      </c>
      <c r="AR206" s="23">
        <v>941857</v>
      </c>
      <c r="AS206" s="23">
        <v>5040</v>
      </c>
      <c r="AT206" s="23">
        <v>0</v>
      </c>
      <c r="AU206" s="23">
        <v>4740</v>
      </c>
      <c r="AV206" s="23">
        <v>0</v>
      </c>
      <c r="AW206" s="23">
        <v>0</v>
      </c>
      <c r="AX206" s="23">
        <v>2280</v>
      </c>
      <c r="AY206" s="23">
        <v>1643438.85</v>
      </c>
      <c r="AZ206" s="23">
        <v>660340</v>
      </c>
      <c r="BA206" s="23">
        <v>4477420</v>
      </c>
      <c r="BB206" s="23">
        <v>0</v>
      </c>
      <c r="BC206" s="23">
        <v>245400</v>
      </c>
      <c r="BD206" s="23">
        <v>0</v>
      </c>
      <c r="BE206" s="23">
        <v>2904.15</v>
      </c>
      <c r="BF206" s="23">
        <v>0</v>
      </c>
      <c r="BG206" s="23">
        <v>0</v>
      </c>
      <c r="BH206" s="23">
        <v>0</v>
      </c>
      <c r="BI206" s="23">
        <v>0</v>
      </c>
      <c r="BJ206" s="23">
        <v>650960</v>
      </c>
      <c r="BK206" s="23">
        <v>0</v>
      </c>
      <c r="BL206" s="23">
        <v>0</v>
      </c>
      <c r="BM206" s="23">
        <v>0</v>
      </c>
      <c r="BN206" s="23">
        <v>26231.37</v>
      </c>
      <c r="BO206" s="23">
        <v>922750</v>
      </c>
      <c r="BP206" s="23">
        <v>0</v>
      </c>
      <c r="BQ206" s="23">
        <v>18422400</v>
      </c>
      <c r="BR206" s="23">
        <v>0</v>
      </c>
      <c r="BS206" s="23">
        <v>0</v>
      </c>
      <c r="BT206" s="23">
        <v>206247.75</v>
      </c>
      <c r="BU206" s="23">
        <v>0</v>
      </c>
      <c r="BV206" s="23">
        <v>16935995</v>
      </c>
      <c r="BW206" s="23">
        <v>0</v>
      </c>
      <c r="BX206" s="23">
        <v>275000</v>
      </c>
      <c r="BY206" s="23">
        <v>0</v>
      </c>
      <c r="BZ206" s="24">
        <v>1432903</v>
      </c>
    </row>
    <row r="207" spans="1:78" x14ac:dyDescent="0.2">
      <c r="A207" s="21" t="s">
        <v>525</v>
      </c>
      <c r="B207" s="21" t="s">
        <v>408</v>
      </c>
      <c r="C207" s="22" t="s">
        <v>582</v>
      </c>
      <c r="D207" s="21" t="s">
        <v>583</v>
      </c>
      <c r="E207" s="23">
        <v>13845681.24</v>
      </c>
      <c r="F207" s="23">
        <v>4976022.45</v>
      </c>
      <c r="G207" s="23">
        <v>3029791.7</v>
      </c>
      <c r="H207" s="23">
        <v>1598528.86</v>
      </c>
      <c r="I207" s="23">
        <v>2875992.1</v>
      </c>
      <c r="J207" s="23">
        <v>2199493.15</v>
      </c>
      <c r="K207" s="23">
        <v>33836165.32</v>
      </c>
      <c r="L207" s="23">
        <v>9039163.5899999999</v>
      </c>
      <c r="M207" s="23">
        <v>1425707.13</v>
      </c>
      <c r="N207" s="23">
        <v>2835761.05</v>
      </c>
      <c r="O207" s="23">
        <v>157745.69</v>
      </c>
      <c r="P207" s="23">
        <v>3965867.34</v>
      </c>
      <c r="Q207" s="23">
        <v>8520422.1899999995</v>
      </c>
      <c r="R207" s="23">
        <v>9405378.6600000001</v>
      </c>
      <c r="S207" s="23">
        <v>1873235.95</v>
      </c>
      <c r="T207" s="23">
        <v>1793621.52</v>
      </c>
      <c r="U207" s="23">
        <v>2047447.83</v>
      </c>
      <c r="V207" s="23">
        <v>8315061.3370000003</v>
      </c>
      <c r="W207" s="23">
        <v>36682536.729999997</v>
      </c>
      <c r="X207" s="23">
        <v>3436472.83</v>
      </c>
      <c r="Y207" s="23">
        <v>2080728.88</v>
      </c>
      <c r="Z207" s="23">
        <v>3800347.83</v>
      </c>
      <c r="AA207" s="23">
        <v>2570469.66</v>
      </c>
      <c r="AB207" s="23">
        <v>300252</v>
      </c>
      <c r="AC207" s="23">
        <v>3994988.95</v>
      </c>
      <c r="AD207" s="23">
        <v>1088706.5900000001</v>
      </c>
      <c r="AE207" s="23">
        <v>587469.51</v>
      </c>
      <c r="AF207" s="23">
        <v>24831831.559999999</v>
      </c>
      <c r="AG207" s="23">
        <v>2293788.77</v>
      </c>
      <c r="AH207" s="23">
        <v>446431</v>
      </c>
      <c r="AI207" s="23">
        <v>501331.58</v>
      </c>
      <c r="AJ207" s="23">
        <v>698817.9</v>
      </c>
      <c r="AK207" s="23">
        <v>301249.2</v>
      </c>
      <c r="AL207" s="23">
        <v>1491177.18</v>
      </c>
      <c r="AM207" s="23">
        <v>343505</v>
      </c>
      <c r="AN207" s="23">
        <v>7699087.3099999996</v>
      </c>
      <c r="AO207" s="23">
        <v>599994</v>
      </c>
      <c r="AP207" s="23">
        <v>704627</v>
      </c>
      <c r="AQ207" s="23">
        <v>335051.76</v>
      </c>
      <c r="AR207" s="23">
        <v>3476471.02</v>
      </c>
      <c r="AS207" s="23">
        <v>4533535.01</v>
      </c>
      <c r="AT207" s="23">
        <v>106426</v>
      </c>
      <c r="AU207" s="23">
        <v>404933.5</v>
      </c>
      <c r="AV207" s="23">
        <v>553175.59</v>
      </c>
      <c r="AW207" s="23">
        <v>1768611.78</v>
      </c>
      <c r="AX207" s="23">
        <v>910331.71</v>
      </c>
      <c r="AY207" s="23">
        <v>14099781.76</v>
      </c>
      <c r="AZ207" s="23">
        <v>2723376.48</v>
      </c>
      <c r="BA207" s="23">
        <v>396169.54</v>
      </c>
      <c r="BB207" s="23">
        <v>2287034.38</v>
      </c>
      <c r="BC207" s="23">
        <v>2089325.94</v>
      </c>
      <c r="BD207" s="23">
        <v>20787653.07</v>
      </c>
      <c r="BE207" s="23">
        <v>2442195.1499000001</v>
      </c>
      <c r="BF207" s="23">
        <v>10576817.91</v>
      </c>
      <c r="BG207" s="23">
        <v>208838.65</v>
      </c>
      <c r="BH207" s="23">
        <v>215359.74</v>
      </c>
      <c r="BI207" s="23">
        <v>1567127.65</v>
      </c>
      <c r="BJ207" s="23">
        <v>36359199.93</v>
      </c>
      <c r="BK207" s="23">
        <v>4269235.55</v>
      </c>
      <c r="BL207" s="23">
        <v>2076625.9199999999</v>
      </c>
      <c r="BM207" s="23">
        <v>1141138</v>
      </c>
      <c r="BN207" s="23">
        <v>766546</v>
      </c>
      <c r="BO207" s="23">
        <v>4653548.93</v>
      </c>
      <c r="BP207" s="23">
        <v>893967.8</v>
      </c>
      <c r="BQ207" s="23">
        <v>1279807.1599999999</v>
      </c>
      <c r="BR207" s="23">
        <v>641559.92000000004</v>
      </c>
      <c r="BS207" s="23">
        <v>536006.52</v>
      </c>
      <c r="BT207" s="23">
        <v>4958186.58</v>
      </c>
      <c r="BU207" s="23">
        <v>1059170</v>
      </c>
      <c r="BV207" s="23">
        <v>245478.79</v>
      </c>
      <c r="BW207" s="23">
        <v>973112.6</v>
      </c>
      <c r="BX207" s="23">
        <v>5617494.7199999997</v>
      </c>
      <c r="BY207" s="23">
        <v>1574570.21</v>
      </c>
      <c r="BZ207" s="24">
        <v>10529769.5</v>
      </c>
    </row>
    <row r="208" spans="1:78" x14ac:dyDescent="0.2">
      <c r="A208" s="21" t="s">
        <v>525</v>
      </c>
      <c r="B208" s="21" t="s">
        <v>408</v>
      </c>
      <c r="C208" s="22" t="s">
        <v>584</v>
      </c>
      <c r="D208" s="21" t="s">
        <v>585</v>
      </c>
      <c r="E208" s="23">
        <v>8961225</v>
      </c>
      <c r="F208" s="23">
        <v>7582968.5999999996</v>
      </c>
      <c r="G208" s="23">
        <v>9497422.5999999996</v>
      </c>
      <c r="H208" s="23">
        <v>1681090</v>
      </c>
      <c r="I208" s="23">
        <v>2237180</v>
      </c>
      <c r="J208" s="23">
        <v>1129133</v>
      </c>
      <c r="K208" s="23">
        <v>17675165.699999999</v>
      </c>
      <c r="L208" s="23">
        <v>1401785</v>
      </c>
      <c r="M208" s="23">
        <v>685365.85</v>
      </c>
      <c r="N208" s="23">
        <v>4007910</v>
      </c>
      <c r="O208" s="23">
        <v>542625</v>
      </c>
      <c r="P208" s="23">
        <v>1439020</v>
      </c>
      <c r="Q208" s="23">
        <v>3320382</v>
      </c>
      <c r="R208" s="23">
        <v>2815494</v>
      </c>
      <c r="S208" s="23">
        <v>248074.1</v>
      </c>
      <c r="T208" s="23">
        <v>630246</v>
      </c>
      <c r="U208" s="23">
        <v>1511200</v>
      </c>
      <c r="V208" s="23">
        <v>585660</v>
      </c>
      <c r="W208" s="23">
        <v>25840554</v>
      </c>
      <c r="X208" s="23">
        <v>2841783</v>
      </c>
      <c r="Y208" s="23">
        <v>2414155.7000000002</v>
      </c>
      <c r="Z208" s="23">
        <v>2050030.45</v>
      </c>
      <c r="AA208" s="23">
        <v>955041</v>
      </c>
      <c r="AB208" s="23">
        <v>907709.93</v>
      </c>
      <c r="AC208" s="23">
        <v>4285093.1500000004</v>
      </c>
      <c r="AD208" s="23">
        <v>530559.55000000005</v>
      </c>
      <c r="AE208" s="23">
        <v>909947</v>
      </c>
      <c r="AF208" s="23">
        <v>15700495.35</v>
      </c>
      <c r="AG208" s="23">
        <v>1687350.81</v>
      </c>
      <c r="AH208" s="23">
        <v>811004</v>
      </c>
      <c r="AI208" s="23">
        <v>664136</v>
      </c>
      <c r="AJ208" s="23">
        <v>909931.5</v>
      </c>
      <c r="AK208" s="23">
        <v>1133652.5</v>
      </c>
      <c r="AL208" s="23">
        <v>1116538.98</v>
      </c>
      <c r="AM208" s="23">
        <v>1035525.51</v>
      </c>
      <c r="AN208" s="23">
        <v>596257</v>
      </c>
      <c r="AO208" s="23">
        <v>1084545.5</v>
      </c>
      <c r="AP208" s="23">
        <v>968891.5</v>
      </c>
      <c r="AQ208" s="23">
        <v>534632.5</v>
      </c>
      <c r="AR208" s="23">
        <v>3466216</v>
      </c>
      <c r="AS208" s="23">
        <v>800030</v>
      </c>
      <c r="AT208" s="23">
        <v>835195.04</v>
      </c>
      <c r="AU208" s="23">
        <v>1104254.3</v>
      </c>
      <c r="AV208" s="23">
        <v>573971.19999999995</v>
      </c>
      <c r="AW208" s="23">
        <v>68880.2</v>
      </c>
      <c r="AX208" s="23">
        <v>298470.18</v>
      </c>
      <c r="AY208" s="23">
        <v>6919991.0999999996</v>
      </c>
      <c r="AZ208" s="23">
        <v>675225.7</v>
      </c>
      <c r="BA208" s="23">
        <v>1081647.3</v>
      </c>
      <c r="BB208" s="23">
        <v>2401217.7999999998</v>
      </c>
      <c r="BC208" s="23">
        <v>2884557.25</v>
      </c>
      <c r="BD208" s="23">
        <v>1557412.78</v>
      </c>
      <c r="BE208" s="23">
        <v>3787516.85</v>
      </c>
      <c r="BF208" s="23">
        <v>3873712.87</v>
      </c>
      <c r="BG208" s="23">
        <v>1204650.05</v>
      </c>
      <c r="BH208" s="23">
        <v>525522.15</v>
      </c>
      <c r="BI208" s="23">
        <v>190680</v>
      </c>
      <c r="BJ208" s="23">
        <v>11810862</v>
      </c>
      <c r="BK208" s="23">
        <v>5364685</v>
      </c>
      <c r="BL208" s="23">
        <v>1149881.8899999999</v>
      </c>
      <c r="BM208" s="23">
        <v>866426</v>
      </c>
      <c r="BN208" s="23">
        <v>3360</v>
      </c>
      <c r="BO208" s="23">
        <v>1384149.4</v>
      </c>
      <c r="BP208" s="23">
        <v>459584.05</v>
      </c>
      <c r="BQ208" s="23">
        <v>11221571.800000001</v>
      </c>
      <c r="BR208" s="23">
        <v>1037039.1</v>
      </c>
      <c r="BS208" s="23">
        <v>968295.3</v>
      </c>
      <c r="BT208" s="23">
        <v>1643763</v>
      </c>
      <c r="BU208" s="23">
        <v>1002064.4</v>
      </c>
      <c r="BV208" s="23">
        <v>4864314.0999999996</v>
      </c>
      <c r="BW208" s="23">
        <v>1184897.8999999999</v>
      </c>
      <c r="BX208" s="23">
        <v>788796.3</v>
      </c>
      <c r="BY208" s="23">
        <v>442184.6</v>
      </c>
      <c r="BZ208" s="24">
        <v>23035961.059999999</v>
      </c>
    </row>
    <row r="209" spans="1:78" x14ac:dyDescent="0.2">
      <c r="A209" s="21" t="s">
        <v>525</v>
      </c>
      <c r="B209" s="21" t="s">
        <v>408</v>
      </c>
      <c r="C209" s="22" t="s">
        <v>586</v>
      </c>
      <c r="D209" s="21" t="s">
        <v>587</v>
      </c>
      <c r="E209" s="23">
        <v>25106364</v>
      </c>
      <c r="F209" s="23">
        <v>4121476.65</v>
      </c>
      <c r="G209" s="23">
        <v>90106041.969999999</v>
      </c>
      <c r="H209" s="23">
        <v>2434936</v>
      </c>
      <c r="I209" s="23">
        <v>1481264.8</v>
      </c>
      <c r="J209" s="23">
        <v>388600</v>
      </c>
      <c r="K209" s="23">
        <v>4552969</v>
      </c>
      <c r="L209" s="23">
        <v>4467639.87</v>
      </c>
      <c r="M209" s="23">
        <v>456800</v>
      </c>
      <c r="N209" s="23">
        <v>10967900.550000001</v>
      </c>
      <c r="O209" s="23">
        <v>0</v>
      </c>
      <c r="P209" s="23">
        <v>0</v>
      </c>
      <c r="Q209" s="23">
        <v>3512000</v>
      </c>
      <c r="R209" s="23">
        <v>3047342</v>
      </c>
      <c r="S209" s="23">
        <v>517444.75</v>
      </c>
      <c r="T209" s="23">
        <v>0</v>
      </c>
      <c r="U209" s="23">
        <v>0</v>
      </c>
      <c r="V209" s="23">
        <v>372000</v>
      </c>
      <c r="W209" s="23">
        <v>51059771.030000001</v>
      </c>
      <c r="X209" s="23">
        <v>4454272.5</v>
      </c>
      <c r="Y209" s="23">
        <v>1156630</v>
      </c>
      <c r="Z209" s="23">
        <v>7543513</v>
      </c>
      <c r="AA209" s="23">
        <v>845233.6</v>
      </c>
      <c r="AB209" s="23">
        <v>0</v>
      </c>
      <c r="AC209" s="23">
        <v>2544209</v>
      </c>
      <c r="AD209" s="23">
        <v>55993</v>
      </c>
      <c r="AE209" s="23">
        <v>0</v>
      </c>
      <c r="AF209" s="23">
        <v>49911559</v>
      </c>
      <c r="AG209" s="23">
        <v>0</v>
      </c>
      <c r="AH209" s="23">
        <v>0</v>
      </c>
      <c r="AI209" s="23">
        <v>67302.399999999994</v>
      </c>
      <c r="AJ209" s="23">
        <v>269718.59999999998</v>
      </c>
      <c r="AK209" s="23">
        <v>0</v>
      </c>
      <c r="AL209" s="23">
        <v>0</v>
      </c>
      <c r="AM209" s="23">
        <v>218935.2</v>
      </c>
      <c r="AN209" s="23">
        <v>104950</v>
      </c>
      <c r="AO209" s="23">
        <v>325201.40000000002</v>
      </c>
      <c r="AP209" s="23">
        <v>347963</v>
      </c>
      <c r="AQ209" s="23">
        <v>0</v>
      </c>
      <c r="AR209" s="23">
        <v>5720235</v>
      </c>
      <c r="AS209" s="23">
        <v>0</v>
      </c>
      <c r="AT209" s="23">
        <v>22780</v>
      </c>
      <c r="AU209" s="23">
        <v>0</v>
      </c>
      <c r="AV209" s="23">
        <v>15300</v>
      </c>
      <c r="AW209" s="23">
        <v>0</v>
      </c>
      <c r="AX209" s="23">
        <v>0</v>
      </c>
      <c r="AY209" s="23">
        <v>20981210.859999999</v>
      </c>
      <c r="AZ209" s="23">
        <v>489835</v>
      </c>
      <c r="BA209" s="23">
        <v>2461325</v>
      </c>
      <c r="BB209" s="23">
        <v>590240</v>
      </c>
      <c r="BC209" s="23">
        <v>132950</v>
      </c>
      <c r="BD209" s="23">
        <v>918535</v>
      </c>
      <c r="BE209" s="23">
        <v>4213053</v>
      </c>
      <c r="BF209" s="23">
        <v>3154333</v>
      </c>
      <c r="BG209" s="23">
        <v>1488214</v>
      </c>
      <c r="BH209" s="23">
        <v>388655.05</v>
      </c>
      <c r="BI209" s="23">
        <v>345700</v>
      </c>
      <c r="BJ209" s="23">
        <v>24364765</v>
      </c>
      <c r="BK209" s="23">
        <v>8213215</v>
      </c>
      <c r="BL209" s="23">
        <v>1997735</v>
      </c>
      <c r="BM209" s="23">
        <v>148649.98000000001</v>
      </c>
      <c r="BN209" s="23">
        <v>404900</v>
      </c>
      <c r="BO209" s="23">
        <v>0</v>
      </c>
      <c r="BP209" s="23">
        <v>360000</v>
      </c>
      <c r="BQ209" s="23">
        <v>18866204</v>
      </c>
      <c r="BR209" s="23">
        <v>301282</v>
      </c>
      <c r="BS209" s="23">
        <v>727408.97</v>
      </c>
      <c r="BT209" s="23">
        <v>594463.6</v>
      </c>
      <c r="BU209" s="23">
        <v>1348598.7</v>
      </c>
      <c r="BV209" s="23">
        <v>7843728</v>
      </c>
      <c r="BW209" s="23">
        <v>1016768.5</v>
      </c>
      <c r="BX209" s="23">
        <v>166355</v>
      </c>
      <c r="BY209" s="23">
        <v>301535.09999999998</v>
      </c>
      <c r="BZ209" s="24">
        <v>15328759.520000001</v>
      </c>
    </row>
    <row r="210" spans="1:78" x14ac:dyDescent="0.2">
      <c r="A210" s="21" t="s">
        <v>525</v>
      </c>
      <c r="B210" s="21" t="s">
        <v>408</v>
      </c>
      <c r="C210" s="22" t="s">
        <v>588</v>
      </c>
      <c r="D210" s="21" t="s">
        <v>589</v>
      </c>
      <c r="E210" s="23">
        <v>0</v>
      </c>
      <c r="F210" s="23">
        <v>200000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  <c r="AT210" s="23">
        <v>0</v>
      </c>
      <c r="AU210" s="23">
        <v>0</v>
      </c>
      <c r="AV210" s="23">
        <v>0</v>
      </c>
      <c r="AW210" s="23">
        <v>0</v>
      </c>
      <c r="AX210" s="23">
        <v>0</v>
      </c>
      <c r="AY210" s="23">
        <v>0</v>
      </c>
      <c r="AZ210" s="23">
        <v>0</v>
      </c>
      <c r="BA210" s="23">
        <v>0</v>
      </c>
      <c r="BB210" s="23">
        <v>0</v>
      </c>
      <c r="BC210" s="23">
        <v>0</v>
      </c>
      <c r="BD210" s="23">
        <v>0</v>
      </c>
      <c r="BE210" s="23">
        <v>0</v>
      </c>
      <c r="BF210" s="23">
        <v>0</v>
      </c>
      <c r="BG210" s="23">
        <v>1500</v>
      </c>
      <c r="BH210" s="23">
        <v>0</v>
      </c>
      <c r="BI210" s="23">
        <v>0</v>
      </c>
      <c r="BJ210" s="23">
        <v>0</v>
      </c>
      <c r="BK210" s="23">
        <v>0</v>
      </c>
      <c r="BL210" s="23">
        <v>0</v>
      </c>
      <c r="BM210" s="23">
        <v>0</v>
      </c>
      <c r="BN210" s="23">
        <v>0</v>
      </c>
      <c r="BO210" s="23">
        <v>0</v>
      </c>
      <c r="BP210" s="23">
        <v>0</v>
      </c>
      <c r="BQ210" s="23">
        <v>0</v>
      </c>
      <c r="BR210" s="23">
        <v>0</v>
      </c>
      <c r="BS210" s="23">
        <v>0</v>
      </c>
      <c r="BT210" s="23">
        <v>0</v>
      </c>
      <c r="BU210" s="23">
        <v>0</v>
      </c>
      <c r="BV210" s="23">
        <v>0</v>
      </c>
      <c r="BW210" s="23">
        <v>0</v>
      </c>
      <c r="BX210" s="23">
        <v>0</v>
      </c>
      <c r="BY210" s="23">
        <v>0</v>
      </c>
      <c r="BZ210" s="24">
        <v>26821556.169999998</v>
      </c>
    </row>
    <row r="211" spans="1:78" x14ac:dyDescent="0.2">
      <c r="A211" s="21" t="s">
        <v>525</v>
      </c>
      <c r="B211" s="21" t="s">
        <v>408</v>
      </c>
      <c r="C211" s="22" t="s">
        <v>590</v>
      </c>
      <c r="D211" s="21" t="s">
        <v>591</v>
      </c>
      <c r="E211" s="23">
        <v>2677.85</v>
      </c>
      <c r="F211" s="23">
        <v>18</v>
      </c>
      <c r="G211" s="23">
        <v>522</v>
      </c>
      <c r="H211" s="23">
        <v>369</v>
      </c>
      <c r="I211" s="23">
        <v>246</v>
      </c>
      <c r="J211" s="23">
        <v>114</v>
      </c>
      <c r="K211" s="23">
        <v>515.51</v>
      </c>
      <c r="L211" s="23">
        <v>0</v>
      </c>
      <c r="M211" s="23">
        <v>280</v>
      </c>
      <c r="N211" s="23">
        <v>24381.37</v>
      </c>
      <c r="O211" s="23">
        <v>433</v>
      </c>
      <c r="P211" s="23">
        <v>36</v>
      </c>
      <c r="Q211" s="23">
        <v>294</v>
      </c>
      <c r="R211" s="23">
        <v>801</v>
      </c>
      <c r="S211" s="23">
        <v>4072</v>
      </c>
      <c r="T211" s="23">
        <v>0</v>
      </c>
      <c r="U211" s="23">
        <v>0</v>
      </c>
      <c r="V211" s="23">
        <v>20</v>
      </c>
      <c r="W211" s="23">
        <v>75990.48</v>
      </c>
      <c r="X211" s="23">
        <v>231</v>
      </c>
      <c r="Y211" s="23">
        <v>0</v>
      </c>
      <c r="Z211" s="23">
        <v>0</v>
      </c>
      <c r="AA211" s="23">
        <v>42</v>
      </c>
      <c r="AB211" s="23">
        <v>0</v>
      </c>
      <c r="AC211" s="23">
        <v>6</v>
      </c>
      <c r="AD211" s="23">
        <v>0</v>
      </c>
      <c r="AE211" s="23">
        <v>0</v>
      </c>
      <c r="AF211" s="23">
        <v>40425.22</v>
      </c>
      <c r="AG211" s="23">
        <v>0</v>
      </c>
      <c r="AH211" s="23">
        <v>12</v>
      </c>
      <c r="AI211" s="23">
        <v>48</v>
      </c>
      <c r="AJ211" s="23">
        <v>12</v>
      </c>
      <c r="AK211" s="23">
        <v>24</v>
      </c>
      <c r="AL211" s="23">
        <v>6</v>
      </c>
      <c r="AM211" s="23">
        <v>18</v>
      </c>
      <c r="AN211" s="23">
        <v>12</v>
      </c>
      <c r="AO211" s="23">
        <v>24</v>
      </c>
      <c r="AP211" s="23">
        <v>42</v>
      </c>
      <c r="AQ211" s="23">
        <v>0</v>
      </c>
      <c r="AR211" s="23">
        <v>1083</v>
      </c>
      <c r="AS211" s="23">
        <v>6</v>
      </c>
      <c r="AT211" s="23">
        <v>164</v>
      </c>
      <c r="AU211" s="23">
        <v>0</v>
      </c>
      <c r="AV211" s="23">
        <v>282</v>
      </c>
      <c r="AW211" s="23">
        <v>0</v>
      </c>
      <c r="AX211" s="23">
        <v>36</v>
      </c>
      <c r="AY211" s="23">
        <v>89504.63</v>
      </c>
      <c r="AZ211" s="23">
        <v>234</v>
      </c>
      <c r="BA211" s="23">
        <v>400</v>
      </c>
      <c r="BB211" s="23">
        <v>1956</v>
      </c>
      <c r="BC211" s="23">
        <v>78</v>
      </c>
      <c r="BD211" s="23">
        <v>183</v>
      </c>
      <c r="BE211" s="23">
        <v>8175.87</v>
      </c>
      <c r="BF211" s="23">
        <v>258</v>
      </c>
      <c r="BG211" s="23">
        <v>222</v>
      </c>
      <c r="BH211" s="23">
        <v>4326</v>
      </c>
      <c r="BI211" s="23">
        <v>204</v>
      </c>
      <c r="BJ211" s="23">
        <v>700</v>
      </c>
      <c r="BK211" s="23">
        <v>732</v>
      </c>
      <c r="BL211" s="23">
        <v>376</v>
      </c>
      <c r="BM211" s="23">
        <v>384</v>
      </c>
      <c r="BN211" s="23">
        <v>346</v>
      </c>
      <c r="BO211" s="23">
        <v>286</v>
      </c>
      <c r="BP211" s="23">
        <v>377</v>
      </c>
      <c r="BQ211" s="23">
        <v>13964.91</v>
      </c>
      <c r="BR211" s="23">
        <v>12</v>
      </c>
      <c r="BS211" s="23">
        <v>0</v>
      </c>
      <c r="BT211" s="23">
        <v>456</v>
      </c>
      <c r="BU211" s="23">
        <v>92</v>
      </c>
      <c r="BV211" s="23">
        <v>319</v>
      </c>
      <c r="BW211" s="23">
        <v>36</v>
      </c>
      <c r="BX211" s="23">
        <v>36</v>
      </c>
      <c r="BY211" s="23">
        <v>12</v>
      </c>
      <c r="BZ211" s="24">
        <v>235803179.17999995</v>
      </c>
    </row>
    <row r="212" spans="1:78" x14ac:dyDescent="0.2">
      <c r="A212" s="21" t="s">
        <v>525</v>
      </c>
      <c r="B212" s="21" t="s">
        <v>408</v>
      </c>
      <c r="C212" s="22" t="s">
        <v>592</v>
      </c>
      <c r="D212" s="21" t="s">
        <v>593</v>
      </c>
      <c r="E212" s="23">
        <v>387500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117030.5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  <c r="AT212" s="23">
        <v>0</v>
      </c>
      <c r="AU212" s="23">
        <v>0</v>
      </c>
      <c r="AV212" s="23">
        <v>0</v>
      </c>
      <c r="AW212" s="23">
        <v>0</v>
      </c>
      <c r="AX212" s="23">
        <v>0</v>
      </c>
      <c r="AY212" s="23">
        <v>0</v>
      </c>
      <c r="AZ212" s="23">
        <v>0</v>
      </c>
      <c r="BA212" s="23">
        <v>0</v>
      </c>
      <c r="BB212" s="23">
        <v>0</v>
      </c>
      <c r="BC212" s="23">
        <v>0</v>
      </c>
      <c r="BD212" s="23">
        <v>0</v>
      </c>
      <c r="BE212" s="23">
        <v>0</v>
      </c>
      <c r="BF212" s="23">
        <v>9928.1</v>
      </c>
      <c r="BG212" s="23">
        <v>0</v>
      </c>
      <c r="BH212" s="23">
        <v>0</v>
      </c>
      <c r="BI212" s="23">
        <v>0</v>
      </c>
      <c r="BJ212" s="23">
        <v>1527285</v>
      </c>
      <c r="BK212" s="23">
        <v>0</v>
      </c>
      <c r="BL212" s="23">
        <v>0</v>
      </c>
      <c r="BM212" s="23">
        <v>0</v>
      </c>
      <c r="BN212" s="23">
        <v>0</v>
      </c>
      <c r="BO212" s="23">
        <v>0</v>
      </c>
      <c r="BP212" s="23">
        <v>0</v>
      </c>
      <c r="BQ212" s="23">
        <v>495500</v>
      </c>
      <c r="BR212" s="23">
        <v>0</v>
      </c>
      <c r="BS212" s="23">
        <v>0</v>
      </c>
      <c r="BT212" s="23">
        <v>0</v>
      </c>
      <c r="BU212" s="23">
        <v>92384</v>
      </c>
      <c r="BV212" s="23">
        <v>0</v>
      </c>
      <c r="BW212" s="23">
        <v>0</v>
      </c>
      <c r="BX212" s="23">
        <v>0</v>
      </c>
      <c r="BY212" s="23">
        <v>0</v>
      </c>
      <c r="BZ212" s="24">
        <v>98343869.020000011</v>
      </c>
    </row>
    <row r="213" spans="1:78" x14ac:dyDescent="0.2">
      <c r="A213" s="21" t="s">
        <v>525</v>
      </c>
      <c r="B213" s="21" t="s">
        <v>408</v>
      </c>
      <c r="C213" s="22" t="s">
        <v>594</v>
      </c>
      <c r="D213" s="21" t="s">
        <v>595</v>
      </c>
      <c r="E213" s="23">
        <v>159379.13</v>
      </c>
      <c r="F213" s="23">
        <v>117404.12</v>
      </c>
      <c r="G213" s="23">
        <v>177714.16</v>
      </c>
      <c r="H213" s="23">
        <v>107802.5</v>
      </c>
      <c r="I213" s="23">
        <v>151750.60999999999</v>
      </c>
      <c r="J213" s="23">
        <v>77840.36</v>
      </c>
      <c r="K213" s="23">
        <v>339675.6</v>
      </c>
      <c r="L213" s="23">
        <v>129230.07</v>
      </c>
      <c r="M213" s="23">
        <v>81904.7</v>
      </c>
      <c r="N213" s="23">
        <v>255058.74</v>
      </c>
      <c r="O213" s="23">
        <v>47419.6</v>
      </c>
      <c r="P213" s="23">
        <v>146566.38</v>
      </c>
      <c r="Q213" s="23">
        <v>0</v>
      </c>
      <c r="R213" s="23">
        <v>147246.91</v>
      </c>
      <c r="S213" s="23">
        <v>48246.3</v>
      </c>
      <c r="T213" s="23">
        <v>213488.54</v>
      </c>
      <c r="U213" s="23">
        <v>27586.74</v>
      </c>
      <c r="V213" s="23">
        <v>88599.21</v>
      </c>
      <c r="W213" s="23">
        <v>261533.57</v>
      </c>
      <c r="X213" s="23">
        <v>251161.22</v>
      </c>
      <c r="Y213" s="23">
        <v>133596.62</v>
      </c>
      <c r="Z213" s="23">
        <v>174701.04</v>
      </c>
      <c r="AA213" s="23">
        <v>98194.76</v>
      </c>
      <c r="AB213" s="23">
        <v>105695.13</v>
      </c>
      <c r="AC213" s="23">
        <v>164750.51</v>
      </c>
      <c r="AD213" s="23">
        <v>150010.16</v>
      </c>
      <c r="AE213" s="23">
        <v>94150.37</v>
      </c>
      <c r="AF213" s="23">
        <v>335341.21000000002</v>
      </c>
      <c r="AG213" s="23">
        <v>63183.9</v>
      </c>
      <c r="AH213" s="23">
        <v>39140.6</v>
      </c>
      <c r="AI213" s="23">
        <v>81147.12</v>
      </c>
      <c r="AJ213" s="23">
        <v>49439.35</v>
      </c>
      <c r="AK213" s="23">
        <v>0</v>
      </c>
      <c r="AL213" s="23">
        <v>74550.16</v>
      </c>
      <c r="AM213" s="23">
        <v>39394.660000000003</v>
      </c>
      <c r="AN213" s="23">
        <v>51220.04</v>
      </c>
      <c r="AO213" s="23">
        <v>86015.5</v>
      </c>
      <c r="AP213" s="23">
        <v>84758.28</v>
      </c>
      <c r="AQ213" s="23">
        <v>38075.42</v>
      </c>
      <c r="AR213" s="23">
        <v>105788.82</v>
      </c>
      <c r="AS213" s="23">
        <v>112413.3</v>
      </c>
      <c r="AT213" s="23">
        <v>106117.25</v>
      </c>
      <c r="AU213" s="23">
        <v>83038.429999999993</v>
      </c>
      <c r="AV213" s="23">
        <v>32294.1</v>
      </c>
      <c r="AW213" s="23">
        <v>49228.39</v>
      </c>
      <c r="AX213" s="23">
        <v>53349.13</v>
      </c>
      <c r="AY213" s="23">
        <v>180675.92</v>
      </c>
      <c r="AZ213" s="23">
        <v>152256.84</v>
      </c>
      <c r="BA213" s="23">
        <v>40380.74</v>
      </c>
      <c r="BB213" s="23">
        <v>0</v>
      </c>
      <c r="BC213" s="23">
        <v>117237.69</v>
      </c>
      <c r="BD213" s="23">
        <v>0</v>
      </c>
      <c r="BE213" s="23">
        <v>94748.5</v>
      </c>
      <c r="BF213" s="23">
        <v>75302.320000000007</v>
      </c>
      <c r="BG213" s="23">
        <v>76744.679999999993</v>
      </c>
      <c r="BH213" s="23">
        <v>46138.400000000001</v>
      </c>
      <c r="BI213" s="23">
        <v>51610.38</v>
      </c>
      <c r="BJ213" s="23">
        <v>207866.69</v>
      </c>
      <c r="BK213" s="23">
        <v>208011.21</v>
      </c>
      <c r="BL213" s="23">
        <v>99113.03</v>
      </c>
      <c r="BM213" s="23">
        <v>2902.91</v>
      </c>
      <c r="BN213" s="23">
        <v>132132.01999999999</v>
      </c>
      <c r="BO213" s="23">
        <v>79001.460000000006</v>
      </c>
      <c r="BP213" s="23">
        <v>78134.87</v>
      </c>
      <c r="BQ213" s="23">
        <v>124691.17</v>
      </c>
      <c r="BR213" s="23">
        <v>28697.4</v>
      </c>
      <c r="BS213" s="23">
        <v>114481.02</v>
      </c>
      <c r="BT213" s="23">
        <v>63718.42</v>
      </c>
      <c r="BU213" s="23">
        <v>126032.09</v>
      </c>
      <c r="BV213" s="23">
        <v>109796.98</v>
      </c>
      <c r="BW213" s="23">
        <v>72034.539999999994</v>
      </c>
      <c r="BX213" s="23">
        <v>55903.22</v>
      </c>
      <c r="BY213" s="23">
        <v>106077.19</v>
      </c>
      <c r="BZ213" s="24">
        <v>83711804.180000007</v>
      </c>
    </row>
    <row r="214" spans="1:78" x14ac:dyDescent="0.2">
      <c r="A214" s="21" t="s">
        <v>525</v>
      </c>
      <c r="B214" s="21" t="s">
        <v>408</v>
      </c>
      <c r="C214" s="22" t="s">
        <v>596</v>
      </c>
      <c r="D214" s="21" t="s">
        <v>597</v>
      </c>
      <c r="E214" s="23">
        <v>0</v>
      </c>
      <c r="F214" s="23">
        <v>1870</v>
      </c>
      <c r="G214" s="23">
        <v>0</v>
      </c>
      <c r="H214" s="23">
        <v>0</v>
      </c>
      <c r="I214" s="23">
        <v>400</v>
      </c>
      <c r="J214" s="23">
        <v>11375</v>
      </c>
      <c r="K214" s="23">
        <v>7075</v>
      </c>
      <c r="L214" s="23">
        <v>0</v>
      </c>
      <c r="M214" s="23">
        <v>0</v>
      </c>
      <c r="N214" s="23">
        <v>54000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2400</v>
      </c>
      <c r="Z214" s="23">
        <v>0</v>
      </c>
      <c r="AA214" s="23">
        <v>0</v>
      </c>
      <c r="AB214" s="23">
        <v>7573</v>
      </c>
      <c r="AC214" s="23">
        <v>10350</v>
      </c>
      <c r="AD214" s="23">
        <v>0</v>
      </c>
      <c r="AE214" s="23">
        <v>11325</v>
      </c>
      <c r="AF214" s="23">
        <v>95050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4200</v>
      </c>
      <c r="AN214" s="23">
        <v>4125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23">
        <v>0</v>
      </c>
      <c r="AU214" s="23">
        <v>0</v>
      </c>
      <c r="AV214" s="23">
        <v>0</v>
      </c>
      <c r="AW214" s="23">
        <v>0</v>
      </c>
      <c r="AX214" s="23">
        <v>0</v>
      </c>
      <c r="AY214" s="23">
        <v>0</v>
      </c>
      <c r="AZ214" s="23">
        <v>0</v>
      </c>
      <c r="BA214" s="23">
        <v>53730</v>
      </c>
      <c r="BB214" s="23">
        <v>0</v>
      </c>
      <c r="BC214" s="23">
        <v>14390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  <c r="BJ214" s="23">
        <v>600</v>
      </c>
      <c r="BK214" s="23">
        <v>0</v>
      </c>
      <c r="BL214" s="23">
        <v>2160</v>
      </c>
      <c r="BM214" s="23">
        <v>0</v>
      </c>
      <c r="BN214" s="23">
        <v>0</v>
      </c>
      <c r="BO214" s="23">
        <v>0</v>
      </c>
      <c r="BP214" s="23">
        <v>0</v>
      </c>
      <c r="BQ214" s="23">
        <v>0</v>
      </c>
      <c r="BR214" s="23">
        <v>0</v>
      </c>
      <c r="BS214" s="23">
        <v>1600</v>
      </c>
      <c r="BT214" s="23">
        <v>21450</v>
      </c>
      <c r="BU214" s="23">
        <v>1600</v>
      </c>
      <c r="BV214" s="23">
        <v>0</v>
      </c>
      <c r="BW214" s="23">
        <v>0</v>
      </c>
      <c r="BX214" s="23">
        <v>0</v>
      </c>
      <c r="BY214" s="23">
        <v>0</v>
      </c>
      <c r="BZ214" s="24">
        <v>3500</v>
      </c>
    </row>
    <row r="215" spans="1:78" x14ac:dyDescent="0.2">
      <c r="A215" s="21" t="s">
        <v>525</v>
      </c>
      <c r="B215" s="21" t="s">
        <v>408</v>
      </c>
      <c r="C215" s="22" t="s">
        <v>598</v>
      </c>
      <c r="D215" s="21" t="s">
        <v>599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0</v>
      </c>
      <c r="BU215" s="32">
        <v>0</v>
      </c>
      <c r="BV215" s="32">
        <v>0</v>
      </c>
      <c r="BW215" s="32">
        <v>0</v>
      </c>
      <c r="BX215" s="32">
        <v>0</v>
      </c>
      <c r="BY215" s="32">
        <v>0</v>
      </c>
      <c r="BZ215" s="24">
        <v>175200.59</v>
      </c>
    </row>
    <row r="216" spans="1:78" x14ac:dyDescent="0.2">
      <c r="A216" s="21" t="s">
        <v>525</v>
      </c>
      <c r="B216" s="21" t="s">
        <v>408</v>
      </c>
      <c r="C216" s="22" t="s">
        <v>600</v>
      </c>
      <c r="D216" s="21" t="s">
        <v>601</v>
      </c>
      <c r="E216" s="23">
        <v>1584500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54333.3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23">
        <v>0</v>
      </c>
      <c r="AW216" s="23">
        <v>0</v>
      </c>
      <c r="AX216" s="23">
        <v>0</v>
      </c>
      <c r="AY216" s="23">
        <v>0</v>
      </c>
      <c r="AZ216" s="23">
        <v>0</v>
      </c>
      <c r="BA216" s="23">
        <v>64500</v>
      </c>
      <c r="BB216" s="23">
        <v>0</v>
      </c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  <c r="BK216" s="23">
        <v>0</v>
      </c>
      <c r="BL216" s="23">
        <v>0</v>
      </c>
      <c r="BM216" s="23">
        <v>0</v>
      </c>
      <c r="BN216" s="23">
        <v>0</v>
      </c>
      <c r="BO216" s="23">
        <v>0</v>
      </c>
      <c r="BP216" s="23">
        <v>0</v>
      </c>
      <c r="BQ216" s="23">
        <v>0</v>
      </c>
      <c r="BR216" s="23">
        <v>0</v>
      </c>
      <c r="BS216" s="23">
        <v>0</v>
      </c>
      <c r="BT216" s="23">
        <v>0</v>
      </c>
      <c r="BU216" s="23">
        <v>0</v>
      </c>
      <c r="BV216" s="23">
        <v>0</v>
      </c>
      <c r="BW216" s="23">
        <v>0</v>
      </c>
      <c r="BX216" s="23">
        <v>0</v>
      </c>
      <c r="BY216" s="23">
        <v>0</v>
      </c>
      <c r="BZ216" s="24">
        <v>209621631.65000007</v>
      </c>
    </row>
    <row r="217" spans="1:78" x14ac:dyDescent="0.2">
      <c r="A217" s="21" t="s">
        <v>525</v>
      </c>
      <c r="B217" s="21" t="s">
        <v>408</v>
      </c>
      <c r="C217" s="22" t="s">
        <v>602</v>
      </c>
      <c r="D217" s="21" t="s">
        <v>603</v>
      </c>
      <c r="E217" s="23">
        <v>0</v>
      </c>
      <c r="F217" s="23">
        <v>0</v>
      </c>
      <c r="G217" s="23">
        <v>1450285.62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2942500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5383722.7699999996</v>
      </c>
      <c r="X217" s="23">
        <v>18000</v>
      </c>
      <c r="Y217" s="23">
        <v>33705</v>
      </c>
      <c r="Z217" s="23">
        <v>101870</v>
      </c>
      <c r="AA217" s="23">
        <v>529500</v>
      </c>
      <c r="AB217" s="23">
        <v>318950</v>
      </c>
      <c r="AC217" s="23">
        <v>893750</v>
      </c>
      <c r="AD217" s="23">
        <v>0</v>
      </c>
      <c r="AE217" s="23">
        <v>0</v>
      </c>
      <c r="AF217" s="23">
        <v>2714846.8</v>
      </c>
      <c r="AG217" s="23">
        <v>0</v>
      </c>
      <c r="AH217" s="23">
        <v>199935.52</v>
      </c>
      <c r="AI217" s="23">
        <v>409400</v>
      </c>
      <c r="AJ217" s="23">
        <v>220800</v>
      </c>
      <c r="AK217" s="23">
        <v>0</v>
      </c>
      <c r="AL217" s="23">
        <v>0</v>
      </c>
      <c r="AM217" s="23">
        <v>230000</v>
      </c>
      <c r="AN217" s="23">
        <v>338448.15</v>
      </c>
      <c r="AO217" s="23">
        <v>184000</v>
      </c>
      <c r="AP217" s="23">
        <v>335115.15000000002</v>
      </c>
      <c r="AQ217" s="23">
        <v>317775.38</v>
      </c>
      <c r="AR217" s="23">
        <v>0</v>
      </c>
      <c r="AS217" s="23">
        <v>0</v>
      </c>
      <c r="AT217" s="23">
        <v>419900</v>
      </c>
      <c r="AU217" s="23">
        <v>289198.59999999998</v>
      </c>
      <c r="AV217" s="23">
        <v>188000</v>
      </c>
      <c r="AW217" s="23">
        <v>240000</v>
      </c>
      <c r="AX217" s="23">
        <v>702000</v>
      </c>
      <c r="AY217" s="23">
        <v>0</v>
      </c>
      <c r="AZ217" s="23">
        <v>0</v>
      </c>
      <c r="BA217" s="23">
        <v>0</v>
      </c>
      <c r="BB217" s="23">
        <v>0</v>
      </c>
      <c r="BC217" s="23">
        <v>0</v>
      </c>
      <c r="BD217" s="23">
        <v>0</v>
      </c>
      <c r="BE217" s="23">
        <v>0</v>
      </c>
      <c r="BF217" s="23">
        <v>28745.15</v>
      </c>
      <c r="BG217" s="23">
        <v>0</v>
      </c>
      <c r="BH217" s="23">
        <v>0</v>
      </c>
      <c r="BI217" s="23">
        <v>0</v>
      </c>
      <c r="BJ217" s="23">
        <v>156500</v>
      </c>
      <c r="BK217" s="23">
        <v>0</v>
      </c>
      <c r="BL217" s="23">
        <v>0</v>
      </c>
      <c r="BM217" s="23">
        <v>0</v>
      </c>
      <c r="BN217" s="23">
        <v>0</v>
      </c>
      <c r="BO217" s="23">
        <v>0</v>
      </c>
      <c r="BP217" s="23">
        <v>0</v>
      </c>
      <c r="BQ217" s="23">
        <v>912455.53</v>
      </c>
      <c r="BR217" s="23">
        <v>0</v>
      </c>
      <c r="BS217" s="23">
        <v>0</v>
      </c>
      <c r="BT217" s="23">
        <v>0</v>
      </c>
      <c r="BU217" s="23">
        <v>0</v>
      </c>
      <c r="BV217" s="23">
        <v>3000</v>
      </c>
      <c r="BW217" s="23">
        <v>0</v>
      </c>
      <c r="BX217" s="23">
        <v>0</v>
      </c>
      <c r="BY217" s="23">
        <v>0</v>
      </c>
      <c r="BZ217" s="24">
        <v>31323373.629900001</v>
      </c>
    </row>
    <row r="218" spans="1:78" x14ac:dyDescent="0.2">
      <c r="A218" s="21" t="s">
        <v>525</v>
      </c>
      <c r="B218" s="21" t="s">
        <v>408</v>
      </c>
      <c r="C218" s="22" t="s">
        <v>604</v>
      </c>
      <c r="D218" s="21" t="s">
        <v>605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  <c r="BV218" s="32">
        <v>0</v>
      </c>
      <c r="BW218" s="32">
        <v>0</v>
      </c>
      <c r="BX218" s="32">
        <v>0</v>
      </c>
      <c r="BY218" s="32">
        <v>0</v>
      </c>
      <c r="BZ218" s="24">
        <v>7067189.2899999991</v>
      </c>
    </row>
    <row r="219" spans="1:78" x14ac:dyDescent="0.2">
      <c r="A219" s="21" t="s">
        <v>525</v>
      </c>
      <c r="B219" s="21" t="s">
        <v>408</v>
      </c>
      <c r="C219" s="22" t="s">
        <v>606</v>
      </c>
      <c r="D219" s="21" t="s">
        <v>607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50993.75</v>
      </c>
      <c r="Y219" s="23">
        <v>0</v>
      </c>
      <c r="Z219" s="23">
        <v>31200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12630</v>
      </c>
      <c r="AK219" s="23">
        <v>350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23">
        <v>0</v>
      </c>
      <c r="AZ219" s="23">
        <v>0</v>
      </c>
      <c r="BA219" s="23">
        <v>21410</v>
      </c>
      <c r="BB219" s="23">
        <v>0</v>
      </c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  <c r="BK219" s="23">
        <v>0</v>
      </c>
      <c r="BL219" s="23">
        <v>0</v>
      </c>
      <c r="BM219" s="23">
        <v>0</v>
      </c>
      <c r="BN219" s="23">
        <v>0</v>
      </c>
      <c r="BO219" s="23">
        <v>0</v>
      </c>
      <c r="BP219" s="23">
        <v>0</v>
      </c>
      <c r="BQ219" s="23">
        <v>0</v>
      </c>
      <c r="BR219" s="23">
        <v>0</v>
      </c>
      <c r="BS219" s="23">
        <v>0</v>
      </c>
      <c r="BT219" s="23">
        <v>0</v>
      </c>
      <c r="BU219" s="23">
        <v>121850</v>
      </c>
      <c r="BV219" s="23">
        <v>0</v>
      </c>
      <c r="BW219" s="23">
        <v>0</v>
      </c>
      <c r="BX219" s="23">
        <v>0</v>
      </c>
      <c r="BY219" s="23">
        <v>0</v>
      </c>
      <c r="BZ219" s="24">
        <v>3408297.5</v>
      </c>
    </row>
    <row r="220" spans="1:78" x14ac:dyDescent="0.2">
      <c r="A220" s="21" t="s">
        <v>525</v>
      </c>
      <c r="B220" s="21" t="s">
        <v>408</v>
      </c>
      <c r="C220" s="22" t="s">
        <v>608</v>
      </c>
      <c r="D220" s="21" t="s">
        <v>609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82424.149999999994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23">
        <v>0</v>
      </c>
      <c r="BA220" s="23">
        <v>0</v>
      </c>
      <c r="BB220" s="23">
        <v>0</v>
      </c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  <c r="BJ220" s="23">
        <v>0</v>
      </c>
      <c r="BK220" s="23">
        <v>0</v>
      </c>
      <c r="BL220" s="23">
        <v>0</v>
      </c>
      <c r="BM220" s="23">
        <v>0</v>
      </c>
      <c r="BN220" s="23">
        <v>0</v>
      </c>
      <c r="BO220" s="23">
        <v>0</v>
      </c>
      <c r="BP220" s="23">
        <v>0</v>
      </c>
      <c r="BQ220" s="23">
        <v>0</v>
      </c>
      <c r="BR220" s="23">
        <v>0</v>
      </c>
      <c r="BS220" s="23">
        <v>0</v>
      </c>
      <c r="BT220" s="23">
        <v>0</v>
      </c>
      <c r="BU220" s="23">
        <v>0</v>
      </c>
      <c r="BV220" s="23">
        <v>0</v>
      </c>
      <c r="BW220" s="23">
        <v>0</v>
      </c>
      <c r="BX220" s="23">
        <v>0</v>
      </c>
      <c r="BY220" s="23">
        <v>0</v>
      </c>
      <c r="BZ220" s="24">
        <v>1694017.0300000003</v>
      </c>
    </row>
    <row r="221" spans="1:78" x14ac:dyDescent="0.2">
      <c r="A221" s="21" t="s">
        <v>525</v>
      </c>
      <c r="B221" s="21" t="s">
        <v>408</v>
      </c>
      <c r="C221" s="22" t="s">
        <v>610</v>
      </c>
      <c r="D221" s="21" t="s">
        <v>611</v>
      </c>
      <c r="E221" s="23">
        <v>199421.86</v>
      </c>
      <c r="F221" s="23">
        <v>0</v>
      </c>
      <c r="G221" s="23">
        <v>37391</v>
      </c>
      <c r="H221" s="23">
        <v>0</v>
      </c>
      <c r="I221" s="23">
        <v>0</v>
      </c>
      <c r="J221" s="23">
        <v>4330</v>
      </c>
      <c r="K221" s="23">
        <v>0</v>
      </c>
      <c r="L221" s="23">
        <v>0</v>
      </c>
      <c r="M221" s="23">
        <v>278696</v>
      </c>
      <c r="N221" s="23">
        <v>73000</v>
      </c>
      <c r="O221" s="23">
        <v>46</v>
      </c>
      <c r="P221" s="23">
        <v>201785</v>
      </c>
      <c r="Q221" s="23">
        <v>22050</v>
      </c>
      <c r="R221" s="23">
        <v>0</v>
      </c>
      <c r="S221" s="23">
        <v>0</v>
      </c>
      <c r="T221" s="23">
        <v>0</v>
      </c>
      <c r="U221" s="23">
        <v>0</v>
      </c>
      <c r="V221" s="23">
        <v>2000</v>
      </c>
      <c r="W221" s="23">
        <v>0</v>
      </c>
      <c r="X221" s="23">
        <v>2300</v>
      </c>
      <c r="Y221" s="23">
        <v>4484</v>
      </c>
      <c r="Z221" s="23">
        <v>1200</v>
      </c>
      <c r="AA221" s="23">
        <v>91599.71</v>
      </c>
      <c r="AB221" s="23">
        <v>2114554.21</v>
      </c>
      <c r="AC221" s="23">
        <v>47010</v>
      </c>
      <c r="AD221" s="23">
        <v>0</v>
      </c>
      <c r="AE221" s="23">
        <v>1049349.17</v>
      </c>
      <c r="AF221" s="23">
        <v>377855</v>
      </c>
      <c r="AG221" s="23">
        <v>6090.96</v>
      </c>
      <c r="AH221" s="23">
        <v>0</v>
      </c>
      <c r="AI221" s="23">
        <v>2000</v>
      </c>
      <c r="AJ221" s="23">
        <v>5500</v>
      </c>
      <c r="AK221" s="23">
        <v>554513.28</v>
      </c>
      <c r="AL221" s="23">
        <v>0</v>
      </c>
      <c r="AM221" s="23">
        <v>0</v>
      </c>
      <c r="AN221" s="23">
        <v>36700</v>
      </c>
      <c r="AO221" s="23">
        <v>77171.19</v>
      </c>
      <c r="AP221" s="23">
        <v>0</v>
      </c>
      <c r="AQ221" s="23">
        <v>0</v>
      </c>
      <c r="AR221" s="23">
        <v>880745</v>
      </c>
      <c r="AS221" s="23">
        <v>17650</v>
      </c>
      <c r="AT221" s="23">
        <v>0</v>
      </c>
      <c r="AU221" s="23">
        <v>0</v>
      </c>
      <c r="AV221" s="23">
        <v>0</v>
      </c>
      <c r="AW221" s="23">
        <v>0</v>
      </c>
      <c r="AX221" s="23">
        <v>195000</v>
      </c>
      <c r="AY221" s="23">
        <v>0</v>
      </c>
      <c r="AZ221" s="23">
        <v>36195</v>
      </c>
      <c r="BA221" s="23">
        <v>16700</v>
      </c>
      <c r="BB221" s="23">
        <v>0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21400</v>
      </c>
      <c r="BJ221" s="23">
        <v>1162808</v>
      </c>
      <c r="BK221" s="23">
        <v>0</v>
      </c>
      <c r="BL221" s="23">
        <v>94004.04</v>
      </c>
      <c r="BM221" s="23">
        <v>22300</v>
      </c>
      <c r="BN221" s="23">
        <v>0</v>
      </c>
      <c r="BO221" s="23">
        <v>0</v>
      </c>
      <c r="BP221" s="23">
        <v>31102</v>
      </c>
      <c r="BQ221" s="23">
        <v>1866805.58</v>
      </c>
      <c r="BR221" s="23">
        <v>10143.6</v>
      </c>
      <c r="BS221" s="23">
        <v>0</v>
      </c>
      <c r="BT221" s="23">
        <v>0</v>
      </c>
      <c r="BU221" s="23">
        <v>0</v>
      </c>
      <c r="BV221" s="23">
        <v>0</v>
      </c>
      <c r="BW221" s="23">
        <v>0</v>
      </c>
      <c r="BX221" s="23">
        <v>2800</v>
      </c>
      <c r="BY221" s="23">
        <v>0</v>
      </c>
      <c r="BZ221" s="24">
        <v>939400</v>
      </c>
    </row>
    <row r="222" spans="1:78" x14ac:dyDescent="0.2">
      <c r="A222" s="21" t="s">
        <v>525</v>
      </c>
      <c r="B222" s="21" t="s">
        <v>612</v>
      </c>
      <c r="C222" s="22" t="s">
        <v>613</v>
      </c>
      <c r="D222" s="21" t="s">
        <v>614</v>
      </c>
      <c r="E222" s="23">
        <v>28841849.75</v>
      </c>
      <c r="F222" s="23">
        <v>7245724.8300000001</v>
      </c>
      <c r="G222" s="23">
        <v>11509610.960000001</v>
      </c>
      <c r="H222" s="23">
        <v>3854089.27</v>
      </c>
      <c r="I222" s="23">
        <v>3326824.68</v>
      </c>
      <c r="J222" s="23">
        <v>1273209.1100000001</v>
      </c>
      <c r="K222" s="23">
        <v>48757318.670000002</v>
      </c>
      <c r="L222" s="23">
        <v>5332185.25</v>
      </c>
      <c r="M222" s="23">
        <v>1976712.82</v>
      </c>
      <c r="N222" s="23">
        <v>16260461.76</v>
      </c>
      <c r="O222" s="23">
        <v>1911874.76</v>
      </c>
      <c r="P222" s="23">
        <v>5040265.5599999996</v>
      </c>
      <c r="Q222" s="23">
        <v>10286547.35</v>
      </c>
      <c r="R222" s="23">
        <v>8809881.2799999993</v>
      </c>
      <c r="S222" s="23">
        <v>994733.51</v>
      </c>
      <c r="T222" s="23">
        <v>4093538.94</v>
      </c>
      <c r="U222" s="23">
        <v>2609696.7200000002</v>
      </c>
      <c r="V222" s="23">
        <v>2134915.86</v>
      </c>
      <c r="W222" s="23">
        <v>36767797.810000002</v>
      </c>
      <c r="X222" s="23">
        <v>6690795.1200000001</v>
      </c>
      <c r="Y222" s="23">
        <v>3380777.01</v>
      </c>
      <c r="Z222" s="23">
        <v>6641450.5599999996</v>
      </c>
      <c r="AA222" s="23">
        <v>2172137.29</v>
      </c>
      <c r="AB222" s="23">
        <v>2614530.27</v>
      </c>
      <c r="AC222" s="23">
        <v>3908281.52</v>
      </c>
      <c r="AD222" s="23">
        <v>1825551.69</v>
      </c>
      <c r="AE222" s="23">
        <v>865255.37</v>
      </c>
      <c r="AF222" s="23">
        <v>36597883.840000004</v>
      </c>
      <c r="AG222" s="23">
        <v>2432875.69</v>
      </c>
      <c r="AH222" s="23">
        <v>1346299.06</v>
      </c>
      <c r="AI222" s="23">
        <v>1635495.92</v>
      </c>
      <c r="AJ222" s="23">
        <v>1264873.28</v>
      </c>
      <c r="AK222" s="23">
        <v>2523739.75</v>
      </c>
      <c r="AL222" s="23">
        <v>2050345.69</v>
      </c>
      <c r="AM222" s="23">
        <v>1333263.22</v>
      </c>
      <c r="AN222" s="23">
        <v>2544186.96</v>
      </c>
      <c r="AO222" s="23">
        <v>2005172.23</v>
      </c>
      <c r="AP222" s="23">
        <v>1986274.43</v>
      </c>
      <c r="AQ222" s="23">
        <v>1746917.23</v>
      </c>
      <c r="AR222" s="23">
        <v>13068979.699999999</v>
      </c>
      <c r="AS222" s="23">
        <v>1596480.37</v>
      </c>
      <c r="AT222" s="23">
        <v>1528315</v>
      </c>
      <c r="AU222" s="23">
        <v>1844943.65</v>
      </c>
      <c r="AV222" s="23">
        <v>1382929.5</v>
      </c>
      <c r="AW222" s="23">
        <v>563031.77</v>
      </c>
      <c r="AX222" s="23">
        <v>1073348.3899999999</v>
      </c>
      <c r="AY222" s="23">
        <v>29159111.93</v>
      </c>
      <c r="AZ222" s="23">
        <v>2105977</v>
      </c>
      <c r="BA222" s="23">
        <v>1486954.37</v>
      </c>
      <c r="BB222" s="23">
        <v>3115326.63</v>
      </c>
      <c r="BC222" s="23">
        <v>3309194.62</v>
      </c>
      <c r="BD222" s="23">
        <v>2427182.27</v>
      </c>
      <c r="BE222" s="23">
        <v>6672531.2400000002</v>
      </c>
      <c r="BF222" s="23">
        <v>4900000</v>
      </c>
      <c r="BG222" s="23">
        <v>2276978.38</v>
      </c>
      <c r="BH222" s="23">
        <v>904009.63</v>
      </c>
      <c r="BI222" s="23">
        <v>550921.48</v>
      </c>
      <c r="BJ222" s="23">
        <v>26898505.120000001</v>
      </c>
      <c r="BK222" s="23">
        <v>9526763.6300000008</v>
      </c>
      <c r="BL222" s="23">
        <v>2083690.5</v>
      </c>
      <c r="BM222" s="23">
        <v>1275048.6399999999</v>
      </c>
      <c r="BN222" s="23">
        <v>2287104.2599999998</v>
      </c>
      <c r="BO222" s="23">
        <v>3468506.6</v>
      </c>
      <c r="BP222" s="23">
        <v>1220480.1599999999</v>
      </c>
      <c r="BQ222" s="23">
        <v>18335839.23</v>
      </c>
      <c r="BR222" s="23">
        <v>1835547.98</v>
      </c>
      <c r="BS222" s="23">
        <v>1805428.21</v>
      </c>
      <c r="BT222" s="23">
        <v>3514515.97</v>
      </c>
      <c r="BU222" s="23">
        <v>3274184.07</v>
      </c>
      <c r="BV222" s="23">
        <v>6496219.8600000003</v>
      </c>
      <c r="BW222" s="23">
        <v>2219818.67</v>
      </c>
      <c r="BX222" s="23">
        <v>1049767.96</v>
      </c>
      <c r="BY222" s="23">
        <v>1030216.29</v>
      </c>
      <c r="BZ222" s="24">
        <v>3409662.5099999993</v>
      </c>
    </row>
    <row r="223" spans="1:78" x14ac:dyDescent="0.2">
      <c r="A223" s="21" t="s">
        <v>525</v>
      </c>
      <c r="B223" s="21" t="s">
        <v>612</v>
      </c>
      <c r="C223" s="22" t="s">
        <v>615</v>
      </c>
      <c r="D223" s="21" t="s">
        <v>616</v>
      </c>
      <c r="E223" s="23">
        <v>3188580.72</v>
      </c>
      <c r="F223" s="23">
        <v>667557.75</v>
      </c>
      <c r="G223" s="23">
        <v>766401.72</v>
      </c>
      <c r="H223" s="23">
        <v>642293.93999999994</v>
      </c>
      <c r="I223" s="23">
        <v>601851.46</v>
      </c>
      <c r="J223" s="23">
        <v>48729.97</v>
      </c>
      <c r="K223" s="23">
        <v>7721261.6100000003</v>
      </c>
      <c r="L223" s="23">
        <v>725181.55</v>
      </c>
      <c r="M223" s="23">
        <v>230983.72</v>
      </c>
      <c r="N223" s="23">
        <v>2127778.66</v>
      </c>
      <c r="O223" s="23">
        <v>0</v>
      </c>
      <c r="P223" s="23">
        <v>560747.80000000005</v>
      </c>
      <c r="Q223" s="23">
        <v>1895469.64</v>
      </c>
      <c r="R223" s="23">
        <v>1269776.96</v>
      </c>
      <c r="S223" s="23">
        <v>345700</v>
      </c>
      <c r="T223" s="23">
        <v>11125.96</v>
      </c>
      <c r="U223" s="23">
        <v>810384.99</v>
      </c>
      <c r="V223" s="23">
        <v>181495.81</v>
      </c>
      <c r="W223" s="23">
        <v>6943292.3700000001</v>
      </c>
      <c r="X223" s="23">
        <v>1536703.79</v>
      </c>
      <c r="Y223" s="23">
        <v>680409.26</v>
      </c>
      <c r="Z223" s="23">
        <v>930348.03</v>
      </c>
      <c r="AA223" s="23">
        <v>24703</v>
      </c>
      <c r="AB223" s="23">
        <v>835162.53</v>
      </c>
      <c r="AC223" s="23">
        <v>21549.9</v>
      </c>
      <c r="AD223" s="23">
        <v>224560</v>
      </c>
      <c r="AE223" s="23">
        <v>158236</v>
      </c>
      <c r="AF223" s="23">
        <v>3383834.87</v>
      </c>
      <c r="AG223" s="23">
        <v>138797.37</v>
      </c>
      <c r="AH223" s="23">
        <v>96344.84</v>
      </c>
      <c r="AI223" s="23">
        <v>0</v>
      </c>
      <c r="AJ223" s="23">
        <v>0</v>
      </c>
      <c r="AK223" s="23">
        <v>53215</v>
      </c>
      <c r="AL223" s="23">
        <v>172285.69</v>
      </c>
      <c r="AM223" s="23">
        <v>391503.58</v>
      </c>
      <c r="AN223" s="23">
        <v>200</v>
      </c>
      <c r="AO223" s="23">
        <v>0</v>
      </c>
      <c r="AP223" s="23">
        <v>256402.88</v>
      </c>
      <c r="AQ223" s="23">
        <v>270</v>
      </c>
      <c r="AR223" s="23">
        <v>3614269.38</v>
      </c>
      <c r="AS223" s="23">
        <v>177261.45</v>
      </c>
      <c r="AT223" s="23">
        <v>2339.5700000000002</v>
      </c>
      <c r="AU223" s="23">
        <v>3504</v>
      </c>
      <c r="AV223" s="23">
        <v>107667.64</v>
      </c>
      <c r="AW223" s="23">
        <v>0</v>
      </c>
      <c r="AX223" s="23">
        <v>0</v>
      </c>
      <c r="AY223" s="23">
        <v>5385454.9500000002</v>
      </c>
      <c r="AZ223" s="23">
        <v>207824.73</v>
      </c>
      <c r="BA223" s="23">
        <v>363827.76</v>
      </c>
      <c r="BB223" s="23">
        <v>2705</v>
      </c>
      <c r="BC223" s="23">
        <v>654431.1</v>
      </c>
      <c r="BD223" s="23">
        <v>741309.29</v>
      </c>
      <c r="BE223" s="23">
        <v>815448.72979999997</v>
      </c>
      <c r="BF223" s="23">
        <v>748156.85</v>
      </c>
      <c r="BG223" s="23">
        <v>209466.51</v>
      </c>
      <c r="BH223" s="23">
        <v>75151.399999999994</v>
      </c>
      <c r="BI223" s="23">
        <v>53751.08</v>
      </c>
      <c r="BJ223" s="23">
        <v>10982.91</v>
      </c>
      <c r="BK223" s="23">
        <v>1965160.41</v>
      </c>
      <c r="BL223" s="23">
        <v>0</v>
      </c>
      <c r="BM223" s="23">
        <v>100259</v>
      </c>
      <c r="BN223" s="23">
        <v>0</v>
      </c>
      <c r="BO223" s="23">
        <v>62943.98</v>
      </c>
      <c r="BP223" s="23">
        <v>349748.8</v>
      </c>
      <c r="BQ223" s="23">
        <v>3434054.29</v>
      </c>
      <c r="BR223" s="23">
        <v>3708.41</v>
      </c>
      <c r="BS223" s="23">
        <v>3864</v>
      </c>
      <c r="BT223" s="23">
        <v>1790240.1</v>
      </c>
      <c r="BU223" s="23">
        <v>466729.72</v>
      </c>
      <c r="BV223" s="23">
        <v>2141010.09</v>
      </c>
      <c r="BW223" s="23">
        <v>636851.52</v>
      </c>
      <c r="BX223" s="23">
        <v>0</v>
      </c>
      <c r="BY223" s="23">
        <v>0</v>
      </c>
      <c r="BZ223" s="24">
        <v>1652139411.5000005</v>
      </c>
    </row>
    <row r="224" spans="1:78" x14ac:dyDescent="0.2">
      <c r="A224" s="21" t="s">
        <v>525</v>
      </c>
      <c r="B224" s="21" t="s">
        <v>612</v>
      </c>
      <c r="C224" s="22" t="s">
        <v>617</v>
      </c>
      <c r="D224" s="21" t="s">
        <v>618</v>
      </c>
      <c r="E224" s="23">
        <v>451056.75</v>
      </c>
      <c r="F224" s="23">
        <v>96406.09</v>
      </c>
      <c r="G224" s="23">
        <v>291423.82</v>
      </c>
      <c r="H224" s="23">
        <v>137288.85</v>
      </c>
      <c r="I224" s="23">
        <v>145676.54999999999</v>
      </c>
      <c r="J224" s="23">
        <v>55744.71</v>
      </c>
      <c r="K224" s="23">
        <v>1102771.94</v>
      </c>
      <c r="L224" s="23">
        <v>320063.34000000003</v>
      </c>
      <c r="M224" s="23">
        <v>7442.54</v>
      </c>
      <c r="N224" s="23">
        <v>195027.09</v>
      </c>
      <c r="O224" s="23">
        <v>80416.710000000006</v>
      </c>
      <c r="P224" s="23">
        <v>159578.38</v>
      </c>
      <c r="Q224" s="23">
        <v>348099.88</v>
      </c>
      <c r="R224" s="23">
        <v>267919.28000000003</v>
      </c>
      <c r="S224" s="23">
        <v>23506.49</v>
      </c>
      <c r="T224" s="23">
        <v>10185.39</v>
      </c>
      <c r="U224" s="23">
        <v>33468.559999999998</v>
      </c>
      <c r="V224" s="23">
        <v>9223.4</v>
      </c>
      <c r="W224" s="23">
        <v>1232230.74</v>
      </c>
      <c r="X224" s="23">
        <v>445820.65</v>
      </c>
      <c r="Y224" s="23">
        <v>148272.14000000001</v>
      </c>
      <c r="Z224" s="23">
        <v>196472.88</v>
      </c>
      <c r="AA224" s="23">
        <v>71262.64</v>
      </c>
      <c r="AB224" s="23">
        <v>146050.59</v>
      </c>
      <c r="AC224" s="23">
        <v>84534.399999999994</v>
      </c>
      <c r="AD224" s="23">
        <v>44290.39</v>
      </c>
      <c r="AE224" s="23">
        <v>75371.59</v>
      </c>
      <c r="AF224" s="23">
        <v>952210.73</v>
      </c>
      <c r="AG224" s="23">
        <v>16173.22</v>
      </c>
      <c r="AH224" s="23">
        <v>15183.21</v>
      </c>
      <c r="AI224" s="23">
        <v>29394.69</v>
      </c>
      <c r="AJ224" s="23">
        <v>14592.86</v>
      </c>
      <c r="AK224" s="23">
        <v>81793.95</v>
      </c>
      <c r="AL224" s="23">
        <v>31845.03</v>
      </c>
      <c r="AM224" s="23">
        <v>11562.07</v>
      </c>
      <c r="AN224" s="23">
        <v>92252.77</v>
      </c>
      <c r="AO224" s="23">
        <v>53464.2</v>
      </c>
      <c r="AP224" s="23">
        <v>32059.09</v>
      </c>
      <c r="AQ224" s="23">
        <v>21592.080000000002</v>
      </c>
      <c r="AR224" s="23">
        <v>558096.79</v>
      </c>
      <c r="AS224" s="23">
        <v>156062.22</v>
      </c>
      <c r="AT224" s="23">
        <v>52797.88</v>
      </c>
      <c r="AU224" s="23">
        <v>62316.52</v>
      </c>
      <c r="AV224" s="23">
        <v>41397.11</v>
      </c>
      <c r="AW224" s="23">
        <v>23888.14</v>
      </c>
      <c r="AX224" s="23">
        <v>23858.79</v>
      </c>
      <c r="AY224" s="23">
        <v>275318.01</v>
      </c>
      <c r="AZ224" s="23">
        <v>28881.66</v>
      </c>
      <c r="BA224" s="23">
        <v>51813.82</v>
      </c>
      <c r="BB224" s="23">
        <v>78461.440000000002</v>
      </c>
      <c r="BC224" s="23">
        <v>110019.05</v>
      </c>
      <c r="BD224" s="23">
        <v>56214.5</v>
      </c>
      <c r="BE224" s="23">
        <v>49394.339899999999</v>
      </c>
      <c r="BF224" s="23">
        <v>147000</v>
      </c>
      <c r="BG224" s="23">
        <v>16000</v>
      </c>
      <c r="BH224" s="23">
        <v>13183.23</v>
      </c>
      <c r="BI224" s="23">
        <v>1177</v>
      </c>
      <c r="BJ224" s="23">
        <v>947558.9</v>
      </c>
      <c r="BK224" s="23">
        <v>288344.99</v>
      </c>
      <c r="BL224" s="23">
        <v>48338.37</v>
      </c>
      <c r="BM224" s="23">
        <v>15447.06</v>
      </c>
      <c r="BN224" s="23">
        <v>98322.03</v>
      </c>
      <c r="BO224" s="23">
        <v>123503.08</v>
      </c>
      <c r="BP224" s="23">
        <v>32860.94</v>
      </c>
      <c r="BQ224" s="23">
        <v>654322.38</v>
      </c>
      <c r="BR224" s="23">
        <v>43731.24</v>
      </c>
      <c r="BS224" s="23">
        <v>35483.040000000001</v>
      </c>
      <c r="BT224" s="23">
        <v>62659.62</v>
      </c>
      <c r="BU224" s="23">
        <v>93812.17</v>
      </c>
      <c r="BV224" s="23">
        <v>120420.25</v>
      </c>
      <c r="BW224" s="23">
        <v>60118.14</v>
      </c>
      <c r="BX224" s="23">
        <v>33678.44</v>
      </c>
      <c r="BY224" s="23">
        <v>28555.45</v>
      </c>
      <c r="BZ224" s="24">
        <v>101828143.98</v>
      </c>
    </row>
    <row r="225" spans="1:78" x14ac:dyDescent="0.2">
      <c r="A225" s="21" t="s">
        <v>525</v>
      </c>
      <c r="B225" s="21" t="s">
        <v>612</v>
      </c>
      <c r="C225" s="22" t="s">
        <v>619</v>
      </c>
      <c r="D225" s="21" t="s">
        <v>620</v>
      </c>
      <c r="E225" s="23">
        <v>277687.28999999998</v>
      </c>
      <c r="F225" s="23">
        <v>39196.129999999997</v>
      </c>
      <c r="G225" s="23">
        <v>64584.92</v>
      </c>
      <c r="H225" s="23">
        <v>13068.78</v>
      </c>
      <c r="I225" s="23">
        <v>5749.83</v>
      </c>
      <c r="J225" s="23">
        <v>17190.62</v>
      </c>
      <c r="K225" s="23">
        <v>3016718.26</v>
      </c>
      <c r="L225" s="23">
        <v>74915</v>
      </c>
      <c r="M225" s="23">
        <v>109271.24</v>
      </c>
      <c r="N225" s="23">
        <v>134369.04</v>
      </c>
      <c r="O225" s="23">
        <v>44940</v>
      </c>
      <c r="P225" s="23">
        <v>66447</v>
      </c>
      <c r="Q225" s="23">
        <v>359209.7</v>
      </c>
      <c r="R225" s="23">
        <v>223250</v>
      </c>
      <c r="S225" s="23">
        <v>58732.3</v>
      </c>
      <c r="T225" s="23">
        <v>57499.13</v>
      </c>
      <c r="U225" s="23">
        <v>8560</v>
      </c>
      <c r="V225" s="23">
        <v>66618.2</v>
      </c>
      <c r="W225" s="23">
        <v>0</v>
      </c>
      <c r="X225" s="23">
        <v>0</v>
      </c>
      <c r="Y225" s="23">
        <v>0</v>
      </c>
      <c r="Z225" s="23">
        <v>115571.51</v>
      </c>
      <c r="AA225" s="23">
        <v>65661.84</v>
      </c>
      <c r="AB225" s="23">
        <v>630.6</v>
      </c>
      <c r="AC225" s="23">
        <v>49311.92</v>
      </c>
      <c r="AD225" s="23">
        <v>15976.5</v>
      </c>
      <c r="AE225" s="23">
        <v>0</v>
      </c>
      <c r="AF225" s="23">
        <v>593479.9</v>
      </c>
      <c r="AG225" s="23">
        <v>65248.6</v>
      </c>
      <c r="AH225" s="23">
        <v>33063</v>
      </c>
      <c r="AI225" s="23">
        <v>102800</v>
      </c>
      <c r="AJ225" s="23">
        <v>37450</v>
      </c>
      <c r="AK225" s="23">
        <v>52963</v>
      </c>
      <c r="AL225" s="23">
        <v>94930.8</v>
      </c>
      <c r="AM225" s="23">
        <v>78590.48</v>
      </c>
      <c r="AN225" s="23">
        <v>52108.26</v>
      </c>
      <c r="AO225" s="23">
        <v>62504.639999999999</v>
      </c>
      <c r="AP225" s="23">
        <v>30239.52</v>
      </c>
      <c r="AQ225" s="23">
        <v>46224</v>
      </c>
      <c r="AR225" s="23">
        <v>97050</v>
      </c>
      <c r="AS225" s="23">
        <v>19260</v>
      </c>
      <c r="AT225" s="23">
        <v>28890</v>
      </c>
      <c r="AU225" s="23">
        <v>128771.66</v>
      </c>
      <c r="AV225" s="23">
        <v>19322.060000000001</v>
      </c>
      <c r="AW225" s="23">
        <v>54570</v>
      </c>
      <c r="AX225" s="23">
        <v>43099.44</v>
      </c>
      <c r="AY225" s="23">
        <v>673644.9</v>
      </c>
      <c r="AZ225" s="23">
        <v>0</v>
      </c>
      <c r="BA225" s="23">
        <v>109835.5</v>
      </c>
      <c r="BB225" s="23">
        <v>3256</v>
      </c>
      <c r="BC225" s="23">
        <v>55357.62</v>
      </c>
      <c r="BD225" s="23">
        <v>70763.91</v>
      </c>
      <c r="BE225" s="23">
        <v>58697.97</v>
      </c>
      <c r="BF225" s="23">
        <v>21461.02</v>
      </c>
      <c r="BG225" s="23">
        <v>22994.3</v>
      </c>
      <c r="BH225" s="23">
        <v>6944.3</v>
      </c>
      <c r="BI225" s="23">
        <v>0</v>
      </c>
      <c r="BJ225" s="23">
        <v>167682.49</v>
      </c>
      <c r="BK225" s="23">
        <v>227936.2</v>
      </c>
      <c r="BL225" s="23">
        <v>46166.22</v>
      </c>
      <c r="BM225" s="23">
        <v>143166</v>
      </c>
      <c r="BN225" s="23">
        <v>52856</v>
      </c>
      <c r="BO225" s="23">
        <v>90564.53</v>
      </c>
      <c r="BP225" s="23">
        <v>35541.25</v>
      </c>
      <c r="BQ225" s="23">
        <v>84958</v>
      </c>
      <c r="BR225" s="23">
        <v>70386.960000000006</v>
      </c>
      <c r="BS225" s="23">
        <v>73830</v>
      </c>
      <c r="BT225" s="23">
        <v>69521.69</v>
      </c>
      <c r="BU225" s="23">
        <v>180883.87</v>
      </c>
      <c r="BV225" s="23">
        <v>60827.66</v>
      </c>
      <c r="BW225" s="23">
        <v>119737.96</v>
      </c>
      <c r="BX225" s="23">
        <v>18859.82</v>
      </c>
      <c r="BY225" s="23">
        <v>45532.06</v>
      </c>
      <c r="BZ225" s="24">
        <v>542730743.24989986</v>
      </c>
    </row>
    <row r="226" spans="1:78" x14ac:dyDescent="0.2">
      <c r="A226" s="21" t="s">
        <v>525</v>
      </c>
      <c r="B226" s="21" t="s">
        <v>612</v>
      </c>
      <c r="C226" s="22" t="s">
        <v>621</v>
      </c>
      <c r="D226" s="21" t="s">
        <v>622</v>
      </c>
      <c r="E226" s="23">
        <v>131648</v>
      </c>
      <c r="F226" s="23">
        <v>47027</v>
      </c>
      <c r="G226" s="23">
        <v>92856</v>
      </c>
      <c r="H226" s="23">
        <v>23026</v>
      </c>
      <c r="I226" s="23">
        <v>22060</v>
      </c>
      <c r="J226" s="23">
        <v>3915</v>
      </c>
      <c r="K226" s="23">
        <v>265744</v>
      </c>
      <c r="L226" s="23">
        <v>33584</v>
      </c>
      <c r="M226" s="23">
        <v>18166.599999999999</v>
      </c>
      <c r="N226" s="23">
        <v>148011.9</v>
      </c>
      <c r="O226" s="23">
        <v>14620</v>
      </c>
      <c r="P226" s="23">
        <v>47601</v>
      </c>
      <c r="Q226" s="23">
        <v>76360</v>
      </c>
      <c r="R226" s="23">
        <v>78814</v>
      </c>
      <c r="S226" s="23">
        <v>15692</v>
      </c>
      <c r="T226" s="23">
        <v>20455.86</v>
      </c>
      <c r="U226" s="23">
        <v>16000</v>
      </c>
      <c r="V226" s="23">
        <v>0</v>
      </c>
      <c r="W226" s="23">
        <v>299383</v>
      </c>
      <c r="X226" s="23">
        <v>24273</v>
      </c>
      <c r="Y226" s="23">
        <v>10931</v>
      </c>
      <c r="Z226" s="23">
        <v>100603</v>
      </c>
      <c r="AA226" s="23">
        <v>27768</v>
      </c>
      <c r="AB226" s="23">
        <v>25294</v>
      </c>
      <c r="AC226" s="23">
        <v>65432</v>
      </c>
      <c r="AD226" s="23">
        <v>13240</v>
      </c>
      <c r="AE226" s="23">
        <v>18816</v>
      </c>
      <c r="AF226" s="23">
        <v>443380</v>
      </c>
      <c r="AG226" s="23">
        <v>17082</v>
      </c>
      <c r="AH226" s="23">
        <v>1800</v>
      </c>
      <c r="AI226" s="23">
        <v>3814</v>
      </c>
      <c r="AJ226" s="23">
        <v>4300</v>
      </c>
      <c r="AK226" s="23">
        <v>19146.88</v>
      </c>
      <c r="AL226" s="23">
        <v>20307</v>
      </c>
      <c r="AM226" s="23">
        <v>21194.2</v>
      </c>
      <c r="AN226" s="23">
        <v>62620</v>
      </c>
      <c r="AO226" s="23">
        <v>0</v>
      </c>
      <c r="AP226" s="23">
        <v>12727</v>
      </c>
      <c r="AQ226" s="23">
        <v>29478.400000000001</v>
      </c>
      <c r="AR226" s="23">
        <v>230131</v>
      </c>
      <c r="AS226" s="23">
        <v>23477</v>
      </c>
      <c r="AT226" s="23">
        <v>13500.6</v>
      </c>
      <c r="AU226" s="23">
        <v>30172.2</v>
      </c>
      <c r="AV226" s="23">
        <v>10351.799999999999</v>
      </c>
      <c r="AW226" s="23">
        <v>3645.2</v>
      </c>
      <c r="AX226" s="23">
        <v>13937</v>
      </c>
      <c r="AY226" s="23">
        <v>226665</v>
      </c>
      <c r="AZ226" s="23">
        <v>0</v>
      </c>
      <c r="BA226" s="23">
        <v>23207</v>
      </c>
      <c r="BB226" s="23">
        <v>27636.6</v>
      </c>
      <c r="BC226" s="23">
        <v>17091.55</v>
      </c>
      <c r="BD226" s="23">
        <v>10820</v>
      </c>
      <c r="BE226" s="23">
        <v>61296</v>
      </c>
      <c r="BF226" s="23">
        <v>14345</v>
      </c>
      <c r="BG226" s="23">
        <v>24253</v>
      </c>
      <c r="BH226" s="23">
        <v>0</v>
      </c>
      <c r="BI226" s="23">
        <v>0</v>
      </c>
      <c r="BJ226" s="23">
        <v>360601</v>
      </c>
      <c r="BK226" s="23">
        <v>69079</v>
      </c>
      <c r="BL226" s="23">
        <v>14715</v>
      </c>
      <c r="BM226" s="23">
        <v>11217</v>
      </c>
      <c r="BN226" s="23">
        <v>24719</v>
      </c>
      <c r="BO226" s="23">
        <v>19841</v>
      </c>
      <c r="BP226" s="23">
        <v>9695</v>
      </c>
      <c r="BQ226" s="23">
        <v>281909</v>
      </c>
      <c r="BR226" s="23">
        <v>6642</v>
      </c>
      <c r="BS226" s="23">
        <v>16337.2</v>
      </c>
      <c r="BT226" s="23">
        <v>23791</v>
      </c>
      <c r="BU226" s="23">
        <v>18011.599999999999</v>
      </c>
      <c r="BV226" s="23">
        <v>62927.9</v>
      </c>
      <c r="BW226" s="23">
        <v>11445</v>
      </c>
      <c r="BX226" s="23">
        <v>15038</v>
      </c>
      <c r="BY226" s="23">
        <v>7317</v>
      </c>
      <c r="BZ226" s="24">
        <v>391914102.45999998</v>
      </c>
    </row>
    <row r="227" spans="1:78" x14ac:dyDescent="0.2">
      <c r="A227" s="21" t="s">
        <v>525</v>
      </c>
      <c r="B227" s="21" t="s">
        <v>623</v>
      </c>
      <c r="C227" s="22" t="s">
        <v>624</v>
      </c>
      <c r="D227" s="21" t="s">
        <v>625</v>
      </c>
      <c r="E227" s="23">
        <v>7195320.0599999996</v>
      </c>
      <c r="F227" s="23">
        <v>1325871.48</v>
      </c>
      <c r="G227" s="23">
        <v>1947905.79</v>
      </c>
      <c r="H227" s="23">
        <v>1134754.72</v>
      </c>
      <c r="I227" s="23">
        <v>648427.15</v>
      </c>
      <c r="J227" s="23">
        <v>244809.27</v>
      </c>
      <c r="K227" s="23">
        <v>6926240.21</v>
      </c>
      <c r="L227" s="23">
        <v>1268552.26</v>
      </c>
      <c r="M227" s="23">
        <v>431726.47</v>
      </c>
      <c r="N227" s="23">
        <v>3479172.88</v>
      </c>
      <c r="O227" s="23">
        <v>550989.86</v>
      </c>
      <c r="P227" s="23">
        <v>1281839.6499999999</v>
      </c>
      <c r="Q227" s="23">
        <v>2053678.76</v>
      </c>
      <c r="R227" s="23">
        <v>1640165.27</v>
      </c>
      <c r="S227" s="23">
        <v>116518.37</v>
      </c>
      <c r="T227" s="23">
        <v>495052.76</v>
      </c>
      <c r="U227" s="23">
        <v>656635.93999999994</v>
      </c>
      <c r="V227" s="23">
        <v>503681.13</v>
      </c>
      <c r="W227" s="23">
        <v>5645758.7400000002</v>
      </c>
      <c r="X227" s="23">
        <v>1351333.02</v>
      </c>
      <c r="Y227" s="23">
        <v>786861.46</v>
      </c>
      <c r="Z227" s="23">
        <v>2337574.7799999998</v>
      </c>
      <c r="AA227" s="23">
        <v>510004.07</v>
      </c>
      <c r="AB227" s="23">
        <v>363608.24</v>
      </c>
      <c r="AC227" s="23">
        <v>813991.3</v>
      </c>
      <c r="AD227" s="23">
        <v>110707.91</v>
      </c>
      <c r="AE227" s="23">
        <v>356018.98</v>
      </c>
      <c r="AF227" s="23">
        <v>7272906.3300000001</v>
      </c>
      <c r="AG227" s="23">
        <v>320220.5</v>
      </c>
      <c r="AH227" s="23">
        <v>191246</v>
      </c>
      <c r="AI227" s="23">
        <v>309815.40000000002</v>
      </c>
      <c r="AJ227" s="23">
        <v>175804</v>
      </c>
      <c r="AK227" s="23">
        <v>578607</v>
      </c>
      <c r="AL227" s="23">
        <v>564634</v>
      </c>
      <c r="AM227" s="23">
        <v>509224.96000000002</v>
      </c>
      <c r="AN227" s="23">
        <v>957273.11</v>
      </c>
      <c r="AO227" s="23">
        <v>418804.6</v>
      </c>
      <c r="AP227" s="23">
        <v>345566</v>
      </c>
      <c r="AQ227" s="23">
        <v>244445.6</v>
      </c>
      <c r="AR227" s="23">
        <v>2459773.7599999998</v>
      </c>
      <c r="AS227" s="23">
        <v>532618.74</v>
      </c>
      <c r="AT227" s="23">
        <v>283943.3</v>
      </c>
      <c r="AU227" s="23">
        <v>392039.32</v>
      </c>
      <c r="AV227" s="23">
        <v>203392.1</v>
      </c>
      <c r="AW227" s="23">
        <v>111191</v>
      </c>
      <c r="AX227" s="23">
        <v>236234.25</v>
      </c>
      <c r="AY227" s="23">
        <v>2675583.62</v>
      </c>
      <c r="AZ227" s="23">
        <v>513017.76</v>
      </c>
      <c r="BA227" s="23">
        <v>451198.62</v>
      </c>
      <c r="BB227" s="23">
        <v>532118.69999999995</v>
      </c>
      <c r="BC227" s="23">
        <v>855044.74</v>
      </c>
      <c r="BD227" s="23">
        <v>604527.52</v>
      </c>
      <c r="BE227" s="23">
        <v>1021336.7399</v>
      </c>
      <c r="BF227" s="23">
        <v>1267053.23</v>
      </c>
      <c r="BG227" s="23">
        <v>455007.71</v>
      </c>
      <c r="BH227" s="23">
        <v>169444.3</v>
      </c>
      <c r="BI227" s="23">
        <v>138310.71</v>
      </c>
      <c r="BJ227" s="23">
        <v>4181047.69</v>
      </c>
      <c r="BK227" s="23">
        <v>860666.99</v>
      </c>
      <c r="BL227" s="23">
        <v>185100.39</v>
      </c>
      <c r="BM227" s="23">
        <v>190841.83</v>
      </c>
      <c r="BN227" s="23">
        <v>334104.78999999998</v>
      </c>
      <c r="BO227" s="23">
        <v>1018976.08</v>
      </c>
      <c r="BP227" s="23">
        <v>59515</v>
      </c>
      <c r="BQ227" s="23">
        <v>2558463.21</v>
      </c>
      <c r="BR227" s="23">
        <v>291252</v>
      </c>
      <c r="BS227" s="23">
        <v>363094.5</v>
      </c>
      <c r="BT227" s="23">
        <v>445016.13</v>
      </c>
      <c r="BU227" s="23">
        <v>809565.09</v>
      </c>
      <c r="BV227" s="23">
        <v>1211658.44</v>
      </c>
      <c r="BW227" s="23">
        <v>385591.64</v>
      </c>
      <c r="BX227" s="23">
        <v>377705.7</v>
      </c>
      <c r="BY227" s="23">
        <v>325222.21999999997</v>
      </c>
      <c r="BZ227" s="24">
        <v>82571598.429999977</v>
      </c>
    </row>
    <row r="228" spans="1:78" x14ac:dyDescent="0.2">
      <c r="A228" s="21" t="s">
        <v>525</v>
      </c>
      <c r="B228" s="21" t="s">
        <v>623</v>
      </c>
      <c r="C228" s="22" t="s">
        <v>626</v>
      </c>
      <c r="D228" s="21" t="s">
        <v>627</v>
      </c>
      <c r="E228" s="23">
        <v>7528.52</v>
      </c>
      <c r="F228" s="23">
        <v>65456.71</v>
      </c>
      <c r="G228" s="23">
        <v>70106.399999999994</v>
      </c>
      <c r="H228" s="23">
        <v>0</v>
      </c>
      <c r="I228" s="23">
        <v>25999.99</v>
      </c>
      <c r="J228" s="23">
        <v>50500</v>
      </c>
      <c r="K228" s="23">
        <v>7600</v>
      </c>
      <c r="L228" s="23">
        <v>93107</v>
      </c>
      <c r="M228" s="23">
        <v>20500</v>
      </c>
      <c r="N228" s="23">
        <v>51026</v>
      </c>
      <c r="O228" s="23">
        <v>7300</v>
      </c>
      <c r="P228" s="23">
        <v>16556.8</v>
      </c>
      <c r="Q228" s="23">
        <v>382112.7</v>
      </c>
      <c r="R228" s="23">
        <v>98753</v>
      </c>
      <c r="S228" s="23">
        <v>23534</v>
      </c>
      <c r="T228" s="23">
        <v>36366</v>
      </c>
      <c r="U228" s="23">
        <v>6285</v>
      </c>
      <c r="V228" s="23">
        <v>0</v>
      </c>
      <c r="W228" s="23">
        <v>57474.38</v>
      </c>
      <c r="X228" s="23">
        <v>3482</v>
      </c>
      <c r="Y228" s="23">
        <v>23565.9</v>
      </c>
      <c r="Z228" s="23">
        <v>88025.5</v>
      </c>
      <c r="AA228" s="23">
        <v>60960</v>
      </c>
      <c r="AB228" s="23">
        <v>10500</v>
      </c>
      <c r="AC228" s="23">
        <v>148565.57999999999</v>
      </c>
      <c r="AD228" s="23">
        <v>200</v>
      </c>
      <c r="AE228" s="23">
        <v>0</v>
      </c>
      <c r="AF228" s="23">
        <v>548732.6</v>
      </c>
      <c r="AG228" s="23">
        <v>3100</v>
      </c>
      <c r="AH228" s="23">
        <v>3000</v>
      </c>
      <c r="AI228" s="23">
        <v>1550</v>
      </c>
      <c r="AJ228" s="23">
        <v>16500</v>
      </c>
      <c r="AK228" s="23">
        <v>0</v>
      </c>
      <c r="AL228" s="23">
        <v>23070</v>
      </c>
      <c r="AM228" s="23">
        <v>60790</v>
      </c>
      <c r="AN228" s="23">
        <v>18400</v>
      </c>
      <c r="AO228" s="23">
        <v>41451.800000000003</v>
      </c>
      <c r="AP228" s="23">
        <v>53.5</v>
      </c>
      <c r="AQ228" s="23">
        <v>21036.6</v>
      </c>
      <c r="AR228" s="23">
        <v>76310</v>
      </c>
      <c r="AS228" s="23">
        <v>540</v>
      </c>
      <c r="AT228" s="23">
        <v>25280</v>
      </c>
      <c r="AU228" s="23">
        <v>0</v>
      </c>
      <c r="AV228" s="23">
        <v>3066</v>
      </c>
      <c r="AW228" s="23">
        <v>17163</v>
      </c>
      <c r="AX228" s="23">
        <v>38600</v>
      </c>
      <c r="AY228" s="23">
        <v>37500</v>
      </c>
      <c r="AZ228" s="23">
        <v>17748</v>
      </c>
      <c r="BA228" s="23">
        <v>29582.83</v>
      </c>
      <c r="BB228" s="23">
        <v>1565</v>
      </c>
      <c r="BC228" s="23">
        <v>0</v>
      </c>
      <c r="BD228" s="23">
        <v>13900</v>
      </c>
      <c r="BE228" s="23">
        <v>21106.799999999999</v>
      </c>
      <c r="BF228" s="23">
        <v>0</v>
      </c>
      <c r="BG228" s="23">
        <v>51199.5</v>
      </c>
      <c r="BH228" s="23">
        <v>1010</v>
      </c>
      <c r="BI228" s="23">
        <v>30123.58</v>
      </c>
      <c r="BJ228" s="23">
        <v>0</v>
      </c>
      <c r="BK228" s="23">
        <v>0</v>
      </c>
      <c r="BL228" s="23">
        <v>54400</v>
      </c>
      <c r="BM228" s="23">
        <v>1500</v>
      </c>
      <c r="BN228" s="23">
        <v>1695</v>
      </c>
      <c r="BO228" s="23">
        <v>0</v>
      </c>
      <c r="BP228" s="23">
        <v>7500</v>
      </c>
      <c r="BQ228" s="23">
        <v>288164.49</v>
      </c>
      <c r="BR228" s="23">
        <v>0</v>
      </c>
      <c r="BS228" s="23">
        <v>0</v>
      </c>
      <c r="BT228" s="23">
        <v>0</v>
      </c>
      <c r="BU228" s="23">
        <v>22740</v>
      </c>
      <c r="BV228" s="23">
        <v>17330</v>
      </c>
      <c r="BW228" s="23">
        <v>1480</v>
      </c>
      <c r="BX228" s="23">
        <v>53819</v>
      </c>
      <c r="BY228" s="23">
        <v>7728</v>
      </c>
      <c r="BZ228" s="24">
        <v>8622290.2100000009</v>
      </c>
    </row>
    <row r="229" spans="1:78" x14ac:dyDescent="0.2">
      <c r="A229" s="21" t="s">
        <v>525</v>
      </c>
      <c r="B229" s="21" t="s">
        <v>623</v>
      </c>
      <c r="C229" s="22" t="s">
        <v>628</v>
      </c>
      <c r="D229" s="21" t="s">
        <v>629</v>
      </c>
      <c r="E229" s="23">
        <v>1714027.75</v>
      </c>
      <c r="F229" s="23">
        <v>268489.25</v>
      </c>
      <c r="G229" s="23">
        <v>567956.17000000004</v>
      </c>
      <c r="H229" s="23">
        <v>152469.42000000001</v>
      </c>
      <c r="I229" s="23">
        <v>32800</v>
      </c>
      <c r="J229" s="23">
        <v>0</v>
      </c>
      <c r="K229" s="23">
        <v>1588470.24</v>
      </c>
      <c r="L229" s="23">
        <v>319311.35999999999</v>
      </c>
      <c r="M229" s="23">
        <v>115188.37</v>
      </c>
      <c r="N229" s="23">
        <v>497190.81</v>
      </c>
      <c r="O229" s="23">
        <v>5670</v>
      </c>
      <c r="P229" s="23">
        <v>48512.73</v>
      </c>
      <c r="Q229" s="23">
        <v>1914252.7</v>
      </c>
      <c r="R229" s="23">
        <v>335334.96999999997</v>
      </c>
      <c r="S229" s="23">
        <v>50424.71</v>
      </c>
      <c r="T229" s="23">
        <v>140722.26</v>
      </c>
      <c r="U229" s="23">
        <v>125429.93</v>
      </c>
      <c r="V229" s="23">
        <v>77800</v>
      </c>
      <c r="W229" s="23">
        <v>2635177.9300000002</v>
      </c>
      <c r="X229" s="23">
        <v>479416.05</v>
      </c>
      <c r="Y229" s="23">
        <v>218751.76</v>
      </c>
      <c r="Z229" s="23">
        <v>411544.95</v>
      </c>
      <c r="AA229" s="23">
        <v>162792.23000000001</v>
      </c>
      <c r="AB229" s="23">
        <v>64870.57</v>
      </c>
      <c r="AC229" s="23">
        <v>126549.81</v>
      </c>
      <c r="AD229" s="23">
        <v>65823.48</v>
      </c>
      <c r="AE229" s="23">
        <v>57723.93</v>
      </c>
      <c r="AF229" s="23">
        <v>7556801.5</v>
      </c>
      <c r="AG229" s="23">
        <v>65923</v>
      </c>
      <c r="AH229" s="23">
        <v>52497</v>
      </c>
      <c r="AI229" s="23">
        <v>60990.14</v>
      </c>
      <c r="AJ229" s="23">
        <v>49101</v>
      </c>
      <c r="AK229" s="23">
        <v>98063.5</v>
      </c>
      <c r="AL229" s="23">
        <v>91485</v>
      </c>
      <c r="AM229" s="23">
        <v>272792.95</v>
      </c>
      <c r="AN229" s="23">
        <v>306969.26</v>
      </c>
      <c r="AO229" s="23">
        <v>347175.25</v>
      </c>
      <c r="AP229" s="23">
        <v>126411.36</v>
      </c>
      <c r="AQ229" s="23">
        <v>40745</v>
      </c>
      <c r="AR229" s="23">
        <v>350902.2</v>
      </c>
      <c r="AS229" s="23">
        <v>44395</v>
      </c>
      <c r="AT229" s="23">
        <v>147830</v>
      </c>
      <c r="AU229" s="23">
        <v>116944</v>
      </c>
      <c r="AV229" s="23">
        <v>35074</v>
      </c>
      <c r="AW229" s="23">
        <v>17618.5</v>
      </c>
      <c r="AX229" s="23">
        <v>86366.35</v>
      </c>
      <c r="AY229" s="23">
        <v>1039326</v>
      </c>
      <c r="AZ229" s="23">
        <v>29485.03</v>
      </c>
      <c r="BA229" s="23">
        <v>120001.25</v>
      </c>
      <c r="BB229" s="23">
        <v>182170.75</v>
      </c>
      <c r="BC229" s="23">
        <v>156385.66</v>
      </c>
      <c r="BD229" s="23">
        <v>130770.42</v>
      </c>
      <c r="BE229" s="23">
        <v>419400.93969999999</v>
      </c>
      <c r="BF229" s="23">
        <v>131240.6</v>
      </c>
      <c r="BG229" s="23">
        <v>110948.31</v>
      </c>
      <c r="BH229" s="23">
        <v>63771.22</v>
      </c>
      <c r="BI229" s="23">
        <v>16279.8</v>
      </c>
      <c r="BJ229" s="23">
        <v>6835489.5999999996</v>
      </c>
      <c r="BK229" s="23">
        <v>289027.59999999998</v>
      </c>
      <c r="BL229" s="23">
        <v>17351.25</v>
      </c>
      <c r="BM229" s="23">
        <v>0</v>
      </c>
      <c r="BN229" s="23">
        <v>132327.5</v>
      </c>
      <c r="BO229" s="23">
        <v>164580.10999999999</v>
      </c>
      <c r="BP229" s="23">
        <v>28297.7</v>
      </c>
      <c r="BQ229" s="23">
        <v>450273.88</v>
      </c>
      <c r="BR229" s="23">
        <v>50454.400000000001</v>
      </c>
      <c r="BS229" s="23">
        <v>5440</v>
      </c>
      <c r="BT229" s="23">
        <v>45541</v>
      </c>
      <c r="BU229" s="23">
        <v>412443.08</v>
      </c>
      <c r="BV229" s="23">
        <v>2013838.2</v>
      </c>
      <c r="BW229" s="23">
        <v>69875</v>
      </c>
      <c r="BX229" s="23">
        <v>27851.55</v>
      </c>
      <c r="BY229" s="23">
        <v>87483.8</v>
      </c>
      <c r="BZ229" s="24">
        <v>24210390.23</v>
      </c>
    </row>
    <row r="230" spans="1:78" x14ac:dyDescent="0.2">
      <c r="A230" s="21" t="s">
        <v>525</v>
      </c>
      <c r="B230" s="21" t="s">
        <v>623</v>
      </c>
      <c r="C230" s="22" t="s">
        <v>630</v>
      </c>
      <c r="D230" s="21" t="s">
        <v>631</v>
      </c>
      <c r="E230" s="23">
        <v>306186.67</v>
      </c>
      <c r="F230" s="23">
        <v>0</v>
      </c>
      <c r="G230" s="23">
        <v>136267.32</v>
      </c>
      <c r="H230" s="23">
        <v>0</v>
      </c>
      <c r="I230" s="23">
        <v>63150.52</v>
      </c>
      <c r="J230" s="23">
        <v>9164</v>
      </c>
      <c r="K230" s="23">
        <v>3727</v>
      </c>
      <c r="L230" s="23">
        <v>750</v>
      </c>
      <c r="M230" s="23">
        <v>0</v>
      </c>
      <c r="N230" s="23">
        <v>122803.9</v>
      </c>
      <c r="O230" s="23">
        <v>0</v>
      </c>
      <c r="P230" s="23">
        <v>27442</v>
      </c>
      <c r="Q230" s="23">
        <v>0</v>
      </c>
      <c r="R230" s="23">
        <v>67679.64</v>
      </c>
      <c r="S230" s="23">
        <v>9503.2999999999993</v>
      </c>
      <c r="T230" s="23">
        <v>0</v>
      </c>
      <c r="U230" s="23">
        <v>0</v>
      </c>
      <c r="V230" s="23">
        <v>0</v>
      </c>
      <c r="W230" s="23">
        <v>101357</v>
      </c>
      <c r="X230" s="23">
        <v>0</v>
      </c>
      <c r="Y230" s="23">
        <v>2514.5</v>
      </c>
      <c r="Z230" s="23">
        <v>0</v>
      </c>
      <c r="AA230" s="23">
        <v>250</v>
      </c>
      <c r="AB230" s="23">
        <v>12362.5</v>
      </c>
      <c r="AC230" s="23">
        <v>34840</v>
      </c>
      <c r="AD230" s="23">
        <v>0</v>
      </c>
      <c r="AE230" s="23">
        <v>0</v>
      </c>
      <c r="AF230" s="23">
        <v>37665</v>
      </c>
      <c r="AG230" s="23">
        <v>0</v>
      </c>
      <c r="AH230" s="23">
        <v>0</v>
      </c>
      <c r="AI230" s="23">
        <v>890</v>
      </c>
      <c r="AJ230" s="23">
        <v>1500</v>
      </c>
      <c r="AK230" s="23">
        <v>10525</v>
      </c>
      <c r="AL230" s="23">
        <v>0</v>
      </c>
      <c r="AM230" s="23">
        <v>1550</v>
      </c>
      <c r="AN230" s="23">
        <v>33353</v>
      </c>
      <c r="AO230" s="23">
        <v>0</v>
      </c>
      <c r="AP230" s="23">
        <v>300</v>
      </c>
      <c r="AQ230" s="23">
        <v>0</v>
      </c>
      <c r="AR230" s="23">
        <v>24804.25</v>
      </c>
      <c r="AS230" s="23">
        <v>0</v>
      </c>
      <c r="AT230" s="23">
        <v>29720</v>
      </c>
      <c r="AU230" s="23">
        <v>10165</v>
      </c>
      <c r="AV230" s="23">
        <v>4340</v>
      </c>
      <c r="AW230" s="23">
        <v>2170</v>
      </c>
      <c r="AX230" s="23">
        <v>0</v>
      </c>
      <c r="AY230" s="23">
        <v>250935</v>
      </c>
      <c r="AZ230" s="23">
        <v>0</v>
      </c>
      <c r="BA230" s="23">
        <v>0</v>
      </c>
      <c r="BB230" s="23">
        <v>3745</v>
      </c>
      <c r="BC230" s="23">
        <v>3019</v>
      </c>
      <c r="BD230" s="23">
        <v>6000</v>
      </c>
      <c r="BE230" s="23">
        <v>4660.6000000000004</v>
      </c>
      <c r="BF230" s="23">
        <v>1178</v>
      </c>
      <c r="BG230" s="23">
        <v>52639</v>
      </c>
      <c r="BH230" s="23">
        <v>4800</v>
      </c>
      <c r="BI230" s="23">
        <v>0</v>
      </c>
      <c r="BJ230" s="23">
        <v>129275.5</v>
      </c>
      <c r="BK230" s="23">
        <v>0</v>
      </c>
      <c r="BL230" s="23">
        <v>0</v>
      </c>
      <c r="BM230" s="23">
        <v>7000</v>
      </c>
      <c r="BN230" s="23">
        <v>0</v>
      </c>
      <c r="BO230" s="23">
        <v>0</v>
      </c>
      <c r="BP230" s="23">
        <v>0</v>
      </c>
      <c r="BQ230" s="23">
        <v>45768</v>
      </c>
      <c r="BR230" s="23">
        <v>0</v>
      </c>
      <c r="BS230" s="23">
        <v>0</v>
      </c>
      <c r="BT230" s="23">
        <v>77913</v>
      </c>
      <c r="BU230" s="23">
        <v>27090</v>
      </c>
      <c r="BV230" s="23">
        <v>17413</v>
      </c>
      <c r="BW230" s="23">
        <v>28078.33</v>
      </c>
      <c r="BX230" s="23">
        <v>0</v>
      </c>
      <c r="BY230" s="23">
        <v>0</v>
      </c>
      <c r="BZ230" s="24">
        <v>2274280.56</v>
      </c>
    </row>
    <row r="231" spans="1:78" x14ac:dyDescent="0.2">
      <c r="A231" s="21" t="s">
        <v>525</v>
      </c>
      <c r="B231" s="21" t="s">
        <v>623</v>
      </c>
      <c r="C231" s="22" t="s">
        <v>632</v>
      </c>
      <c r="D231" s="21" t="s">
        <v>633</v>
      </c>
      <c r="E231" s="23">
        <v>6058778.6299999999</v>
      </c>
      <c r="F231" s="23">
        <v>128450.93</v>
      </c>
      <c r="G231" s="23">
        <v>522066.05</v>
      </c>
      <c r="H231" s="23">
        <v>1041759.81</v>
      </c>
      <c r="I231" s="23">
        <v>541144.25</v>
      </c>
      <c r="J231" s="23">
        <v>165916.53</v>
      </c>
      <c r="K231" s="23">
        <v>8597141.5</v>
      </c>
      <c r="L231" s="23">
        <v>1786835.65</v>
      </c>
      <c r="M231" s="23">
        <v>492646</v>
      </c>
      <c r="N231" s="23">
        <v>2422905.54</v>
      </c>
      <c r="O231" s="23">
        <v>319607</v>
      </c>
      <c r="P231" s="23">
        <v>987792.4</v>
      </c>
      <c r="Q231" s="23">
        <v>1726968.27</v>
      </c>
      <c r="R231" s="23">
        <v>1991423.25</v>
      </c>
      <c r="S231" s="23">
        <v>155667</v>
      </c>
      <c r="T231" s="23">
        <v>603953.1</v>
      </c>
      <c r="U231" s="23">
        <v>648775</v>
      </c>
      <c r="V231" s="23">
        <v>408448</v>
      </c>
      <c r="W231" s="23">
        <v>701195.5</v>
      </c>
      <c r="X231" s="23">
        <v>3131641.18</v>
      </c>
      <c r="Y231" s="23">
        <v>341519.7</v>
      </c>
      <c r="Z231" s="23">
        <v>700405.55</v>
      </c>
      <c r="AA231" s="23">
        <v>240647.96</v>
      </c>
      <c r="AB231" s="23">
        <v>500713.9</v>
      </c>
      <c r="AC231" s="23">
        <v>558063.92000000004</v>
      </c>
      <c r="AD231" s="23">
        <v>151063.6</v>
      </c>
      <c r="AE231" s="23">
        <v>294120</v>
      </c>
      <c r="AF231" s="23">
        <v>1324639</v>
      </c>
      <c r="AG231" s="23">
        <v>377281</v>
      </c>
      <c r="AH231" s="23">
        <v>217543</v>
      </c>
      <c r="AI231" s="23">
        <v>179686</v>
      </c>
      <c r="AJ231" s="23">
        <v>122478</v>
      </c>
      <c r="AK231" s="23">
        <v>230410</v>
      </c>
      <c r="AL231" s="23">
        <v>206642</v>
      </c>
      <c r="AM231" s="23">
        <v>151330</v>
      </c>
      <c r="AN231" s="23">
        <v>895035</v>
      </c>
      <c r="AO231" s="23">
        <v>313046.17</v>
      </c>
      <c r="AP231" s="23">
        <v>141351</v>
      </c>
      <c r="AQ231" s="23">
        <v>313343</v>
      </c>
      <c r="AR231" s="23">
        <v>770783.8</v>
      </c>
      <c r="AS231" s="23">
        <v>221389</v>
      </c>
      <c r="AT231" s="23">
        <v>321844</v>
      </c>
      <c r="AU231" s="23">
        <v>314303</v>
      </c>
      <c r="AV231" s="23">
        <v>199870</v>
      </c>
      <c r="AW231" s="23">
        <v>87701</v>
      </c>
      <c r="AX231" s="23">
        <v>143100</v>
      </c>
      <c r="AY231" s="23">
        <v>5343755.8499999996</v>
      </c>
      <c r="AZ231" s="23">
        <v>350404.55</v>
      </c>
      <c r="BA231" s="23">
        <v>221594.4</v>
      </c>
      <c r="BB231" s="23">
        <v>679910.38</v>
      </c>
      <c r="BC231" s="23">
        <v>443173.49</v>
      </c>
      <c r="BD231" s="23">
        <v>324231.90000000002</v>
      </c>
      <c r="BE231" s="23">
        <v>555580.4</v>
      </c>
      <c r="BF231" s="23">
        <v>13874</v>
      </c>
      <c r="BG231" s="23">
        <v>573776.28</v>
      </c>
      <c r="BH231" s="23">
        <v>247929.5</v>
      </c>
      <c r="BI231" s="23">
        <v>53815</v>
      </c>
      <c r="BJ231" s="23">
        <v>1388126.6</v>
      </c>
      <c r="BK231" s="23">
        <v>908165</v>
      </c>
      <c r="BL231" s="23">
        <v>122487.5</v>
      </c>
      <c r="BM231" s="23">
        <v>31749.040000000001</v>
      </c>
      <c r="BN231" s="23">
        <v>258120</v>
      </c>
      <c r="BO231" s="23">
        <v>571803</v>
      </c>
      <c r="BP231" s="23">
        <v>26620</v>
      </c>
      <c r="BQ231" s="23">
        <v>379671</v>
      </c>
      <c r="BR231" s="23">
        <v>62908</v>
      </c>
      <c r="BS231" s="23">
        <v>417600.5</v>
      </c>
      <c r="BT231" s="23">
        <v>264955.01</v>
      </c>
      <c r="BU231" s="23">
        <v>193013.2</v>
      </c>
      <c r="BV231" s="23">
        <v>764313.5</v>
      </c>
      <c r="BW231" s="23">
        <v>502745.4</v>
      </c>
      <c r="BX231" s="23">
        <v>223530</v>
      </c>
      <c r="BY231" s="23">
        <v>169654</v>
      </c>
      <c r="BZ231" s="24">
        <v>2143489.2000000002</v>
      </c>
    </row>
    <row r="232" spans="1:78" x14ac:dyDescent="0.2">
      <c r="A232" s="21" t="s">
        <v>525</v>
      </c>
      <c r="B232" s="21" t="s">
        <v>623</v>
      </c>
      <c r="C232" s="22" t="s">
        <v>634</v>
      </c>
      <c r="D232" s="21" t="s">
        <v>635</v>
      </c>
      <c r="E232" s="23">
        <v>7230795.1399999997</v>
      </c>
      <c r="F232" s="23">
        <v>2897715.79</v>
      </c>
      <c r="G232" s="23">
        <v>3431587.86</v>
      </c>
      <c r="H232" s="23">
        <v>924923.96</v>
      </c>
      <c r="I232" s="23">
        <v>738975.21</v>
      </c>
      <c r="J232" s="23">
        <v>568553.25</v>
      </c>
      <c r="K232" s="23">
        <v>12057914.529999999</v>
      </c>
      <c r="L232" s="23">
        <v>1462566.26</v>
      </c>
      <c r="M232" s="23">
        <v>875033.38</v>
      </c>
      <c r="N232" s="23">
        <v>6311876.6200000001</v>
      </c>
      <c r="O232" s="23">
        <v>518829.4</v>
      </c>
      <c r="P232" s="23">
        <v>1547015.75</v>
      </c>
      <c r="Q232" s="23">
        <v>4021801.19</v>
      </c>
      <c r="R232" s="23">
        <v>2010303.18</v>
      </c>
      <c r="S232" s="23">
        <v>228245.78</v>
      </c>
      <c r="T232" s="23">
        <v>557431.88</v>
      </c>
      <c r="U232" s="23">
        <v>689028.41</v>
      </c>
      <c r="V232" s="23">
        <v>1080960.56</v>
      </c>
      <c r="W232" s="23">
        <v>14335083.390000001</v>
      </c>
      <c r="X232" s="23">
        <v>4525990.8499999996</v>
      </c>
      <c r="Y232" s="23">
        <v>855796.7</v>
      </c>
      <c r="Z232" s="23">
        <v>3690504.39</v>
      </c>
      <c r="AA232" s="23">
        <v>596525</v>
      </c>
      <c r="AB232" s="23">
        <v>751847.56</v>
      </c>
      <c r="AC232" s="23">
        <v>1118055.5900000001</v>
      </c>
      <c r="AD232" s="23">
        <v>333742.13</v>
      </c>
      <c r="AE232" s="23">
        <v>740937.07</v>
      </c>
      <c r="AF232" s="23">
        <v>7581927</v>
      </c>
      <c r="AG232" s="23">
        <v>502414.25</v>
      </c>
      <c r="AH232" s="23">
        <v>227336</v>
      </c>
      <c r="AI232" s="23">
        <v>709246.08</v>
      </c>
      <c r="AJ232" s="23">
        <v>172004.62</v>
      </c>
      <c r="AK232" s="23">
        <v>569297.09</v>
      </c>
      <c r="AL232" s="23">
        <v>462757.85</v>
      </c>
      <c r="AM232" s="23">
        <v>430671.4</v>
      </c>
      <c r="AN232" s="23">
        <v>1584312.17</v>
      </c>
      <c r="AO232" s="23">
        <v>925339.98</v>
      </c>
      <c r="AP232" s="23">
        <v>336297.37</v>
      </c>
      <c r="AQ232" s="23">
        <v>406231.47</v>
      </c>
      <c r="AR232" s="23">
        <v>2996239.98</v>
      </c>
      <c r="AS232" s="23">
        <v>592918.01</v>
      </c>
      <c r="AT232" s="23">
        <v>483425</v>
      </c>
      <c r="AU232" s="23">
        <v>547848.21</v>
      </c>
      <c r="AV232" s="23">
        <v>362111.54</v>
      </c>
      <c r="AW232" s="23">
        <v>114684.75</v>
      </c>
      <c r="AX232" s="23">
        <v>222804.74</v>
      </c>
      <c r="AY232" s="23">
        <v>4089207.06</v>
      </c>
      <c r="AZ232" s="23">
        <v>552163.81000000006</v>
      </c>
      <c r="BA232" s="23">
        <v>342833.31</v>
      </c>
      <c r="BB232" s="23">
        <v>948362.85</v>
      </c>
      <c r="BC232" s="23">
        <v>1223098.8</v>
      </c>
      <c r="BD232" s="23">
        <v>489601.29</v>
      </c>
      <c r="BE232" s="23">
        <v>1631066.47</v>
      </c>
      <c r="BF232" s="23">
        <v>844456.33</v>
      </c>
      <c r="BG232" s="23">
        <v>956900.66</v>
      </c>
      <c r="BH232" s="23">
        <v>221515.94</v>
      </c>
      <c r="BI232" s="23">
        <v>138782.44</v>
      </c>
      <c r="BJ232" s="23">
        <v>5457860.21</v>
      </c>
      <c r="BK232" s="23">
        <v>2610452.9900000002</v>
      </c>
      <c r="BL232" s="23">
        <v>540562.17000000004</v>
      </c>
      <c r="BM232" s="23">
        <v>318851.09000000003</v>
      </c>
      <c r="BN232" s="23">
        <v>485577.79</v>
      </c>
      <c r="BO232" s="23">
        <v>732336.34</v>
      </c>
      <c r="BP232" s="23">
        <v>47299.09</v>
      </c>
      <c r="BQ232" s="23">
        <v>4344360.12</v>
      </c>
      <c r="BR232" s="23">
        <v>626095.55000000005</v>
      </c>
      <c r="BS232" s="23">
        <v>461584.8</v>
      </c>
      <c r="BT232" s="23">
        <v>737528.21</v>
      </c>
      <c r="BU232" s="23">
        <v>631132.05000000005</v>
      </c>
      <c r="BV232" s="23">
        <v>2097837.54</v>
      </c>
      <c r="BW232" s="23">
        <v>371160.43</v>
      </c>
      <c r="BX232" s="23">
        <v>577501.43000000005</v>
      </c>
      <c r="BY232" s="23">
        <v>703482.97</v>
      </c>
      <c r="BZ232" s="24">
        <v>1475118</v>
      </c>
    </row>
    <row r="233" spans="1:78" x14ac:dyDescent="0.2">
      <c r="A233" s="21" t="s">
        <v>525</v>
      </c>
      <c r="B233" s="21" t="s">
        <v>623</v>
      </c>
      <c r="C233" s="22" t="s">
        <v>636</v>
      </c>
      <c r="D233" s="21" t="s">
        <v>637</v>
      </c>
      <c r="E233" s="23">
        <v>3030704.22</v>
      </c>
      <c r="F233" s="23">
        <v>333413.06</v>
      </c>
      <c r="G233" s="23">
        <v>434686.69</v>
      </c>
      <c r="H233" s="23">
        <v>276581.26</v>
      </c>
      <c r="I233" s="23">
        <v>147977.66</v>
      </c>
      <c r="J233" s="23">
        <v>0</v>
      </c>
      <c r="K233" s="23">
        <v>1553268.4</v>
      </c>
      <c r="L233" s="23">
        <v>349096.84</v>
      </c>
      <c r="M233" s="23">
        <v>27737.919999999998</v>
      </c>
      <c r="N233" s="23">
        <v>748585.69</v>
      </c>
      <c r="O233" s="23">
        <v>70278</v>
      </c>
      <c r="P233" s="23">
        <v>28962.799999999999</v>
      </c>
      <c r="Q233" s="23">
        <v>446345.67</v>
      </c>
      <c r="R233" s="23">
        <v>403025.74</v>
      </c>
      <c r="S233" s="23">
        <v>108245.9</v>
      </c>
      <c r="T233" s="23">
        <v>124696.4</v>
      </c>
      <c r="U233" s="23">
        <v>91146.85</v>
      </c>
      <c r="V233" s="23">
        <v>142086.60999999999</v>
      </c>
      <c r="W233" s="23">
        <v>1330635</v>
      </c>
      <c r="X233" s="23">
        <v>101590.84</v>
      </c>
      <c r="Y233" s="23">
        <v>280300.96999999997</v>
      </c>
      <c r="Z233" s="23">
        <v>343250.37</v>
      </c>
      <c r="AA233" s="23">
        <v>80951.92</v>
      </c>
      <c r="AB233" s="23">
        <v>1078932.9099999999</v>
      </c>
      <c r="AC233" s="23">
        <v>594625.1</v>
      </c>
      <c r="AD233" s="23">
        <v>15083.4</v>
      </c>
      <c r="AE233" s="23">
        <v>2617.2199999999998</v>
      </c>
      <c r="AF233" s="23">
        <v>1935604.4</v>
      </c>
      <c r="AG233" s="23">
        <v>64515</v>
      </c>
      <c r="AH233" s="23">
        <v>16841</v>
      </c>
      <c r="AI233" s="23">
        <v>40674</v>
      </c>
      <c r="AJ233" s="23">
        <v>35714.5</v>
      </c>
      <c r="AK233" s="23">
        <v>114012</v>
      </c>
      <c r="AL233" s="23">
        <v>41495</v>
      </c>
      <c r="AM233" s="23">
        <v>116313.2</v>
      </c>
      <c r="AN233" s="23">
        <v>192736.28</v>
      </c>
      <c r="AO233" s="23">
        <v>41523.53</v>
      </c>
      <c r="AP233" s="23">
        <v>58160.07</v>
      </c>
      <c r="AQ233" s="23">
        <v>4161.5</v>
      </c>
      <c r="AR233" s="23">
        <v>102016.23</v>
      </c>
      <c r="AS233" s="23">
        <v>152401</v>
      </c>
      <c r="AT233" s="23">
        <v>182435.1</v>
      </c>
      <c r="AU233" s="23">
        <v>43584</v>
      </c>
      <c r="AV233" s="23">
        <v>18277</v>
      </c>
      <c r="AW233" s="23">
        <v>602</v>
      </c>
      <c r="AX233" s="23">
        <v>137646.1</v>
      </c>
      <c r="AY233" s="23">
        <v>1312888.8899999999</v>
      </c>
      <c r="AZ233" s="23">
        <v>187343.38</v>
      </c>
      <c r="BA233" s="23">
        <v>206105.87</v>
      </c>
      <c r="BB233" s="23">
        <v>385057.64</v>
      </c>
      <c r="BC233" s="23">
        <v>187232.92</v>
      </c>
      <c r="BD233" s="23">
        <v>62767.48</v>
      </c>
      <c r="BE233" s="23">
        <v>341659.0099</v>
      </c>
      <c r="BF233" s="23">
        <v>267927.26</v>
      </c>
      <c r="BG233" s="23">
        <v>82517.2</v>
      </c>
      <c r="BH233" s="23">
        <v>109214.32</v>
      </c>
      <c r="BI233" s="23">
        <v>642008.47</v>
      </c>
      <c r="BJ233" s="23">
        <v>1602482.23</v>
      </c>
      <c r="BK233" s="23">
        <v>104527</v>
      </c>
      <c r="BL233" s="23">
        <v>11552.6</v>
      </c>
      <c r="BM233" s="23">
        <v>189912.8</v>
      </c>
      <c r="BN233" s="23">
        <v>87573</v>
      </c>
      <c r="BO233" s="23">
        <v>87781.5</v>
      </c>
      <c r="BP233" s="23">
        <v>36085.879999999997</v>
      </c>
      <c r="BQ233" s="23">
        <v>0</v>
      </c>
      <c r="BR233" s="23">
        <v>86552.7</v>
      </c>
      <c r="BS233" s="23">
        <v>238007</v>
      </c>
      <c r="BT233" s="23">
        <v>51639.6</v>
      </c>
      <c r="BU233" s="23">
        <v>53415.6</v>
      </c>
      <c r="BV233" s="23">
        <v>972588.3</v>
      </c>
      <c r="BW233" s="23">
        <v>98849.67</v>
      </c>
      <c r="BX233" s="23">
        <v>51713.47</v>
      </c>
      <c r="BY233" s="23">
        <v>37826.25</v>
      </c>
      <c r="BZ233" s="24"/>
    </row>
    <row r="234" spans="1:78" x14ac:dyDescent="0.2">
      <c r="A234" s="21" t="s">
        <v>525</v>
      </c>
      <c r="B234" s="21" t="s">
        <v>623</v>
      </c>
      <c r="C234" s="22" t="s">
        <v>638</v>
      </c>
      <c r="D234" s="21" t="s">
        <v>639</v>
      </c>
      <c r="E234" s="23">
        <v>0</v>
      </c>
      <c r="F234" s="23">
        <v>10360</v>
      </c>
      <c r="G234" s="23">
        <v>56478</v>
      </c>
      <c r="H234" s="23">
        <v>101270</v>
      </c>
      <c r="I234" s="23">
        <v>79401.75</v>
      </c>
      <c r="J234" s="23">
        <v>3000</v>
      </c>
      <c r="K234" s="23">
        <v>21156973.73</v>
      </c>
      <c r="L234" s="23">
        <v>320524.42</v>
      </c>
      <c r="M234" s="23">
        <v>51662</v>
      </c>
      <c r="N234" s="23">
        <v>30959</v>
      </c>
      <c r="O234" s="23">
        <v>181439.92</v>
      </c>
      <c r="P234" s="23">
        <v>89658.38</v>
      </c>
      <c r="Q234" s="23">
        <v>6200</v>
      </c>
      <c r="R234" s="23">
        <v>37350</v>
      </c>
      <c r="S234" s="23">
        <v>5429.6</v>
      </c>
      <c r="T234" s="23">
        <v>35166.19</v>
      </c>
      <c r="U234" s="23">
        <v>0</v>
      </c>
      <c r="V234" s="23">
        <v>32645</v>
      </c>
      <c r="W234" s="23">
        <v>1343535.78</v>
      </c>
      <c r="X234" s="23">
        <v>256369.62</v>
      </c>
      <c r="Y234" s="23">
        <v>7500</v>
      </c>
      <c r="Z234" s="23">
        <v>753720.4</v>
      </c>
      <c r="AA234" s="23">
        <v>55434.97</v>
      </c>
      <c r="AB234" s="23">
        <v>71937.66</v>
      </c>
      <c r="AC234" s="23">
        <v>390650.7</v>
      </c>
      <c r="AD234" s="23">
        <v>0</v>
      </c>
      <c r="AE234" s="23">
        <v>1894</v>
      </c>
      <c r="AF234" s="23">
        <v>203107.9</v>
      </c>
      <c r="AG234" s="23">
        <v>0</v>
      </c>
      <c r="AH234" s="23">
        <v>13725</v>
      </c>
      <c r="AI234" s="23">
        <v>6821</v>
      </c>
      <c r="AJ234" s="23">
        <v>6339</v>
      </c>
      <c r="AK234" s="23">
        <v>108931</v>
      </c>
      <c r="AL234" s="23">
        <v>292224.7</v>
      </c>
      <c r="AM234" s="23">
        <v>24785</v>
      </c>
      <c r="AN234" s="23">
        <v>44059.9</v>
      </c>
      <c r="AO234" s="23">
        <v>11650</v>
      </c>
      <c r="AP234" s="23">
        <v>749</v>
      </c>
      <c r="AQ234" s="23">
        <v>36908</v>
      </c>
      <c r="AR234" s="23">
        <v>50298</v>
      </c>
      <c r="AS234" s="23">
        <v>104742.91</v>
      </c>
      <c r="AT234" s="23">
        <v>184983.5</v>
      </c>
      <c r="AU234" s="23">
        <v>152431</v>
      </c>
      <c r="AV234" s="23">
        <v>291434.40000000002</v>
      </c>
      <c r="AW234" s="23">
        <v>2417</v>
      </c>
      <c r="AX234" s="23">
        <v>9045</v>
      </c>
      <c r="AY234" s="23">
        <v>8357325.4000000004</v>
      </c>
      <c r="AZ234" s="23">
        <v>399196.8</v>
      </c>
      <c r="BA234" s="23">
        <v>1039897.03</v>
      </c>
      <c r="BB234" s="23">
        <v>43047.82</v>
      </c>
      <c r="BC234" s="23">
        <v>464289.74</v>
      </c>
      <c r="BD234" s="23">
        <v>2500</v>
      </c>
      <c r="BE234" s="23">
        <v>98382.7</v>
      </c>
      <c r="BF234" s="23">
        <v>1714290</v>
      </c>
      <c r="BG234" s="23">
        <v>5120</v>
      </c>
      <c r="BH234" s="23">
        <v>10930</v>
      </c>
      <c r="BI234" s="23">
        <v>236142.4</v>
      </c>
      <c r="BJ234" s="23">
        <v>1360585.2</v>
      </c>
      <c r="BK234" s="23">
        <v>3369114.31</v>
      </c>
      <c r="BL234" s="23">
        <v>31073.07</v>
      </c>
      <c r="BM234" s="23">
        <v>92060</v>
      </c>
      <c r="BN234" s="23">
        <v>0</v>
      </c>
      <c r="BO234" s="23">
        <v>59576</v>
      </c>
      <c r="BP234" s="23">
        <v>5485</v>
      </c>
      <c r="BQ234" s="23">
        <v>735248.65</v>
      </c>
      <c r="BR234" s="23">
        <v>650</v>
      </c>
      <c r="BS234" s="23">
        <v>28065</v>
      </c>
      <c r="BT234" s="23">
        <v>385274</v>
      </c>
      <c r="BU234" s="23">
        <v>2650</v>
      </c>
      <c r="BV234" s="23">
        <v>4480</v>
      </c>
      <c r="BW234" s="23">
        <v>28919</v>
      </c>
      <c r="BX234" s="23">
        <v>25695</v>
      </c>
      <c r="BY234" s="23">
        <v>81297</v>
      </c>
      <c r="BZ234" s="24">
        <v>1144600</v>
      </c>
    </row>
    <row r="235" spans="1:78" x14ac:dyDescent="0.2">
      <c r="A235" s="21" t="s">
        <v>525</v>
      </c>
      <c r="B235" s="21" t="s">
        <v>623</v>
      </c>
      <c r="C235" s="22" t="s">
        <v>640</v>
      </c>
      <c r="D235" s="21" t="s">
        <v>641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126730.4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  <c r="AT235" s="23">
        <v>0</v>
      </c>
      <c r="AU235" s="23">
        <v>0</v>
      </c>
      <c r="AV235" s="23">
        <v>0</v>
      </c>
      <c r="AW235" s="23">
        <v>0</v>
      </c>
      <c r="AX235" s="23">
        <v>0</v>
      </c>
      <c r="AY235" s="23">
        <v>0</v>
      </c>
      <c r="AZ235" s="23">
        <v>0</v>
      </c>
      <c r="BA235" s="23">
        <v>0</v>
      </c>
      <c r="BB235" s="23">
        <v>0</v>
      </c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  <c r="BJ235" s="23">
        <v>0</v>
      </c>
      <c r="BK235" s="23">
        <v>0</v>
      </c>
      <c r="BL235" s="23">
        <v>0</v>
      </c>
      <c r="BM235" s="23">
        <v>0</v>
      </c>
      <c r="BN235" s="23">
        <v>0</v>
      </c>
      <c r="BO235" s="23">
        <v>0</v>
      </c>
      <c r="BP235" s="23">
        <v>0</v>
      </c>
      <c r="BQ235" s="23">
        <v>0</v>
      </c>
      <c r="BR235" s="23">
        <v>0</v>
      </c>
      <c r="BS235" s="23">
        <v>0</v>
      </c>
      <c r="BT235" s="23">
        <v>0</v>
      </c>
      <c r="BU235" s="23">
        <v>0</v>
      </c>
      <c r="BV235" s="23">
        <v>0</v>
      </c>
      <c r="BW235" s="23">
        <v>0</v>
      </c>
      <c r="BX235" s="23">
        <v>0</v>
      </c>
      <c r="BY235" s="23">
        <v>0</v>
      </c>
      <c r="BZ235" s="24">
        <v>7027498.3999999994</v>
      </c>
    </row>
    <row r="236" spans="1:78" x14ac:dyDescent="0.2">
      <c r="A236" s="21" t="s">
        <v>525</v>
      </c>
      <c r="B236" s="21" t="s">
        <v>408</v>
      </c>
      <c r="C236" s="22" t="s">
        <v>642</v>
      </c>
      <c r="D236" s="21" t="s">
        <v>643</v>
      </c>
      <c r="E236" s="23">
        <v>2391313.38</v>
      </c>
      <c r="F236" s="23">
        <v>672101.99</v>
      </c>
      <c r="G236" s="23">
        <v>618959.80000000005</v>
      </c>
      <c r="H236" s="23">
        <v>607532.5</v>
      </c>
      <c r="I236" s="23">
        <v>446280.6</v>
      </c>
      <c r="J236" s="23">
        <v>226729.56</v>
      </c>
      <c r="K236" s="23">
        <v>16708154.619999999</v>
      </c>
      <c r="L236" s="23">
        <v>573245.19999999995</v>
      </c>
      <c r="M236" s="23">
        <v>279493</v>
      </c>
      <c r="N236" s="23">
        <v>1584858.85</v>
      </c>
      <c r="O236" s="23">
        <v>388212.05</v>
      </c>
      <c r="P236" s="23">
        <v>680423.52</v>
      </c>
      <c r="Q236" s="23">
        <v>671417</v>
      </c>
      <c r="R236" s="23">
        <v>763527.28</v>
      </c>
      <c r="S236" s="23">
        <v>81926.92</v>
      </c>
      <c r="T236" s="23">
        <v>552181.25</v>
      </c>
      <c r="U236" s="23">
        <v>705943.92</v>
      </c>
      <c r="V236" s="23">
        <v>324128.5</v>
      </c>
      <c r="W236" s="23">
        <v>2170012.36</v>
      </c>
      <c r="X236" s="23">
        <v>857339.78</v>
      </c>
      <c r="Y236" s="23">
        <v>570600.65</v>
      </c>
      <c r="Z236" s="23">
        <v>983575.91</v>
      </c>
      <c r="AA236" s="23">
        <v>463517.9</v>
      </c>
      <c r="AB236" s="23">
        <v>312935</v>
      </c>
      <c r="AC236" s="23">
        <v>503660</v>
      </c>
      <c r="AD236" s="23">
        <v>0</v>
      </c>
      <c r="AE236" s="23">
        <v>314776.5</v>
      </c>
      <c r="AF236" s="23">
        <v>2566694.5</v>
      </c>
      <c r="AG236" s="23">
        <v>438038.3</v>
      </c>
      <c r="AH236" s="23">
        <v>116370</v>
      </c>
      <c r="AI236" s="23">
        <v>224720.7</v>
      </c>
      <c r="AJ236" s="23">
        <v>184315</v>
      </c>
      <c r="AK236" s="23">
        <v>579575</v>
      </c>
      <c r="AL236" s="23">
        <v>0</v>
      </c>
      <c r="AM236" s="23">
        <v>268625</v>
      </c>
      <c r="AN236" s="23">
        <v>825758.4</v>
      </c>
      <c r="AO236" s="23">
        <v>553634</v>
      </c>
      <c r="AP236" s="23">
        <v>433739</v>
      </c>
      <c r="AQ236" s="23">
        <v>252250.1</v>
      </c>
      <c r="AR236" s="23">
        <v>3217139.4</v>
      </c>
      <c r="AS236" s="23">
        <v>552097.1</v>
      </c>
      <c r="AT236" s="23">
        <v>324517.05</v>
      </c>
      <c r="AU236" s="23">
        <v>429891.68</v>
      </c>
      <c r="AV236" s="23">
        <v>222289.7</v>
      </c>
      <c r="AW236" s="23">
        <v>100600</v>
      </c>
      <c r="AX236" s="23">
        <v>197506.6</v>
      </c>
      <c r="AY236" s="23">
        <v>1340174.81</v>
      </c>
      <c r="AZ236" s="23">
        <v>789107</v>
      </c>
      <c r="BA236" s="23">
        <v>270870</v>
      </c>
      <c r="BB236" s="23">
        <v>495878.17</v>
      </c>
      <c r="BC236" s="23">
        <v>512200.9</v>
      </c>
      <c r="BD236" s="23">
        <v>251465</v>
      </c>
      <c r="BE236" s="23">
        <v>441363</v>
      </c>
      <c r="BF236" s="23">
        <v>580634</v>
      </c>
      <c r="BG236" s="23">
        <v>331448</v>
      </c>
      <c r="BH236" s="23">
        <v>173380</v>
      </c>
      <c r="BI236" s="23">
        <v>70130.399999999994</v>
      </c>
      <c r="BJ236" s="23">
        <v>3210403.87</v>
      </c>
      <c r="BK236" s="23">
        <v>0</v>
      </c>
      <c r="BL236" s="23">
        <v>528817.6</v>
      </c>
      <c r="BM236" s="23">
        <v>189633.11</v>
      </c>
      <c r="BN236" s="23">
        <v>341182</v>
      </c>
      <c r="BO236" s="23">
        <v>489103</v>
      </c>
      <c r="BP236" s="23">
        <v>166329.29999999999</v>
      </c>
      <c r="BQ236" s="23">
        <v>1897879.1</v>
      </c>
      <c r="BR236" s="23">
        <v>429968.8</v>
      </c>
      <c r="BS236" s="23">
        <v>737700.36</v>
      </c>
      <c r="BT236" s="23">
        <v>771574.1</v>
      </c>
      <c r="BU236" s="23">
        <v>662425</v>
      </c>
      <c r="BV236" s="23">
        <v>1246411</v>
      </c>
      <c r="BW236" s="23">
        <v>305335.40000000002</v>
      </c>
      <c r="BX236" s="23">
        <v>529500</v>
      </c>
      <c r="BY236" s="23">
        <v>316314</v>
      </c>
      <c r="BZ236" s="24">
        <v>327912</v>
      </c>
    </row>
    <row r="237" spans="1:78" x14ac:dyDescent="0.2">
      <c r="A237" s="21" t="s">
        <v>525</v>
      </c>
      <c r="B237" s="21" t="s">
        <v>623</v>
      </c>
      <c r="C237" s="22" t="s">
        <v>644</v>
      </c>
      <c r="D237" s="21" t="s">
        <v>645</v>
      </c>
      <c r="E237" s="23">
        <v>16019643.859999999</v>
      </c>
      <c r="F237" s="23">
        <v>4568817.9800000004</v>
      </c>
      <c r="G237" s="23">
        <v>3672532.03</v>
      </c>
      <c r="H237" s="23">
        <v>1295983</v>
      </c>
      <c r="I237" s="23">
        <v>981664.5</v>
      </c>
      <c r="J237" s="23">
        <v>0</v>
      </c>
      <c r="K237" s="23">
        <v>17174215</v>
      </c>
      <c r="L237" s="23">
        <v>2791642.5</v>
      </c>
      <c r="M237" s="23">
        <v>16000</v>
      </c>
      <c r="N237" s="23">
        <v>6911279.7999999998</v>
      </c>
      <c r="O237" s="23">
        <v>527869.5</v>
      </c>
      <c r="P237" s="23">
        <v>1399915.4</v>
      </c>
      <c r="Q237" s="23">
        <v>4806382.5</v>
      </c>
      <c r="R237" s="23">
        <v>0</v>
      </c>
      <c r="S237" s="23">
        <v>0</v>
      </c>
      <c r="T237" s="23">
        <v>94935</v>
      </c>
      <c r="U237" s="23">
        <v>409980</v>
      </c>
      <c r="V237" s="23">
        <v>266310.18</v>
      </c>
      <c r="W237" s="23">
        <v>15438519.949999999</v>
      </c>
      <c r="X237" s="23">
        <v>3003723.96</v>
      </c>
      <c r="Y237" s="23">
        <v>1513082</v>
      </c>
      <c r="Z237" s="23">
        <v>4370071.72</v>
      </c>
      <c r="AA237" s="23">
        <v>411917.42</v>
      </c>
      <c r="AB237" s="23">
        <v>469695</v>
      </c>
      <c r="AC237" s="23">
        <v>1634539.74</v>
      </c>
      <c r="AD237" s="23">
        <v>0</v>
      </c>
      <c r="AE237" s="23">
        <v>15425.9</v>
      </c>
      <c r="AF237" s="23">
        <v>24947119.16</v>
      </c>
      <c r="AG237" s="23">
        <v>1086419.24</v>
      </c>
      <c r="AH237" s="23">
        <v>0</v>
      </c>
      <c r="AI237" s="23">
        <v>0</v>
      </c>
      <c r="AJ237" s="23">
        <v>0</v>
      </c>
      <c r="AK237" s="23">
        <v>1171440.5</v>
      </c>
      <c r="AL237" s="23">
        <v>620346.55000000005</v>
      </c>
      <c r="AM237" s="23">
        <v>746340.82</v>
      </c>
      <c r="AN237" s="23">
        <v>1075980.05</v>
      </c>
      <c r="AO237" s="23">
        <v>0</v>
      </c>
      <c r="AP237" s="23">
        <v>404524.48</v>
      </c>
      <c r="AQ237" s="23">
        <v>0</v>
      </c>
      <c r="AR237" s="23">
        <v>5848395.2000000002</v>
      </c>
      <c r="AS237" s="23">
        <v>422824.2</v>
      </c>
      <c r="AT237" s="23">
        <v>272950</v>
      </c>
      <c r="AU237" s="23">
        <v>616833</v>
      </c>
      <c r="AV237" s="23">
        <v>221534</v>
      </c>
      <c r="AW237" s="23">
        <v>0</v>
      </c>
      <c r="AX237" s="23">
        <v>204983.75</v>
      </c>
      <c r="AY237" s="23">
        <v>12180550.039999999</v>
      </c>
      <c r="AZ237" s="23">
        <v>0</v>
      </c>
      <c r="BA237" s="23">
        <v>0</v>
      </c>
      <c r="BB237" s="23">
        <v>1466222</v>
      </c>
      <c r="BC237" s="23">
        <v>1201564.8</v>
      </c>
      <c r="BD237" s="23">
        <v>575163</v>
      </c>
      <c r="BE237" s="23">
        <v>3086213.44</v>
      </c>
      <c r="BF237" s="23">
        <v>2120760</v>
      </c>
      <c r="BG237" s="23">
        <v>712633</v>
      </c>
      <c r="BH237" s="23">
        <v>0</v>
      </c>
      <c r="BI237" s="23">
        <v>0</v>
      </c>
      <c r="BJ237" s="23">
        <v>14077978.85</v>
      </c>
      <c r="BK237" s="23">
        <v>2832798</v>
      </c>
      <c r="BL237" s="23">
        <v>642961</v>
      </c>
      <c r="BM237" s="23">
        <v>258462.6</v>
      </c>
      <c r="BN237" s="23">
        <v>23000</v>
      </c>
      <c r="BO237" s="23">
        <v>463913</v>
      </c>
      <c r="BP237" s="23">
        <v>255881</v>
      </c>
      <c r="BQ237" s="23">
        <v>8193002.7199999997</v>
      </c>
      <c r="BR237" s="23">
        <v>563604</v>
      </c>
      <c r="BS237" s="23">
        <v>451955</v>
      </c>
      <c r="BT237" s="23">
        <v>529942</v>
      </c>
      <c r="BU237" s="23">
        <v>766863.25</v>
      </c>
      <c r="BV237" s="23">
        <v>3200742.23</v>
      </c>
      <c r="BW237" s="23">
        <v>0</v>
      </c>
      <c r="BX237" s="23">
        <v>99712</v>
      </c>
      <c r="BY237" s="23">
        <v>24460</v>
      </c>
      <c r="BZ237" s="24">
        <v>9655</v>
      </c>
    </row>
    <row r="238" spans="1:78" x14ac:dyDescent="0.2">
      <c r="A238" s="21" t="s">
        <v>525</v>
      </c>
      <c r="B238" s="21" t="s">
        <v>623</v>
      </c>
      <c r="C238" s="22" t="s">
        <v>646</v>
      </c>
      <c r="D238" s="21" t="s">
        <v>647</v>
      </c>
      <c r="E238" s="23">
        <v>970803.5</v>
      </c>
      <c r="F238" s="23">
        <v>594300</v>
      </c>
      <c r="G238" s="23">
        <v>154291.5</v>
      </c>
      <c r="H238" s="23">
        <v>197835</v>
      </c>
      <c r="I238" s="23">
        <v>0</v>
      </c>
      <c r="J238" s="23">
        <v>0</v>
      </c>
      <c r="K238" s="23">
        <v>6118096.6200000001</v>
      </c>
      <c r="L238" s="23">
        <v>989307.42</v>
      </c>
      <c r="M238" s="23">
        <v>110700</v>
      </c>
      <c r="N238" s="23">
        <v>35320</v>
      </c>
      <c r="O238" s="23">
        <v>0</v>
      </c>
      <c r="P238" s="23">
        <v>966557.4</v>
      </c>
      <c r="Q238" s="23">
        <v>374979.1</v>
      </c>
      <c r="R238" s="23">
        <v>610583.1</v>
      </c>
      <c r="S238" s="23">
        <v>52836.6</v>
      </c>
      <c r="T238" s="23">
        <v>181380</v>
      </c>
      <c r="U238" s="23">
        <v>37507</v>
      </c>
      <c r="V238" s="23">
        <v>656257.5</v>
      </c>
      <c r="W238" s="23">
        <v>2832797.38</v>
      </c>
      <c r="X238" s="23">
        <v>449143.2</v>
      </c>
      <c r="Y238" s="23">
        <v>170109.55</v>
      </c>
      <c r="Z238" s="23">
        <v>924285.85</v>
      </c>
      <c r="AA238" s="23">
        <v>298083</v>
      </c>
      <c r="AB238" s="23">
        <v>179412.58</v>
      </c>
      <c r="AC238" s="23">
        <v>287200</v>
      </c>
      <c r="AD238" s="23">
        <v>344334.78</v>
      </c>
      <c r="AE238" s="23">
        <v>134660</v>
      </c>
      <c r="AF238" s="23">
        <v>1215271.8999999999</v>
      </c>
      <c r="AG238" s="23">
        <v>281910</v>
      </c>
      <c r="AH238" s="23">
        <v>9910</v>
      </c>
      <c r="AI238" s="23">
        <v>0</v>
      </c>
      <c r="AJ238" s="23">
        <v>57620</v>
      </c>
      <c r="AK238" s="23">
        <v>278340</v>
      </c>
      <c r="AL238" s="23">
        <v>94340</v>
      </c>
      <c r="AM238" s="23">
        <v>49500</v>
      </c>
      <c r="AN238" s="23">
        <v>277722</v>
      </c>
      <c r="AO238" s="23">
        <v>325854</v>
      </c>
      <c r="AP238" s="23">
        <v>92150</v>
      </c>
      <c r="AQ238" s="23">
        <v>0</v>
      </c>
      <c r="AR238" s="23">
        <v>469754</v>
      </c>
      <c r="AS238" s="23">
        <v>0</v>
      </c>
      <c r="AT238" s="23">
        <v>103040</v>
      </c>
      <c r="AU238" s="23">
        <v>59350</v>
      </c>
      <c r="AV238" s="23">
        <v>70342</v>
      </c>
      <c r="AW238" s="23">
        <v>44000</v>
      </c>
      <c r="AX238" s="23">
        <v>0</v>
      </c>
      <c r="AY238" s="23">
        <v>577640</v>
      </c>
      <c r="AZ238" s="23">
        <v>0</v>
      </c>
      <c r="BA238" s="23">
        <v>39145</v>
      </c>
      <c r="BB238" s="23">
        <v>198875</v>
      </c>
      <c r="BC238" s="23">
        <v>289041</v>
      </c>
      <c r="BD238" s="23">
        <v>0</v>
      </c>
      <c r="BE238" s="23">
        <v>828604.2</v>
      </c>
      <c r="BF238" s="23">
        <v>1057695</v>
      </c>
      <c r="BG238" s="23">
        <v>50100</v>
      </c>
      <c r="BH238" s="23">
        <v>38800</v>
      </c>
      <c r="BI238" s="23">
        <v>0</v>
      </c>
      <c r="BJ238" s="23">
        <v>1604603.5</v>
      </c>
      <c r="BK238" s="23">
        <v>1171440</v>
      </c>
      <c r="BL238" s="23">
        <v>164080</v>
      </c>
      <c r="BM238" s="23">
        <v>0</v>
      </c>
      <c r="BN238" s="23">
        <v>45450</v>
      </c>
      <c r="BO238" s="23">
        <v>77275</v>
      </c>
      <c r="BP238" s="23">
        <v>71050</v>
      </c>
      <c r="BQ238" s="23">
        <v>941787</v>
      </c>
      <c r="BR238" s="23">
        <v>140530</v>
      </c>
      <c r="BS238" s="23">
        <v>79100</v>
      </c>
      <c r="BT238" s="23">
        <v>171460</v>
      </c>
      <c r="BU238" s="23">
        <v>199900</v>
      </c>
      <c r="BV238" s="23">
        <v>418352.08</v>
      </c>
      <c r="BW238" s="23">
        <v>22270</v>
      </c>
      <c r="BX238" s="23">
        <v>132550</v>
      </c>
      <c r="BY238" s="23">
        <v>64600</v>
      </c>
      <c r="BZ238" s="24"/>
    </row>
    <row r="239" spans="1:78" x14ac:dyDescent="0.2">
      <c r="A239" s="21" t="s">
        <v>525</v>
      </c>
      <c r="B239" s="21" t="s">
        <v>623</v>
      </c>
      <c r="C239" s="22" t="s">
        <v>648</v>
      </c>
      <c r="D239" s="21" t="s">
        <v>649</v>
      </c>
      <c r="E239" s="23">
        <v>8947122.5</v>
      </c>
      <c r="F239" s="23">
        <v>206612.12</v>
      </c>
      <c r="G239" s="23">
        <v>1846782.13</v>
      </c>
      <c r="H239" s="23">
        <v>1019863.84</v>
      </c>
      <c r="I239" s="23">
        <v>356656.49</v>
      </c>
      <c r="J239" s="23">
        <v>0</v>
      </c>
      <c r="K239" s="23">
        <v>3212567.36</v>
      </c>
      <c r="L239" s="23">
        <v>0</v>
      </c>
      <c r="M239" s="23">
        <v>0</v>
      </c>
      <c r="N239" s="23">
        <v>2915349</v>
      </c>
      <c r="O239" s="23">
        <v>57546.11</v>
      </c>
      <c r="P239" s="23">
        <v>0</v>
      </c>
      <c r="Q239" s="23">
        <v>588866.69999999995</v>
      </c>
      <c r="R239" s="23">
        <v>2128013.7000000002</v>
      </c>
      <c r="S239" s="23">
        <v>36115.29</v>
      </c>
      <c r="T239" s="23">
        <v>0</v>
      </c>
      <c r="U239" s="23">
        <v>120908.2</v>
      </c>
      <c r="V239" s="23">
        <v>0</v>
      </c>
      <c r="W239" s="23">
        <v>0</v>
      </c>
      <c r="X239" s="23">
        <v>623476.4</v>
      </c>
      <c r="Y239" s="23">
        <v>296645.8</v>
      </c>
      <c r="Z239" s="23">
        <v>599500</v>
      </c>
      <c r="AA239" s="23">
        <v>368321.27</v>
      </c>
      <c r="AB239" s="23">
        <v>0</v>
      </c>
      <c r="AC239" s="23">
        <v>0</v>
      </c>
      <c r="AD239" s="23">
        <v>0</v>
      </c>
      <c r="AE239" s="23">
        <v>28690</v>
      </c>
      <c r="AF239" s="23">
        <v>4562722.9000000004</v>
      </c>
      <c r="AG239" s="23">
        <v>0</v>
      </c>
      <c r="AH239" s="23">
        <v>122210</v>
      </c>
      <c r="AI239" s="23">
        <v>263690</v>
      </c>
      <c r="AJ239" s="23">
        <v>141564</v>
      </c>
      <c r="AK239" s="23">
        <v>314168</v>
      </c>
      <c r="AL239" s="23">
        <v>212415</v>
      </c>
      <c r="AM239" s="23">
        <v>322308</v>
      </c>
      <c r="AN239" s="23">
        <v>0</v>
      </c>
      <c r="AO239" s="23">
        <v>200192.5</v>
      </c>
      <c r="AP239" s="23">
        <v>365011</v>
      </c>
      <c r="AQ239" s="23">
        <v>41750</v>
      </c>
      <c r="AR239" s="23">
        <v>1463135</v>
      </c>
      <c r="AS239" s="23">
        <v>176650</v>
      </c>
      <c r="AT239" s="23">
        <v>203704</v>
      </c>
      <c r="AU239" s="23">
        <v>211412</v>
      </c>
      <c r="AV239" s="23">
        <v>219300</v>
      </c>
      <c r="AW239" s="23">
        <v>253356</v>
      </c>
      <c r="AX239" s="23">
        <v>236916.95</v>
      </c>
      <c r="AY239" s="23">
        <v>1583195.3</v>
      </c>
      <c r="AZ239" s="23">
        <v>0</v>
      </c>
      <c r="BA239" s="23">
        <v>173816</v>
      </c>
      <c r="BB239" s="23">
        <v>756074.8</v>
      </c>
      <c r="BC239" s="23">
        <v>0</v>
      </c>
      <c r="BD239" s="23">
        <v>0</v>
      </c>
      <c r="BE239" s="23">
        <v>681088.7</v>
      </c>
      <c r="BF239" s="23">
        <v>1101053</v>
      </c>
      <c r="BG239" s="23">
        <v>0</v>
      </c>
      <c r="BH239" s="23">
        <v>91587.6</v>
      </c>
      <c r="BI239" s="23">
        <v>109545.51</v>
      </c>
      <c r="BJ239" s="23">
        <v>2350354.7999999998</v>
      </c>
      <c r="BK239" s="23">
        <v>0</v>
      </c>
      <c r="BL239" s="23">
        <v>15800</v>
      </c>
      <c r="BM239" s="23">
        <v>68120</v>
      </c>
      <c r="BN239" s="23">
        <v>327322</v>
      </c>
      <c r="BO239" s="23">
        <v>469840.9</v>
      </c>
      <c r="BP239" s="23">
        <v>289672</v>
      </c>
      <c r="BQ239" s="23">
        <v>1681570.68</v>
      </c>
      <c r="BR239" s="23">
        <v>175321</v>
      </c>
      <c r="BS239" s="23">
        <v>483038.49</v>
      </c>
      <c r="BT239" s="23">
        <v>781819.5</v>
      </c>
      <c r="BU239" s="23">
        <v>482722</v>
      </c>
      <c r="BV239" s="23">
        <v>660832</v>
      </c>
      <c r="BW239" s="23">
        <v>546957.5</v>
      </c>
      <c r="BX239" s="23">
        <v>641258</v>
      </c>
      <c r="BY239" s="23">
        <v>0</v>
      </c>
      <c r="BZ239" s="24">
        <v>7083992.4099999992</v>
      </c>
    </row>
    <row r="240" spans="1:78" x14ac:dyDescent="0.2">
      <c r="A240" s="21" t="s">
        <v>525</v>
      </c>
      <c r="B240" s="21" t="s">
        <v>650</v>
      </c>
      <c r="C240" s="22" t="s">
        <v>651</v>
      </c>
      <c r="D240" s="21" t="s">
        <v>652</v>
      </c>
      <c r="E240" s="23">
        <v>0</v>
      </c>
      <c r="F240" s="23">
        <v>0</v>
      </c>
      <c r="G240" s="23">
        <v>17680</v>
      </c>
      <c r="H240" s="23">
        <v>33775</v>
      </c>
      <c r="I240" s="23">
        <v>121575</v>
      </c>
      <c r="J240" s="23">
        <v>0</v>
      </c>
      <c r="K240" s="23">
        <v>0</v>
      </c>
      <c r="L240" s="23">
        <v>7800</v>
      </c>
      <c r="M240" s="23">
        <v>5200</v>
      </c>
      <c r="N240" s="23">
        <v>319269.46999999997</v>
      </c>
      <c r="O240" s="23">
        <v>0</v>
      </c>
      <c r="P240" s="23">
        <v>84547</v>
      </c>
      <c r="Q240" s="23">
        <v>22400</v>
      </c>
      <c r="R240" s="23">
        <v>143182.81</v>
      </c>
      <c r="S240" s="23">
        <v>0</v>
      </c>
      <c r="T240" s="23">
        <v>0</v>
      </c>
      <c r="U240" s="23">
        <v>49790</v>
      </c>
      <c r="V240" s="23">
        <v>0</v>
      </c>
      <c r="W240" s="23">
        <v>0</v>
      </c>
      <c r="X240" s="23">
        <v>150907</v>
      </c>
      <c r="Y240" s="23">
        <v>57000</v>
      </c>
      <c r="Z240" s="23">
        <v>127911.31</v>
      </c>
      <c r="AA240" s="23">
        <v>282408</v>
      </c>
      <c r="AB240" s="23">
        <v>0</v>
      </c>
      <c r="AC240" s="23">
        <v>7200</v>
      </c>
      <c r="AD240" s="23">
        <v>84341.8</v>
      </c>
      <c r="AE240" s="23">
        <v>0</v>
      </c>
      <c r="AF240" s="23">
        <v>209935</v>
      </c>
      <c r="AG240" s="23">
        <v>0</v>
      </c>
      <c r="AH240" s="23">
        <v>0</v>
      </c>
      <c r="AI240" s="23">
        <v>0</v>
      </c>
      <c r="AJ240" s="23">
        <v>0</v>
      </c>
      <c r="AK240" s="23">
        <v>314244</v>
      </c>
      <c r="AL240" s="23">
        <v>191958.95</v>
      </c>
      <c r="AM240" s="23">
        <v>179415</v>
      </c>
      <c r="AN240" s="23">
        <v>5900</v>
      </c>
      <c r="AO240" s="23">
        <v>320926.5</v>
      </c>
      <c r="AP240" s="23">
        <v>710027.16</v>
      </c>
      <c r="AQ240" s="23">
        <v>0</v>
      </c>
      <c r="AR240" s="23">
        <v>2194625</v>
      </c>
      <c r="AS240" s="23">
        <v>0</v>
      </c>
      <c r="AT240" s="23">
        <v>0</v>
      </c>
      <c r="AU240" s="23">
        <v>0</v>
      </c>
      <c r="AV240" s="23">
        <v>253440</v>
      </c>
      <c r="AW240" s="23">
        <v>0</v>
      </c>
      <c r="AX240" s="23">
        <v>0</v>
      </c>
      <c r="AY240" s="23">
        <v>605694</v>
      </c>
      <c r="AZ240" s="23">
        <v>229216.25</v>
      </c>
      <c r="BA240" s="23">
        <v>0</v>
      </c>
      <c r="BB240" s="23">
        <v>577494.99</v>
      </c>
      <c r="BC240" s="23">
        <v>1890</v>
      </c>
      <c r="BD240" s="23">
        <v>500</v>
      </c>
      <c r="BE240" s="23">
        <v>779126</v>
      </c>
      <c r="BF240" s="23">
        <v>0</v>
      </c>
      <c r="BG240" s="23">
        <v>356180</v>
      </c>
      <c r="BH240" s="23">
        <v>27215</v>
      </c>
      <c r="BI240" s="23">
        <v>0</v>
      </c>
      <c r="BJ240" s="23">
        <v>45064</v>
      </c>
      <c r="BK240" s="23">
        <v>385603.3</v>
      </c>
      <c r="BL240" s="23">
        <v>0</v>
      </c>
      <c r="BM240" s="23">
        <v>907123.56</v>
      </c>
      <c r="BN240" s="23">
        <v>850197.64</v>
      </c>
      <c r="BO240" s="23">
        <v>1689497.21</v>
      </c>
      <c r="BP240" s="23">
        <v>0</v>
      </c>
      <c r="BQ240" s="23">
        <v>0</v>
      </c>
      <c r="BR240" s="23">
        <v>1861332.4</v>
      </c>
      <c r="BS240" s="23">
        <v>0</v>
      </c>
      <c r="BT240" s="23">
        <v>51997</v>
      </c>
      <c r="BU240" s="23">
        <v>706196.6</v>
      </c>
      <c r="BV240" s="23">
        <v>136050</v>
      </c>
      <c r="BW240" s="23">
        <v>158010</v>
      </c>
      <c r="BX240" s="23">
        <v>5075</v>
      </c>
      <c r="BY240" s="23">
        <v>82744</v>
      </c>
      <c r="BZ240" s="24">
        <v>33562378.260000005</v>
      </c>
    </row>
    <row r="241" spans="1:78" x14ac:dyDescent="0.2">
      <c r="A241" s="21" t="s">
        <v>525</v>
      </c>
      <c r="B241" s="21" t="s">
        <v>650</v>
      </c>
      <c r="C241" s="22" t="s">
        <v>653</v>
      </c>
      <c r="D241" s="21" t="s">
        <v>654</v>
      </c>
      <c r="E241" s="23">
        <v>105127.48</v>
      </c>
      <c r="F241" s="23">
        <v>0</v>
      </c>
      <c r="G241" s="23">
        <v>0</v>
      </c>
      <c r="H241" s="23">
        <v>0</v>
      </c>
      <c r="I241" s="23">
        <v>3611.25</v>
      </c>
      <c r="J241" s="23">
        <v>0</v>
      </c>
      <c r="K241" s="23">
        <v>0</v>
      </c>
      <c r="L241" s="23">
        <v>0</v>
      </c>
      <c r="M241" s="23">
        <v>54800</v>
      </c>
      <c r="N241" s="23">
        <v>2110776.7799999998</v>
      </c>
      <c r="O241" s="23">
        <v>152298.1</v>
      </c>
      <c r="P241" s="23">
        <v>861582.12</v>
      </c>
      <c r="Q241" s="23">
        <v>0</v>
      </c>
      <c r="R241" s="23">
        <v>658803.06999999995</v>
      </c>
      <c r="S241" s="23">
        <v>0</v>
      </c>
      <c r="T241" s="23">
        <v>11925</v>
      </c>
      <c r="U241" s="23">
        <v>242285</v>
      </c>
      <c r="V241" s="23">
        <v>150310</v>
      </c>
      <c r="W241" s="23">
        <v>587652.69999999995</v>
      </c>
      <c r="X241" s="23">
        <v>42700</v>
      </c>
      <c r="Y241" s="23">
        <v>94879</v>
      </c>
      <c r="Z241" s="23">
        <v>0</v>
      </c>
      <c r="AA241" s="23">
        <v>44390</v>
      </c>
      <c r="AB241" s="23">
        <v>0</v>
      </c>
      <c r="AC241" s="23">
        <v>89570</v>
      </c>
      <c r="AD241" s="23">
        <v>1371461.91</v>
      </c>
      <c r="AE241" s="23">
        <v>0</v>
      </c>
      <c r="AF241" s="23">
        <v>0</v>
      </c>
      <c r="AG241" s="23">
        <v>15272</v>
      </c>
      <c r="AH241" s="23">
        <v>463688.84</v>
      </c>
      <c r="AI241" s="23">
        <v>83050</v>
      </c>
      <c r="AJ241" s="23">
        <v>60955</v>
      </c>
      <c r="AK241" s="23">
        <v>283924</v>
      </c>
      <c r="AL241" s="23">
        <v>3950</v>
      </c>
      <c r="AM241" s="23">
        <v>176100.4</v>
      </c>
      <c r="AN241" s="23">
        <v>465548.9</v>
      </c>
      <c r="AO241" s="23">
        <v>334233.25</v>
      </c>
      <c r="AP241" s="23">
        <v>0</v>
      </c>
      <c r="AQ241" s="23">
        <v>139563</v>
      </c>
      <c r="AR241" s="23">
        <v>163482.5</v>
      </c>
      <c r="AS241" s="23">
        <v>0</v>
      </c>
      <c r="AT241" s="23">
        <v>60000</v>
      </c>
      <c r="AU241" s="23">
        <v>385487</v>
      </c>
      <c r="AV241" s="23">
        <v>21900</v>
      </c>
      <c r="AW241" s="23">
        <v>0</v>
      </c>
      <c r="AX241" s="23">
        <v>38156</v>
      </c>
      <c r="AY241" s="23">
        <v>0</v>
      </c>
      <c r="AZ241" s="23">
        <v>297724.37</v>
      </c>
      <c r="BA241" s="23">
        <v>277477.51</v>
      </c>
      <c r="BB241" s="23">
        <v>0</v>
      </c>
      <c r="BC241" s="23">
        <v>0</v>
      </c>
      <c r="BD241" s="23">
        <v>217999.47</v>
      </c>
      <c r="BE241" s="23">
        <v>289892.38</v>
      </c>
      <c r="BF241" s="23">
        <v>247378.25</v>
      </c>
      <c r="BG241" s="23">
        <v>201193.42</v>
      </c>
      <c r="BH241" s="23">
        <v>5000</v>
      </c>
      <c r="BI241" s="23">
        <v>0</v>
      </c>
      <c r="BJ241" s="23">
        <v>440311.19</v>
      </c>
      <c r="BK241" s="23">
        <v>2293907.66</v>
      </c>
      <c r="BL241" s="23">
        <v>45451.96</v>
      </c>
      <c r="BM241" s="23">
        <v>160080</v>
      </c>
      <c r="BN241" s="23">
        <v>92650</v>
      </c>
      <c r="BO241" s="23">
        <v>0</v>
      </c>
      <c r="BP241" s="23">
        <v>345925</v>
      </c>
      <c r="BQ241" s="23">
        <v>372318</v>
      </c>
      <c r="BR241" s="23">
        <v>3900</v>
      </c>
      <c r="BS241" s="23">
        <v>113180</v>
      </c>
      <c r="BT241" s="23">
        <v>306791.21000000002</v>
      </c>
      <c r="BU241" s="23">
        <v>46400</v>
      </c>
      <c r="BV241" s="23">
        <v>0</v>
      </c>
      <c r="BW241" s="23">
        <v>97287</v>
      </c>
      <c r="BX241" s="23">
        <v>41480</v>
      </c>
      <c r="BY241" s="23">
        <v>378654</v>
      </c>
      <c r="BZ241" s="24">
        <v>2021442.9100000001</v>
      </c>
    </row>
    <row r="242" spans="1:78" x14ac:dyDescent="0.2">
      <c r="A242" s="21" t="s">
        <v>525</v>
      </c>
      <c r="B242" s="21" t="s">
        <v>650</v>
      </c>
      <c r="C242" s="22" t="s">
        <v>655</v>
      </c>
      <c r="D242" s="21" t="s">
        <v>656</v>
      </c>
      <c r="E242" s="23">
        <v>3063298.5</v>
      </c>
      <c r="F242" s="23">
        <v>1412660</v>
      </c>
      <c r="G242" s="23">
        <v>710845</v>
      </c>
      <c r="H242" s="23">
        <v>57275</v>
      </c>
      <c r="I242" s="23">
        <v>351233.16</v>
      </c>
      <c r="J242" s="23">
        <v>16750</v>
      </c>
      <c r="K242" s="23">
        <v>1328724</v>
      </c>
      <c r="L242" s="23">
        <v>0</v>
      </c>
      <c r="M242" s="23">
        <v>313157.5</v>
      </c>
      <c r="N242" s="23">
        <v>1111447.03</v>
      </c>
      <c r="O242" s="23">
        <v>295331.12</v>
      </c>
      <c r="P242" s="23">
        <v>123752</v>
      </c>
      <c r="Q242" s="23">
        <v>510646</v>
      </c>
      <c r="R242" s="23">
        <v>300700.28000000003</v>
      </c>
      <c r="S242" s="23">
        <v>209779</v>
      </c>
      <c r="T242" s="23">
        <v>869908.78</v>
      </c>
      <c r="U242" s="23">
        <v>1052656.8</v>
      </c>
      <c r="V242" s="23">
        <v>92915</v>
      </c>
      <c r="W242" s="23">
        <v>12544809.51</v>
      </c>
      <c r="X242" s="23">
        <v>583497.1</v>
      </c>
      <c r="Y242" s="23">
        <v>82730</v>
      </c>
      <c r="Z242" s="23">
        <v>901340</v>
      </c>
      <c r="AA242" s="23">
        <v>964731.8</v>
      </c>
      <c r="AB242" s="23">
        <v>3589489.32</v>
      </c>
      <c r="AC242" s="23">
        <v>1720689.31</v>
      </c>
      <c r="AD242" s="23">
        <v>0</v>
      </c>
      <c r="AE242" s="23">
        <v>0</v>
      </c>
      <c r="AF242" s="23">
        <v>171529.5</v>
      </c>
      <c r="AG242" s="23">
        <v>0</v>
      </c>
      <c r="AH242" s="23">
        <v>209875</v>
      </c>
      <c r="AI242" s="23">
        <v>441325</v>
      </c>
      <c r="AJ242" s="23">
        <v>10150</v>
      </c>
      <c r="AK242" s="23">
        <v>350859</v>
      </c>
      <c r="AL242" s="23">
        <v>0</v>
      </c>
      <c r="AM242" s="23">
        <v>440210</v>
      </c>
      <c r="AN242" s="23">
        <v>714739</v>
      </c>
      <c r="AO242" s="23">
        <v>194450</v>
      </c>
      <c r="AP242" s="23">
        <v>0</v>
      </c>
      <c r="AQ242" s="23">
        <v>71256.679999999993</v>
      </c>
      <c r="AR242" s="23">
        <v>1728413.05</v>
      </c>
      <c r="AS242" s="23">
        <v>935320</v>
      </c>
      <c r="AT242" s="23">
        <v>508673</v>
      </c>
      <c r="AU242" s="23">
        <v>328972</v>
      </c>
      <c r="AV242" s="23">
        <v>220300</v>
      </c>
      <c r="AW242" s="23">
        <v>215369</v>
      </c>
      <c r="AX242" s="23">
        <v>421992</v>
      </c>
      <c r="AY242" s="23">
        <v>1107883</v>
      </c>
      <c r="AZ242" s="23">
        <v>360905</v>
      </c>
      <c r="BA242" s="23">
        <v>1028084</v>
      </c>
      <c r="BB242" s="23">
        <v>245206</v>
      </c>
      <c r="BC242" s="23">
        <v>214350</v>
      </c>
      <c r="BD242" s="23">
        <v>396525.25</v>
      </c>
      <c r="BE242" s="23">
        <v>186510</v>
      </c>
      <c r="BF242" s="23">
        <v>515928</v>
      </c>
      <c r="BG242" s="23">
        <v>106835</v>
      </c>
      <c r="BH242" s="23">
        <v>150856.79999999999</v>
      </c>
      <c r="BI242" s="23">
        <v>45350</v>
      </c>
      <c r="BJ242" s="23">
        <v>307557.32</v>
      </c>
      <c r="BK242" s="23">
        <v>204925</v>
      </c>
      <c r="BL242" s="23">
        <v>41760</v>
      </c>
      <c r="BM242" s="23">
        <v>0</v>
      </c>
      <c r="BN242" s="23">
        <v>0</v>
      </c>
      <c r="BO242" s="23">
        <v>0</v>
      </c>
      <c r="BP242" s="23">
        <v>0</v>
      </c>
      <c r="BQ242" s="23">
        <v>2721830.34</v>
      </c>
      <c r="BR242" s="23">
        <v>186700</v>
      </c>
      <c r="BS242" s="23">
        <v>616900</v>
      </c>
      <c r="BT242" s="23">
        <v>696613.21</v>
      </c>
      <c r="BU242" s="23">
        <v>718235</v>
      </c>
      <c r="BV242" s="23">
        <v>587381</v>
      </c>
      <c r="BW242" s="23">
        <v>83496</v>
      </c>
      <c r="BX242" s="23">
        <v>366555</v>
      </c>
      <c r="BY242" s="23">
        <v>755763</v>
      </c>
      <c r="BZ242" s="24">
        <v>1475118</v>
      </c>
    </row>
    <row r="243" spans="1:78" x14ac:dyDescent="0.2">
      <c r="A243" s="21" t="s">
        <v>525</v>
      </c>
      <c r="B243" s="21" t="s">
        <v>650</v>
      </c>
      <c r="C243" s="22" t="s">
        <v>657</v>
      </c>
      <c r="D243" s="21" t="s">
        <v>658</v>
      </c>
      <c r="E243" s="23">
        <v>716647.5</v>
      </c>
      <c r="F243" s="23">
        <v>0</v>
      </c>
      <c r="G243" s="23">
        <v>126986.6</v>
      </c>
      <c r="H243" s="23">
        <v>34250</v>
      </c>
      <c r="I243" s="23">
        <v>74569.539999999994</v>
      </c>
      <c r="J243" s="23">
        <v>53348.39</v>
      </c>
      <c r="K243" s="23">
        <v>497889.75</v>
      </c>
      <c r="L243" s="23">
        <v>221205.16</v>
      </c>
      <c r="M243" s="23">
        <v>342000</v>
      </c>
      <c r="N243" s="23">
        <v>390246.69</v>
      </c>
      <c r="O243" s="23">
        <v>0</v>
      </c>
      <c r="P243" s="23">
        <v>0</v>
      </c>
      <c r="Q243" s="23">
        <v>54045.01</v>
      </c>
      <c r="R243" s="23">
        <v>0</v>
      </c>
      <c r="S243" s="23">
        <v>6095</v>
      </c>
      <c r="T243" s="23">
        <v>30241</v>
      </c>
      <c r="U243" s="23">
        <v>2335790</v>
      </c>
      <c r="V243" s="23">
        <v>50400</v>
      </c>
      <c r="W243" s="23">
        <v>20374798.510000002</v>
      </c>
      <c r="X243" s="23">
        <v>0</v>
      </c>
      <c r="Y243" s="23">
        <v>0</v>
      </c>
      <c r="Z243" s="23">
        <v>37200</v>
      </c>
      <c r="AA243" s="23">
        <v>6000</v>
      </c>
      <c r="AB243" s="23">
        <v>394123</v>
      </c>
      <c r="AC243" s="23">
        <v>0</v>
      </c>
      <c r="AD243" s="23">
        <v>9418</v>
      </c>
      <c r="AE243" s="23">
        <v>1500</v>
      </c>
      <c r="AF243" s="23">
        <v>0</v>
      </c>
      <c r="AG243" s="23">
        <v>41537</v>
      </c>
      <c r="AH243" s="23">
        <v>0</v>
      </c>
      <c r="AI243" s="23">
        <v>0</v>
      </c>
      <c r="AJ243" s="23">
        <v>0</v>
      </c>
      <c r="AK243" s="23">
        <v>0</v>
      </c>
      <c r="AL243" s="23">
        <v>395710.61</v>
      </c>
      <c r="AM243" s="23">
        <v>35000</v>
      </c>
      <c r="AN243" s="23">
        <v>806</v>
      </c>
      <c r="AO243" s="23">
        <v>14891.26</v>
      </c>
      <c r="AP243" s="23">
        <v>0</v>
      </c>
      <c r="AQ243" s="23">
        <v>0</v>
      </c>
      <c r="AR243" s="23">
        <v>278449</v>
      </c>
      <c r="AS243" s="23">
        <v>252565.81</v>
      </c>
      <c r="AT243" s="23">
        <v>7000</v>
      </c>
      <c r="AU243" s="23">
        <v>59900</v>
      </c>
      <c r="AV243" s="23">
        <v>0</v>
      </c>
      <c r="AW243" s="23">
        <v>0</v>
      </c>
      <c r="AX243" s="23">
        <v>5000</v>
      </c>
      <c r="AY243" s="23">
        <v>556823.19999999995</v>
      </c>
      <c r="AZ243" s="23">
        <v>3634866.82</v>
      </c>
      <c r="BA243" s="23">
        <v>104072.33</v>
      </c>
      <c r="BB243" s="23">
        <v>104764</v>
      </c>
      <c r="BC243" s="23">
        <v>0</v>
      </c>
      <c r="BD243" s="23">
        <v>2540252.4700000002</v>
      </c>
      <c r="BE243" s="23">
        <v>451188.15</v>
      </c>
      <c r="BF243" s="23">
        <v>5213.17</v>
      </c>
      <c r="BG243" s="23">
        <v>814</v>
      </c>
      <c r="BH243" s="23">
        <v>13500</v>
      </c>
      <c r="BI243" s="23">
        <v>15160</v>
      </c>
      <c r="BJ243" s="23">
        <v>590000</v>
      </c>
      <c r="BK243" s="23">
        <v>0</v>
      </c>
      <c r="BL243" s="23">
        <v>0</v>
      </c>
      <c r="BM243" s="23">
        <v>135877</v>
      </c>
      <c r="BN243" s="23">
        <v>0</v>
      </c>
      <c r="BO243" s="23">
        <v>587440</v>
      </c>
      <c r="BP243" s="23">
        <v>0</v>
      </c>
      <c r="BQ243" s="23">
        <v>41124</v>
      </c>
      <c r="BR243" s="23">
        <v>69405</v>
      </c>
      <c r="BS243" s="23">
        <v>65089.599999999999</v>
      </c>
      <c r="BT243" s="23">
        <v>145633.62</v>
      </c>
      <c r="BU243" s="23">
        <v>41384.449999999997</v>
      </c>
      <c r="BV243" s="23">
        <v>58200</v>
      </c>
      <c r="BW243" s="23">
        <v>7500</v>
      </c>
      <c r="BX243" s="23">
        <v>0</v>
      </c>
      <c r="BY243" s="23">
        <v>46055</v>
      </c>
      <c r="BZ243" s="24"/>
    </row>
    <row r="244" spans="1:78" x14ac:dyDescent="0.2">
      <c r="A244" s="64" t="s">
        <v>659</v>
      </c>
      <c r="B244" s="65"/>
      <c r="C244" s="65"/>
      <c r="D244" s="66"/>
      <c r="E244" s="28">
        <f>SUM(E181:E243)</f>
        <v>703049632.30999994</v>
      </c>
      <c r="F244" s="28">
        <f t="shared" ref="F244:BQ244" si="8">SUM(F181:F243)</f>
        <v>110743580.22000001</v>
      </c>
      <c r="G244" s="28">
        <f t="shared" si="8"/>
        <v>254911207.75999999</v>
      </c>
      <c r="H244" s="28">
        <f t="shared" si="8"/>
        <v>54148673.000000007</v>
      </c>
      <c r="I244" s="28">
        <f t="shared" si="8"/>
        <v>43576123.949999996</v>
      </c>
      <c r="J244" s="28">
        <f t="shared" si="8"/>
        <v>16795391.299999997</v>
      </c>
      <c r="K244" s="28">
        <f t="shared" si="8"/>
        <v>1224130235.9599998</v>
      </c>
      <c r="L244" s="28">
        <f t="shared" si="8"/>
        <v>108981622.02000001</v>
      </c>
      <c r="M244" s="28">
        <f t="shared" si="8"/>
        <v>21816315.589999996</v>
      </c>
      <c r="N244" s="28">
        <f t="shared" si="8"/>
        <v>308493747.58000004</v>
      </c>
      <c r="O244" s="28">
        <f t="shared" si="8"/>
        <v>18688076.670000002</v>
      </c>
      <c r="P244" s="28">
        <f t="shared" si="8"/>
        <v>61335337.309999987</v>
      </c>
      <c r="Q244" s="28">
        <f t="shared" si="8"/>
        <v>161652181.80999991</v>
      </c>
      <c r="R244" s="28">
        <f t="shared" si="8"/>
        <v>138360096.88999996</v>
      </c>
      <c r="S244" s="28">
        <f t="shared" si="8"/>
        <v>8550869.1199999992</v>
      </c>
      <c r="T244" s="28">
        <f t="shared" si="8"/>
        <v>43365038.520000003</v>
      </c>
      <c r="U244" s="28">
        <f t="shared" si="8"/>
        <v>35459956.099999994</v>
      </c>
      <c r="V244" s="28">
        <f t="shared" si="8"/>
        <v>29930791.866999995</v>
      </c>
      <c r="W244" s="28">
        <f t="shared" si="8"/>
        <v>917653756.6400001</v>
      </c>
      <c r="X244" s="28">
        <f t="shared" si="8"/>
        <v>106127803.25000001</v>
      </c>
      <c r="Y244" s="28">
        <f t="shared" si="8"/>
        <v>44702312.29999999</v>
      </c>
      <c r="Z244" s="28">
        <f t="shared" si="8"/>
        <v>170382303.99999997</v>
      </c>
      <c r="AA244" s="28">
        <f t="shared" si="8"/>
        <v>41265326.909999996</v>
      </c>
      <c r="AB244" s="28">
        <f t="shared" si="8"/>
        <v>41204601.959999993</v>
      </c>
      <c r="AC244" s="28">
        <f t="shared" si="8"/>
        <v>68286155.650000021</v>
      </c>
      <c r="AD244" s="28">
        <f t="shared" si="8"/>
        <v>18064777.25</v>
      </c>
      <c r="AE244" s="28">
        <f t="shared" si="8"/>
        <v>24317130.699999999</v>
      </c>
      <c r="AF244" s="28">
        <f t="shared" si="8"/>
        <v>856990293.08000016</v>
      </c>
      <c r="AG244" s="28">
        <f t="shared" si="8"/>
        <v>32689332.93</v>
      </c>
      <c r="AH244" s="28">
        <f t="shared" si="8"/>
        <v>13850076.550000001</v>
      </c>
      <c r="AI244" s="28">
        <f t="shared" si="8"/>
        <v>16241925.969999999</v>
      </c>
      <c r="AJ244" s="28">
        <f t="shared" si="8"/>
        <v>14693255.859999999</v>
      </c>
      <c r="AK244" s="28">
        <f t="shared" si="8"/>
        <v>30187132.489999995</v>
      </c>
      <c r="AL244" s="28">
        <f t="shared" si="8"/>
        <v>20494564.210000005</v>
      </c>
      <c r="AM244" s="28">
        <f t="shared" si="8"/>
        <v>22792585.749999996</v>
      </c>
      <c r="AN244" s="28">
        <f t="shared" si="8"/>
        <v>45986808.499999993</v>
      </c>
      <c r="AO244" s="28">
        <f t="shared" si="8"/>
        <v>22425643.700000007</v>
      </c>
      <c r="AP244" s="28">
        <f t="shared" si="8"/>
        <v>19899705.969999999</v>
      </c>
      <c r="AQ244" s="28">
        <f t="shared" si="8"/>
        <v>20327774.890000001</v>
      </c>
      <c r="AR244" s="28">
        <f t="shared" si="8"/>
        <v>209696007.45999992</v>
      </c>
      <c r="AS244" s="28">
        <f t="shared" si="8"/>
        <v>22091216.339999996</v>
      </c>
      <c r="AT244" s="28">
        <f t="shared" si="8"/>
        <v>18625025.360000003</v>
      </c>
      <c r="AU244" s="28">
        <f t="shared" si="8"/>
        <v>22849222.940000001</v>
      </c>
      <c r="AV244" s="28">
        <f t="shared" si="8"/>
        <v>13339070.349999998</v>
      </c>
      <c r="AW244" s="28">
        <f t="shared" si="8"/>
        <v>5505030.4100000001</v>
      </c>
      <c r="AX244" s="28">
        <f t="shared" si="8"/>
        <v>11765763.829999996</v>
      </c>
      <c r="AY244" s="28">
        <f t="shared" si="8"/>
        <v>527098881.67000002</v>
      </c>
      <c r="AZ244" s="28">
        <f t="shared" si="8"/>
        <v>30156654.990000002</v>
      </c>
      <c r="BA244" s="28">
        <f t="shared" si="8"/>
        <v>32757784.280000001</v>
      </c>
      <c r="BB244" s="28">
        <f t="shared" si="8"/>
        <v>39131508.99000001</v>
      </c>
      <c r="BC244" s="28">
        <f t="shared" si="8"/>
        <v>44896441.879999988</v>
      </c>
      <c r="BD244" s="28">
        <f t="shared" si="8"/>
        <v>52292825.209999993</v>
      </c>
      <c r="BE244" s="28">
        <f t="shared" si="8"/>
        <v>72469587.968700007</v>
      </c>
      <c r="BF244" s="28">
        <f t="shared" si="8"/>
        <v>67293850.660000011</v>
      </c>
      <c r="BG244" s="28">
        <f t="shared" si="8"/>
        <v>27918832.07</v>
      </c>
      <c r="BH244" s="28">
        <f t="shared" si="8"/>
        <v>9384476.0600000024</v>
      </c>
      <c r="BI244" s="28">
        <f t="shared" si="8"/>
        <v>8575203.2200000007</v>
      </c>
      <c r="BJ244" s="28">
        <f t="shared" si="8"/>
        <v>478190076.77000004</v>
      </c>
      <c r="BK244" s="28">
        <f t="shared" si="8"/>
        <v>160853315.14000002</v>
      </c>
      <c r="BL244" s="28">
        <f t="shared" si="8"/>
        <v>23123628.830000009</v>
      </c>
      <c r="BM244" s="28">
        <f t="shared" si="8"/>
        <v>15554234.414000003</v>
      </c>
      <c r="BN244" s="28">
        <f t="shared" si="8"/>
        <v>18608232.379999999</v>
      </c>
      <c r="BO244" s="28">
        <f t="shared" si="8"/>
        <v>37310493.390000001</v>
      </c>
      <c r="BP244" s="28">
        <f t="shared" si="8"/>
        <v>13165872.200000001</v>
      </c>
      <c r="BQ244" s="28">
        <f t="shared" si="8"/>
        <v>327416636.85000008</v>
      </c>
      <c r="BR244" s="28">
        <f t="shared" ref="BR244:BY244" si="9">SUM(BR181:BR243)</f>
        <v>20364688.440000001</v>
      </c>
      <c r="BS244" s="28">
        <f t="shared" si="9"/>
        <v>21397022.909999996</v>
      </c>
      <c r="BT244" s="28">
        <f t="shared" si="9"/>
        <v>37882557.670000009</v>
      </c>
      <c r="BU244" s="28">
        <f t="shared" si="9"/>
        <v>33954170.900000006</v>
      </c>
      <c r="BV244" s="28">
        <f t="shared" si="9"/>
        <v>123454874.47999999</v>
      </c>
      <c r="BW244" s="28">
        <f t="shared" si="9"/>
        <v>28189618.890000004</v>
      </c>
      <c r="BX244" s="28">
        <f t="shared" si="9"/>
        <v>18731351.579999998</v>
      </c>
      <c r="BY244" s="28">
        <f t="shared" si="9"/>
        <v>15329061.110000001</v>
      </c>
      <c r="BZ244" s="29">
        <f>SUM(BZ181:BZ243)</f>
        <v>3944892669.6296</v>
      </c>
    </row>
    <row r="245" spans="1:78" x14ac:dyDescent="0.2">
      <c r="A245" s="21" t="s">
        <v>660</v>
      </c>
      <c r="B245" s="21" t="s">
        <v>161</v>
      </c>
      <c r="C245" s="22" t="s">
        <v>661</v>
      </c>
      <c r="D245" s="21" t="s">
        <v>662</v>
      </c>
      <c r="E245" s="23">
        <v>0</v>
      </c>
      <c r="F245" s="23">
        <v>0</v>
      </c>
      <c r="G245" s="23">
        <v>3812757.4</v>
      </c>
      <c r="H245" s="23">
        <v>23622804.34</v>
      </c>
      <c r="I245" s="23">
        <v>17190601.050000001</v>
      </c>
      <c r="J245" s="23">
        <v>29529353.16</v>
      </c>
      <c r="K245" s="23">
        <v>182984</v>
      </c>
      <c r="L245" s="23">
        <v>28180875.699999999</v>
      </c>
      <c r="M245" s="23">
        <v>10549012.09</v>
      </c>
      <c r="N245" s="23">
        <v>8865828.5600000005</v>
      </c>
      <c r="O245" s="23">
        <v>12326613.15</v>
      </c>
      <c r="P245" s="23">
        <v>0</v>
      </c>
      <c r="Q245" s="23">
        <v>0</v>
      </c>
      <c r="R245" s="23">
        <v>0</v>
      </c>
      <c r="S245" s="23">
        <v>10156937.050000001</v>
      </c>
      <c r="T245" s="23">
        <v>17725120.670000002</v>
      </c>
      <c r="U245" s="23">
        <v>10198339.529999999</v>
      </c>
      <c r="V245" s="23">
        <v>2198881.67</v>
      </c>
      <c r="W245" s="23">
        <v>68270812.400000006</v>
      </c>
      <c r="X245" s="23">
        <v>13415943.6</v>
      </c>
      <c r="Y245" s="23">
        <v>10510973.58</v>
      </c>
      <c r="Z245" s="23">
        <v>50411007.670000002</v>
      </c>
      <c r="AA245" s="23">
        <v>14616713.869999999</v>
      </c>
      <c r="AB245" s="23">
        <v>13952545.939999999</v>
      </c>
      <c r="AC245" s="23">
        <v>0</v>
      </c>
      <c r="AD245" s="23">
        <v>23908654.379999999</v>
      </c>
      <c r="AE245" s="23">
        <v>14074476.529999999</v>
      </c>
      <c r="AF245" s="23">
        <v>0</v>
      </c>
      <c r="AG245" s="23">
        <v>15431967.82</v>
      </c>
      <c r="AH245" s="23">
        <v>1799106.3</v>
      </c>
      <c r="AI245" s="23">
        <v>2775684.55</v>
      </c>
      <c r="AJ245" s="23">
        <v>7724744.1399999997</v>
      </c>
      <c r="AK245" s="23">
        <v>7222151.4900000002</v>
      </c>
      <c r="AL245" s="23">
        <v>8855428.1699999999</v>
      </c>
      <c r="AM245" s="23">
        <v>6398075.5700000003</v>
      </c>
      <c r="AN245" s="23">
        <v>18372577.539999999</v>
      </c>
      <c r="AO245" s="23">
        <v>9668122.0399999991</v>
      </c>
      <c r="AP245" s="23">
        <v>0</v>
      </c>
      <c r="AQ245" s="23">
        <v>2699317.94</v>
      </c>
      <c r="AR245" s="23">
        <v>0</v>
      </c>
      <c r="AS245" s="23">
        <v>11800562.09</v>
      </c>
      <c r="AT245" s="23">
        <v>16179152.76</v>
      </c>
      <c r="AU245" s="23">
        <v>9251245.5899999999</v>
      </c>
      <c r="AV245" s="23">
        <v>5856497.1100000003</v>
      </c>
      <c r="AW245" s="23">
        <v>8243962.1799999997</v>
      </c>
      <c r="AX245" s="23">
        <v>7881737.1699999999</v>
      </c>
      <c r="AY245" s="23">
        <v>238952.63</v>
      </c>
      <c r="AZ245" s="23">
        <v>3439768.63</v>
      </c>
      <c r="BA245" s="23">
        <v>12517565.82</v>
      </c>
      <c r="BB245" s="23">
        <v>18039886.850000001</v>
      </c>
      <c r="BC245" s="23">
        <v>16422180</v>
      </c>
      <c r="BD245" s="23">
        <v>11817346.02</v>
      </c>
      <c r="BE245" s="23">
        <v>11475104.289999999</v>
      </c>
      <c r="BF245" s="23">
        <v>21497362.370000001</v>
      </c>
      <c r="BG245" s="23">
        <v>7612632.1399999997</v>
      </c>
      <c r="BH245" s="23">
        <v>7382940.6100000003</v>
      </c>
      <c r="BI245" s="23">
        <v>6963457</v>
      </c>
      <c r="BJ245" s="23">
        <v>0</v>
      </c>
      <c r="BK245" s="23">
        <v>116782326.36</v>
      </c>
      <c r="BL245" s="23">
        <v>17194138.760000002</v>
      </c>
      <c r="BM245" s="23">
        <v>10448445.17</v>
      </c>
      <c r="BN245" s="23">
        <v>18249444.02</v>
      </c>
      <c r="BO245" s="23">
        <v>25138703.879999999</v>
      </c>
      <c r="BP245" s="23">
        <v>12365770.859999999</v>
      </c>
      <c r="BQ245" s="23">
        <v>0</v>
      </c>
      <c r="BR245" s="23">
        <v>840371.79</v>
      </c>
      <c r="BS245" s="23">
        <v>2107127.21</v>
      </c>
      <c r="BT245" s="23">
        <v>13220050.560000001</v>
      </c>
      <c r="BU245" s="23">
        <v>0</v>
      </c>
      <c r="BV245" s="23">
        <v>0</v>
      </c>
      <c r="BW245" s="23">
        <v>12299753.67</v>
      </c>
      <c r="BX245" s="23">
        <v>9699786.4299999997</v>
      </c>
      <c r="BY245" s="23">
        <v>1472865.53</v>
      </c>
      <c r="BZ245" s="24">
        <v>5046055.71</v>
      </c>
    </row>
    <row r="246" spans="1:78" x14ac:dyDescent="0.2">
      <c r="A246" s="21" t="s">
        <v>660</v>
      </c>
      <c r="B246" s="21" t="s">
        <v>161</v>
      </c>
      <c r="C246" s="22" t="s">
        <v>663</v>
      </c>
      <c r="D246" s="21" t="s">
        <v>664</v>
      </c>
      <c r="E246" s="23">
        <v>0</v>
      </c>
      <c r="F246" s="23">
        <v>502496.24</v>
      </c>
      <c r="G246" s="23">
        <v>94029.18</v>
      </c>
      <c r="H246" s="23">
        <v>0</v>
      </c>
      <c r="I246" s="23">
        <v>52263.85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209253.68</v>
      </c>
      <c r="X246" s="23">
        <v>0</v>
      </c>
      <c r="Y246" s="23">
        <v>0</v>
      </c>
      <c r="Z246" s="23">
        <v>0</v>
      </c>
      <c r="AA246" s="23">
        <v>0</v>
      </c>
      <c r="AB246" s="23">
        <v>517268</v>
      </c>
      <c r="AC246" s="23">
        <v>0</v>
      </c>
      <c r="AD246" s="23">
        <v>0</v>
      </c>
      <c r="AE246" s="23">
        <v>0</v>
      </c>
      <c r="AF246" s="23">
        <v>0</v>
      </c>
      <c r="AG246" s="23">
        <v>278848.83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337200</v>
      </c>
      <c r="AS246" s="23">
        <v>165000</v>
      </c>
      <c r="AT246" s="23">
        <v>0</v>
      </c>
      <c r="AU246" s="23">
        <v>0</v>
      </c>
      <c r="AV246" s="23">
        <v>0</v>
      </c>
      <c r="AW246" s="23">
        <v>0</v>
      </c>
      <c r="AX246" s="23">
        <v>0</v>
      </c>
      <c r="AY246" s="23">
        <v>0</v>
      </c>
      <c r="AZ246" s="23">
        <v>53433</v>
      </c>
      <c r="BA246" s="23">
        <v>0</v>
      </c>
      <c r="BB246" s="23">
        <v>0</v>
      </c>
      <c r="BC246" s="23">
        <v>5335784.75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1059241.08</v>
      </c>
      <c r="BL246" s="23">
        <v>723300</v>
      </c>
      <c r="BM246" s="23">
        <v>0</v>
      </c>
      <c r="BN246" s="23">
        <v>0</v>
      </c>
      <c r="BO246" s="23">
        <v>1419950</v>
      </c>
      <c r="BP246" s="23">
        <v>0</v>
      </c>
      <c r="BQ246" s="23">
        <v>0</v>
      </c>
      <c r="BR246" s="23">
        <v>104810.71</v>
      </c>
      <c r="BS246" s="23">
        <v>0</v>
      </c>
      <c r="BT246" s="23">
        <v>0</v>
      </c>
      <c r="BU246" s="23">
        <v>136179.04999999999</v>
      </c>
      <c r="BV246" s="23">
        <v>194312.87</v>
      </c>
      <c r="BW246" s="23">
        <v>0</v>
      </c>
      <c r="BX246" s="23">
        <v>0</v>
      </c>
      <c r="BY246" s="23">
        <v>738061.15</v>
      </c>
      <c r="BZ246" s="24">
        <v>2242041.1</v>
      </c>
    </row>
    <row r="247" spans="1:78" x14ac:dyDescent="0.2">
      <c r="A247" s="21" t="s">
        <v>660</v>
      </c>
      <c r="B247" s="21" t="s">
        <v>161</v>
      </c>
      <c r="C247" s="22" t="s">
        <v>665</v>
      </c>
      <c r="D247" s="21" t="s">
        <v>666</v>
      </c>
      <c r="E247" s="23">
        <v>82907281.430000007</v>
      </c>
      <c r="F247" s="23">
        <v>12524985.960000001</v>
      </c>
      <c r="G247" s="23">
        <v>21096870.359999999</v>
      </c>
      <c r="H247" s="23">
        <v>22054789.239999998</v>
      </c>
      <c r="I247" s="23">
        <v>29111587.77</v>
      </c>
      <c r="J247" s="23">
        <v>12236490.1</v>
      </c>
      <c r="K247" s="23">
        <v>47714269.359999999</v>
      </c>
      <c r="L247" s="23">
        <v>5295289.57</v>
      </c>
      <c r="M247" s="23">
        <v>5586133.8200000003</v>
      </c>
      <c r="N247" s="23">
        <v>46052244.030000001</v>
      </c>
      <c r="O247" s="23">
        <v>5519398.8600000003</v>
      </c>
      <c r="P247" s="23">
        <v>15353716.189999999</v>
      </c>
      <c r="Q247" s="23">
        <v>30610041.460000001</v>
      </c>
      <c r="R247" s="23">
        <v>37137506.109999999</v>
      </c>
      <c r="S247" s="23">
        <v>2913435.99</v>
      </c>
      <c r="T247" s="23">
        <v>30537347.030000001</v>
      </c>
      <c r="U247" s="23">
        <v>12044313.109999999</v>
      </c>
      <c r="V247" s="23">
        <v>10125571.75</v>
      </c>
      <c r="W247" s="23">
        <v>29933078.420000002</v>
      </c>
      <c r="X247" s="23">
        <v>5353876.66</v>
      </c>
      <c r="Y247" s="23">
        <v>11085977.18</v>
      </c>
      <c r="Z247" s="23">
        <v>56708.04</v>
      </c>
      <c r="AA247" s="23">
        <v>6805451.6100000003</v>
      </c>
      <c r="AB247" s="23">
        <v>8961251.5500000007</v>
      </c>
      <c r="AC247" s="23">
        <v>2057027.04</v>
      </c>
      <c r="AD247" s="23">
        <v>6096507.6699999999</v>
      </c>
      <c r="AE247" s="23">
        <v>7017180.4500000002</v>
      </c>
      <c r="AF247" s="23">
        <v>22664747.140000001</v>
      </c>
      <c r="AG247" s="23">
        <v>10830964.07</v>
      </c>
      <c r="AH247" s="23">
        <v>7138886.3300000001</v>
      </c>
      <c r="AI247" s="23">
        <v>6439136.8700000001</v>
      </c>
      <c r="AJ247" s="23">
        <v>4133457.44</v>
      </c>
      <c r="AK247" s="23">
        <v>9476045.3800000008</v>
      </c>
      <c r="AL247" s="23">
        <v>7248660.1100000003</v>
      </c>
      <c r="AM247" s="23">
        <v>6169882.7199999997</v>
      </c>
      <c r="AN247" s="23">
        <v>10475650.140000001</v>
      </c>
      <c r="AO247" s="23">
        <v>7755405.79</v>
      </c>
      <c r="AP247" s="23">
        <v>3597799.17</v>
      </c>
      <c r="AQ247" s="23">
        <v>5225228.25</v>
      </c>
      <c r="AR247" s="23">
        <v>16676356.66</v>
      </c>
      <c r="AS247" s="23">
        <v>6039490.0700000003</v>
      </c>
      <c r="AT247" s="23">
        <v>8957085.0500000007</v>
      </c>
      <c r="AU247" s="23">
        <v>8370962.7800000003</v>
      </c>
      <c r="AV247" s="23">
        <v>5298629.0199999996</v>
      </c>
      <c r="AW247" s="23">
        <v>2158710.65</v>
      </c>
      <c r="AX247" s="23">
        <v>3315662.5</v>
      </c>
      <c r="AY247" s="23">
        <v>30527440.91</v>
      </c>
      <c r="AZ247" s="23">
        <v>4499400.1399999997</v>
      </c>
      <c r="BA247" s="23">
        <v>4904036.3099999996</v>
      </c>
      <c r="BB247" s="23">
        <v>17425117.600000001</v>
      </c>
      <c r="BC247" s="23">
        <v>9405554.8100000005</v>
      </c>
      <c r="BD247" s="23">
        <v>8543962.5199999996</v>
      </c>
      <c r="BE247" s="23">
        <v>5917659.9000000004</v>
      </c>
      <c r="BF247" s="23">
        <v>13962914.16</v>
      </c>
      <c r="BG247" s="23">
        <v>5441771.8799999999</v>
      </c>
      <c r="BH247" s="23">
        <v>3534018.1</v>
      </c>
      <c r="BI247" s="23">
        <v>3355113.21</v>
      </c>
      <c r="BJ247" s="23">
        <v>19589902.129999999</v>
      </c>
      <c r="BK247" s="23">
        <v>11873732.65</v>
      </c>
      <c r="BL247" s="23">
        <v>2743960</v>
      </c>
      <c r="BM247" s="23">
        <v>5381031</v>
      </c>
      <c r="BN247" s="23">
        <v>9033347.2599999998</v>
      </c>
      <c r="BO247" s="23">
        <v>12223645.1</v>
      </c>
      <c r="BP247" s="23">
        <v>4126246.14</v>
      </c>
      <c r="BQ247" s="23">
        <v>17314191.609999999</v>
      </c>
      <c r="BR247" s="23">
        <v>4112649.07</v>
      </c>
      <c r="BS247" s="23">
        <v>7745248.71</v>
      </c>
      <c r="BT247" s="23">
        <v>6447059.0300000003</v>
      </c>
      <c r="BU247" s="23">
        <v>0</v>
      </c>
      <c r="BV247" s="23">
        <v>0</v>
      </c>
      <c r="BW247" s="23">
        <v>8142790.6299999999</v>
      </c>
      <c r="BX247" s="23">
        <v>5926092.9199999999</v>
      </c>
      <c r="BY247" s="23">
        <v>133845.07999999999</v>
      </c>
      <c r="BZ247" s="24">
        <v>417353</v>
      </c>
    </row>
    <row r="248" spans="1:78" x14ac:dyDescent="0.2">
      <c r="A248" s="21" t="s">
        <v>660</v>
      </c>
      <c r="B248" s="21" t="s">
        <v>161</v>
      </c>
      <c r="C248" s="22" t="s">
        <v>667</v>
      </c>
      <c r="D248" s="21" t="s">
        <v>668</v>
      </c>
      <c r="E248" s="23">
        <v>10216464.34</v>
      </c>
      <c r="F248" s="23">
        <v>3478810.11</v>
      </c>
      <c r="G248" s="23">
        <v>3999851.71</v>
      </c>
      <c r="H248" s="23">
        <v>1797658.56</v>
      </c>
      <c r="I248" s="23">
        <v>1400493.41</v>
      </c>
      <c r="J248" s="23">
        <v>892453.85</v>
      </c>
      <c r="K248" s="23">
        <v>14139073.98</v>
      </c>
      <c r="L248" s="23">
        <v>2503954.31</v>
      </c>
      <c r="M248" s="23">
        <v>478543.66</v>
      </c>
      <c r="N248" s="23">
        <v>43526405.899999999</v>
      </c>
      <c r="O248" s="23">
        <v>632391.48</v>
      </c>
      <c r="P248" s="23">
        <v>1272037.6000000001</v>
      </c>
      <c r="Q248" s="23">
        <v>15158013.609999999</v>
      </c>
      <c r="R248" s="23">
        <v>3342332.36</v>
      </c>
      <c r="S248" s="23">
        <v>166453.4</v>
      </c>
      <c r="T248" s="23">
        <v>2721362.56</v>
      </c>
      <c r="U248" s="23">
        <v>2116950.59</v>
      </c>
      <c r="V248" s="23">
        <v>522456.34</v>
      </c>
      <c r="W248" s="23">
        <v>13555955.34</v>
      </c>
      <c r="X248" s="23">
        <v>1429759.37</v>
      </c>
      <c r="Y248" s="23">
        <v>1521529.75</v>
      </c>
      <c r="Z248" s="23">
        <v>2632966.6800000002</v>
      </c>
      <c r="AA248" s="23">
        <v>786353.27</v>
      </c>
      <c r="AB248" s="23">
        <v>1958924.2</v>
      </c>
      <c r="AC248" s="23">
        <v>772239.89</v>
      </c>
      <c r="AD248" s="23">
        <v>886079.18</v>
      </c>
      <c r="AE248" s="23">
        <v>710052.2</v>
      </c>
      <c r="AF248" s="23">
        <v>10351043.77</v>
      </c>
      <c r="AG248" s="23">
        <v>2376000.2200000002</v>
      </c>
      <c r="AH248" s="23">
        <v>660961.19999999995</v>
      </c>
      <c r="AI248" s="23">
        <v>486657.96</v>
      </c>
      <c r="AJ248" s="23">
        <v>593305.86</v>
      </c>
      <c r="AK248" s="23">
        <v>828890.34</v>
      </c>
      <c r="AL248" s="23">
        <v>865322.67</v>
      </c>
      <c r="AM248" s="23">
        <v>979427.88</v>
      </c>
      <c r="AN248" s="23">
        <v>1023543.38</v>
      </c>
      <c r="AO248" s="23">
        <v>183665.34</v>
      </c>
      <c r="AP248" s="23">
        <v>1361703.45</v>
      </c>
      <c r="AQ248" s="23">
        <v>601475.80000000005</v>
      </c>
      <c r="AR248" s="23">
        <v>2033255.64</v>
      </c>
      <c r="AS248" s="23">
        <v>511382.08</v>
      </c>
      <c r="AT248" s="23">
        <v>427051.53</v>
      </c>
      <c r="AU248" s="23">
        <v>885507.49</v>
      </c>
      <c r="AV248" s="23">
        <v>456126.63</v>
      </c>
      <c r="AW248" s="23">
        <v>53236.74</v>
      </c>
      <c r="AX248" s="23">
        <v>267500.88</v>
      </c>
      <c r="AY248" s="23">
        <v>20517080.129999999</v>
      </c>
      <c r="AZ248" s="23">
        <v>920848.76</v>
      </c>
      <c r="BA248" s="23">
        <v>1308935.83</v>
      </c>
      <c r="BB248" s="23">
        <v>3033664.88</v>
      </c>
      <c r="BC248" s="23">
        <v>2532679.4700000002</v>
      </c>
      <c r="BD248" s="23">
        <v>1719521.04</v>
      </c>
      <c r="BE248" s="23">
        <v>3869597.56</v>
      </c>
      <c r="BF248" s="23">
        <v>1311782.2</v>
      </c>
      <c r="BG248" s="23">
        <v>1119977.22</v>
      </c>
      <c r="BH248" s="23">
        <v>549454.29</v>
      </c>
      <c r="BI248" s="23">
        <v>413031.56</v>
      </c>
      <c r="BJ248" s="23">
        <v>10469780.77</v>
      </c>
      <c r="BK248" s="23">
        <v>2712789.01</v>
      </c>
      <c r="BL248" s="23">
        <v>954658.4</v>
      </c>
      <c r="BM248" s="23">
        <v>859744.03</v>
      </c>
      <c r="BN248" s="23">
        <v>1705025.22</v>
      </c>
      <c r="BO248" s="23">
        <v>1674032.07</v>
      </c>
      <c r="BP248" s="23">
        <v>574113.63</v>
      </c>
      <c r="BQ248" s="23">
        <v>5114894.43</v>
      </c>
      <c r="BR248" s="23">
        <v>877387.72</v>
      </c>
      <c r="BS248" s="23">
        <v>1046630.85</v>
      </c>
      <c r="BT248" s="23">
        <v>1246908.1100000001</v>
      </c>
      <c r="BU248" s="23">
        <v>2920287.86</v>
      </c>
      <c r="BV248" s="23">
        <v>7915532.4199999999</v>
      </c>
      <c r="BW248" s="23">
        <v>1205668.44</v>
      </c>
      <c r="BX248" s="23">
        <v>625834.16</v>
      </c>
      <c r="BY248" s="23">
        <v>1334932.44</v>
      </c>
      <c r="BZ248" s="24">
        <v>26400</v>
      </c>
    </row>
    <row r="249" spans="1:78" x14ac:dyDescent="0.2">
      <c r="A249" s="21" t="s">
        <v>660</v>
      </c>
      <c r="B249" s="21" t="s">
        <v>161</v>
      </c>
      <c r="C249" s="22" t="s">
        <v>669</v>
      </c>
      <c r="D249" s="21" t="s">
        <v>670</v>
      </c>
      <c r="E249" s="23">
        <v>2654686.2000000002</v>
      </c>
      <c r="F249" s="23">
        <v>7219908.46</v>
      </c>
      <c r="G249" s="23">
        <v>27616879.98</v>
      </c>
      <c r="H249" s="23">
        <v>6270490.5099999998</v>
      </c>
      <c r="I249" s="23">
        <v>5687830.9800000004</v>
      </c>
      <c r="J249" s="23">
        <v>2475636.41</v>
      </c>
      <c r="K249" s="23">
        <v>10678019.949999999</v>
      </c>
      <c r="L249" s="23">
        <v>4431329.45</v>
      </c>
      <c r="M249" s="23">
        <v>173570</v>
      </c>
      <c r="N249" s="23">
        <v>10914797.07</v>
      </c>
      <c r="O249" s="23">
        <v>788480</v>
      </c>
      <c r="P249" s="23">
        <v>6773920.4699999997</v>
      </c>
      <c r="Q249" s="23">
        <v>9472963.8800000008</v>
      </c>
      <c r="R249" s="23">
        <v>5173188.1399999997</v>
      </c>
      <c r="S249" s="23">
        <v>134800</v>
      </c>
      <c r="T249" s="23">
        <v>9221049.7400000002</v>
      </c>
      <c r="U249" s="23">
        <v>2038181.14</v>
      </c>
      <c r="V249" s="23">
        <v>632230</v>
      </c>
      <c r="W249" s="23">
        <v>25641761.140000001</v>
      </c>
      <c r="X249" s="23">
        <v>14930149.93</v>
      </c>
      <c r="Y249" s="23">
        <v>8771638.25</v>
      </c>
      <c r="Z249" s="23">
        <v>2799875.31</v>
      </c>
      <c r="AA249" s="23">
        <v>836125.4</v>
      </c>
      <c r="AB249" s="23">
        <v>17868567.57</v>
      </c>
      <c r="AC249" s="23">
        <v>17463168.359999999</v>
      </c>
      <c r="AD249" s="23">
        <v>1226000</v>
      </c>
      <c r="AE249" s="23">
        <v>3758351.39</v>
      </c>
      <c r="AF249" s="23">
        <v>14170938.130000001</v>
      </c>
      <c r="AG249" s="23">
        <v>7563206.4800000004</v>
      </c>
      <c r="AH249" s="23">
        <v>784034</v>
      </c>
      <c r="AI249" s="23">
        <v>519336.8</v>
      </c>
      <c r="AJ249" s="23">
        <v>2734471.4</v>
      </c>
      <c r="AK249" s="23">
        <v>5395795.7800000003</v>
      </c>
      <c r="AL249" s="23">
        <v>858589.15</v>
      </c>
      <c r="AM249" s="23">
        <v>4099366.08</v>
      </c>
      <c r="AN249" s="23">
        <v>5829390.3399999999</v>
      </c>
      <c r="AO249" s="23">
        <v>5062888.97</v>
      </c>
      <c r="AP249" s="23">
        <v>3726256.95</v>
      </c>
      <c r="AQ249" s="23">
        <v>3789157.33</v>
      </c>
      <c r="AR249" s="23">
        <v>22139184.59</v>
      </c>
      <c r="AS249" s="23">
        <v>853044.75</v>
      </c>
      <c r="AT249" s="23">
        <v>4573837.58</v>
      </c>
      <c r="AU249" s="23">
        <v>3771110.36</v>
      </c>
      <c r="AV249" s="23">
        <v>2200446.25</v>
      </c>
      <c r="AW249" s="23">
        <v>267286.33</v>
      </c>
      <c r="AX249" s="23">
        <v>916250.56</v>
      </c>
      <c r="AY249" s="23">
        <v>5580841</v>
      </c>
      <c r="AZ249" s="23">
        <v>2383625</v>
      </c>
      <c r="BA249" s="23">
        <v>3038953.09</v>
      </c>
      <c r="BB249" s="23">
        <v>359300</v>
      </c>
      <c r="BC249" s="23">
        <v>2457566.25</v>
      </c>
      <c r="BD249" s="23">
        <v>4203012.1900000004</v>
      </c>
      <c r="BE249" s="23">
        <v>8278919.75</v>
      </c>
      <c r="BF249" s="23">
        <v>4741648.16</v>
      </c>
      <c r="BG249" s="23">
        <v>6521156.4100000001</v>
      </c>
      <c r="BH249" s="23">
        <v>771075.8</v>
      </c>
      <c r="BI249" s="23">
        <v>388350</v>
      </c>
      <c r="BJ249" s="23">
        <v>2127600</v>
      </c>
      <c r="BK249" s="23">
        <v>8786943.7100000009</v>
      </c>
      <c r="BL249" s="23">
        <v>78300</v>
      </c>
      <c r="BM249" s="23">
        <v>1365969</v>
      </c>
      <c r="BN249" s="23">
        <v>558095</v>
      </c>
      <c r="BO249" s="23">
        <v>0</v>
      </c>
      <c r="BP249" s="23">
        <v>700395.61</v>
      </c>
      <c r="BQ249" s="23">
        <v>33004133.66</v>
      </c>
      <c r="BR249" s="23">
        <v>2851492.99</v>
      </c>
      <c r="BS249" s="23">
        <v>2255972.0499999998</v>
      </c>
      <c r="BT249" s="23">
        <v>6746947.54</v>
      </c>
      <c r="BU249" s="23">
        <v>8310400.5899999999</v>
      </c>
      <c r="BV249" s="23">
        <v>4736975.4000000004</v>
      </c>
      <c r="BW249" s="23">
        <v>4124073.44</v>
      </c>
      <c r="BX249" s="23">
        <v>998400</v>
      </c>
      <c r="BY249" s="23">
        <v>2853493.55</v>
      </c>
      <c r="BZ249" s="24">
        <v>62077.5</v>
      </c>
    </row>
    <row r="250" spans="1:78" x14ac:dyDescent="0.2">
      <c r="A250" s="21" t="s">
        <v>660</v>
      </c>
      <c r="B250" s="21" t="s">
        <v>161</v>
      </c>
      <c r="C250" s="22" t="s">
        <v>671</v>
      </c>
      <c r="D250" s="21" t="s">
        <v>672</v>
      </c>
      <c r="E250" s="23">
        <v>17477355.260000002</v>
      </c>
      <c r="F250" s="23">
        <v>1644511.74</v>
      </c>
      <c r="G250" s="23">
        <v>4296937.3899999997</v>
      </c>
      <c r="H250" s="23">
        <v>374343.5</v>
      </c>
      <c r="I250" s="23">
        <v>2915434.52</v>
      </c>
      <c r="J250" s="23">
        <v>362087</v>
      </c>
      <c r="K250" s="23">
        <v>8373239.71</v>
      </c>
      <c r="L250" s="23">
        <v>1023217.86</v>
      </c>
      <c r="M250" s="23">
        <v>412529</v>
      </c>
      <c r="N250" s="23">
        <v>2494765.5299999998</v>
      </c>
      <c r="O250" s="23">
        <v>529048.66</v>
      </c>
      <c r="P250" s="23">
        <v>628257.5</v>
      </c>
      <c r="Q250" s="23">
        <v>706030.5</v>
      </c>
      <c r="R250" s="23">
        <v>846100.3</v>
      </c>
      <c r="S250" s="23">
        <v>79160.649999999994</v>
      </c>
      <c r="T250" s="23">
        <v>554097</v>
      </c>
      <c r="U250" s="23">
        <v>283412.5</v>
      </c>
      <c r="V250" s="23">
        <v>563794.5</v>
      </c>
      <c r="W250" s="23">
        <v>7013415.4400000004</v>
      </c>
      <c r="X250" s="23">
        <v>1012401</v>
      </c>
      <c r="Y250" s="23">
        <v>2083025.12</v>
      </c>
      <c r="Z250" s="23">
        <v>1047025</v>
      </c>
      <c r="AA250" s="23">
        <v>825825</v>
      </c>
      <c r="AB250" s="23">
        <v>1190741.93</v>
      </c>
      <c r="AC250" s="23">
        <v>682609.98</v>
      </c>
      <c r="AD250" s="23">
        <v>523853.5</v>
      </c>
      <c r="AE250" s="23">
        <v>300873.48</v>
      </c>
      <c r="AF250" s="23">
        <v>3420226.12</v>
      </c>
      <c r="AG250" s="23">
        <v>364516.57</v>
      </c>
      <c r="AH250" s="23">
        <v>486971</v>
      </c>
      <c r="AI250" s="23">
        <v>314652</v>
      </c>
      <c r="AJ250" s="23">
        <v>251913.5</v>
      </c>
      <c r="AK250" s="23">
        <v>551899.5</v>
      </c>
      <c r="AL250" s="23">
        <v>607665.88</v>
      </c>
      <c r="AM250" s="23">
        <v>273615</v>
      </c>
      <c r="AN250" s="23">
        <v>403354.89</v>
      </c>
      <c r="AO250" s="23">
        <v>1223588.99</v>
      </c>
      <c r="AP250" s="23">
        <v>419555</v>
      </c>
      <c r="AQ250" s="23">
        <v>577075.82999999996</v>
      </c>
      <c r="AR250" s="23">
        <v>1536726</v>
      </c>
      <c r="AS250" s="23">
        <v>2379716.88</v>
      </c>
      <c r="AT250" s="23">
        <v>752952.79</v>
      </c>
      <c r="AU250" s="23">
        <v>306436.5</v>
      </c>
      <c r="AV250" s="23">
        <v>405163.97</v>
      </c>
      <c r="AW250" s="23">
        <v>355918.5</v>
      </c>
      <c r="AX250" s="23">
        <v>241594.5</v>
      </c>
      <c r="AY250" s="23">
        <v>2248514.61</v>
      </c>
      <c r="AZ250" s="23">
        <v>438633</v>
      </c>
      <c r="BA250" s="23">
        <v>480493.52</v>
      </c>
      <c r="BB250" s="23">
        <v>899960.61</v>
      </c>
      <c r="BC250" s="23">
        <v>375857</v>
      </c>
      <c r="BD250" s="23">
        <v>577331.55000000005</v>
      </c>
      <c r="BE250" s="23">
        <v>1261083</v>
      </c>
      <c r="BF250" s="23">
        <v>904236</v>
      </c>
      <c r="BG250" s="23">
        <v>92970</v>
      </c>
      <c r="BH250" s="23">
        <v>147911</v>
      </c>
      <c r="BI250" s="23">
        <v>120010</v>
      </c>
      <c r="BJ250" s="23">
        <v>2155854.17</v>
      </c>
      <c r="BK250" s="23">
        <v>919877.98</v>
      </c>
      <c r="BL250" s="23">
        <v>171681.5</v>
      </c>
      <c r="BM250" s="23">
        <v>1583056.14</v>
      </c>
      <c r="BN250" s="23">
        <v>168923</v>
      </c>
      <c r="BO250" s="23">
        <v>232777.81</v>
      </c>
      <c r="BP250" s="23">
        <v>222507.45</v>
      </c>
      <c r="BQ250" s="23">
        <v>6007753.4100000001</v>
      </c>
      <c r="BR250" s="23">
        <v>901917.79</v>
      </c>
      <c r="BS250" s="23">
        <v>491607.8</v>
      </c>
      <c r="BT250" s="23">
        <v>2123922.5</v>
      </c>
      <c r="BU250" s="23">
        <v>951698.5</v>
      </c>
      <c r="BV250" s="23">
        <v>4343902.79</v>
      </c>
      <c r="BW250" s="23">
        <v>888316</v>
      </c>
      <c r="BX250" s="23">
        <v>1157184.0900000001</v>
      </c>
      <c r="BY250" s="23">
        <v>829292.74</v>
      </c>
      <c r="BZ250" s="24">
        <v>424063.71</v>
      </c>
    </row>
    <row r="251" spans="1:78" x14ac:dyDescent="0.2">
      <c r="A251" s="21" t="s">
        <v>660</v>
      </c>
      <c r="B251" s="21" t="s">
        <v>161</v>
      </c>
      <c r="C251" s="22" t="s">
        <v>673</v>
      </c>
      <c r="D251" s="21" t="s">
        <v>674</v>
      </c>
      <c r="E251" s="23">
        <v>-118369114.38</v>
      </c>
      <c r="F251" s="23">
        <v>0</v>
      </c>
      <c r="G251" s="23">
        <v>-23809</v>
      </c>
      <c r="H251" s="23">
        <v>0</v>
      </c>
      <c r="I251" s="23">
        <v>0</v>
      </c>
      <c r="J251" s="23">
        <v>0</v>
      </c>
      <c r="K251" s="23">
        <v>-48340100.549999997</v>
      </c>
      <c r="L251" s="23">
        <v>0</v>
      </c>
      <c r="M251" s="23">
        <v>-285</v>
      </c>
      <c r="N251" s="23">
        <v>0</v>
      </c>
      <c r="O251" s="23">
        <v>-819244.42</v>
      </c>
      <c r="P251" s="23">
        <v>-327739.39</v>
      </c>
      <c r="Q251" s="23">
        <v>-35461636.579999998</v>
      </c>
      <c r="R251" s="23">
        <v>-1211440.8999999999</v>
      </c>
      <c r="S251" s="23">
        <v>0</v>
      </c>
      <c r="T251" s="23">
        <v>0</v>
      </c>
      <c r="U251" s="23">
        <v>-2298</v>
      </c>
      <c r="V251" s="23">
        <v>0</v>
      </c>
      <c r="W251" s="23">
        <v>-150167991.90000001</v>
      </c>
      <c r="X251" s="23">
        <v>0</v>
      </c>
      <c r="Y251" s="23">
        <v>0</v>
      </c>
      <c r="Z251" s="23">
        <v>-44674834.399999999</v>
      </c>
      <c r="AA251" s="23">
        <v>0</v>
      </c>
      <c r="AB251" s="23">
        <v>0</v>
      </c>
      <c r="AC251" s="23">
        <v>-6151749.9100000001</v>
      </c>
      <c r="AD251" s="23">
        <v>0</v>
      </c>
      <c r="AE251" s="23">
        <v>0</v>
      </c>
      <c r="AF251" s="23">
        <v>-15048121.560000001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-24015</v>
      </c>
      <c r="AM251" s="23">
        <v>0</v>
      </c>
      <c r="AN251" s="23">
        <v>0</v>
      </c>
      <c r="AO251" s="23">
        <v>0</v>
      </c>
      <c r="AP251" s="23">
        <v>-569113.46</v>
      </c>
      <c r="AQ251" s="23">
        <v>0</v>
      </c>
      <c r="AR251" s="23">
        <v>-9479315.5899999999</v>
      </c>
      <c r="AS251" s="23">
        <v>-1887748</v>
      </c>
      <c r="AT251" s="23">
        <v>-22791.07</v>
      </c>
      <c r="AU251" s="23">
        <v>0</v>
      </c>
      <c r="AV251" s="23">
        <v>0</v>
      </c>
      <c r="AW251" s="23">
        <v>0</v>
      </c>
      <c r="AX251" s="23">
        <v>0</v>
      </c>
      <c r="AY251" s="23">
        <v>0</v>
      </c>
      <c r="AZ251" s="23">
        <v>593713.75</v>
      </c>
      <c r="BA251" s="23">
        <v>-100</v>
      </c>
      <c r="BB251" s="23">
        <v>0</v>
      </c>
      <c r="BC251" s="23">
        <v>-129654.65</v>
      </c>
      <c r="BD251" s="23">
        <v>0</v>
      </c>
      <c r="BE251" s="23">
        <v>-37138.5</v>
      </c>
      <c r="BF251" s="23">
        <v>0</v>
      </c>
      <c r="BG251" s="23">
        <v>0</v>
      </c>
      <c r="BH251" s="23">
        <v>0</v>
      </c>
      <c r="BI251" s="23">
        <v>-1663204</v>
      </c>
      <c r="BJ251" s="23">
        <v>-29258394.760000002</v>
      </c>
      <c r="BK251" s="23">
        <v>-90372743.069999993</v>
      </c>
      <c r="BL251" s="23">
        <v>0</v>
      </c>
      <c r="BM251" s="23">
        <v>0</v>
      </c>
      <c r="BN251" s="23">
        <v>-247408.39</v>
      </c>
      <c r="BO251" s="23">
        <v>0</v>
      </c>
      <c r="BP251" s="23">
        <v>-1218779</v>
      </c>
      <c r="BQ251" s="23">
        <v>-12095050.689999999</v>
      </c>
      <c r="BR251" s="23">
        <v>0</v>
      </c>
      <c r="BS251" s="23">
        <v>106591</v>
      </c>
      <c r="BT251" s="23">
        <v>-12493.1</v>
      </c>
      <c r="BU251" s="23">
        <v>-10213120.83</v>
      </c>
      <c r="BV251" s="23">
        <v>-1104562.3799999999</v>
      </c>
      <c r="BW251" s="23">
        <v>0</v>
      </c>
      <c r="BX251" s="23">
        <v>0</v>
      </c>
      <c r="BY251" s="23">
        <v>0</v>
      </c>
      <c r="BZ251" s="24">
        <v>81000</v>
      </c>
    </row>
    <row r="252" spans="1:78" x14ac:dyDescent="0.2">
      <c r="A252" s="21" t="s">
        <v>660</v>
      </c>
      <c r="B252" s="21" t="s">
        <v>161</v>
      </c>
      <c r="C252" s="22" t="s">
        <v>675</v>
      </c>
      <c r="D252" s="21" t="s">
        <v>676</v>
      </c>
      <c r="E252" s="23">
        <v>-174346242.25</v>
      </c>
      <c r="F252" s="23">
        <v>-36525980.659999996</v>
      </c>
      <c r="G252" s="23">
        <v>-47731289.979999997</v>
      </c>
      <c r="H252" s="23">
        <v>-10493943.699999999</v>
      </c>
      <c r="I252" s="23">
        <v>-7624200.5700000003</v>
      </c>
      <c r="J252" s="23">
        <v>-158564.26999999999</v>
      </c>
      <c r="K252" s="23">
        <v>-179965695.88999999</v>
      </c>
      <c r="L252" s="23">
        <v>-17422740.059999999</v>
      </c>
      <c r="M252" s="23">
        <v>-1010134.98</v>
      </c>
      <c r="N252" s="23">
        <v>-55303608.060000002</v>
      </c>
      <c r="O252" s="23">
        <v>-320076.55</v>
      </c>
      <c r="P252" s="23">
        <v>-361074.03</v>
      </c>
      <c r="Q252" s="23">
        <v>-30713227.48</v>
      </c>
      <c r="R252" s="23">
        <v>-48346421.909999996</v>
      </c>
      <c r="S252" s="23">
        <v>-1035934.84</v>
      </c>
      <c r="T252" s="23">
        <v>-1816306.07</v>
      </c>
      <c r="U252" s="23">
        <v>-3648517.83</v>
      </c>
      <c r="V252" s="23">
        <v>-448443.58</v>
      </c>
      <c r="W252" s="23">
        <v>-209775804.65000001</v>
      </c>
      <c r="X252" s="23">
        <v>-27750906.149999999</v>
      </c>
      <c r="Y252" s="23">
        <v>-4310119.08</v>
      </c>
      <c r="Z252" s="23">
        <v>-8217570.7199999997</v>
      </c>
      <c r="AA252" s="23">
        <v>-19907.240000000002</v>
      </c>
      <c r="AB252" s="23">
        <v>-236926.73</v>
      </c>
      <c r="AC252" s="23">
        <v>-12671523.220000001</v>
      </c>
      <c r="AD252" s="23">
        <v>0</v>
      </c>
      <c r="AE252" s="23">
        <v>-988844.99</v>
      </c>
      <c r="AF252" s="23">
        <v>-245592079.63999999</v>
      </c>
      <c r="AG252" s="23">
        <v>-1111605.8899999999</v>
      </c>
      <c r="AH252" s="23">
        <v>-883992.83</v>
      </c>
      <c r="AI252" s="23">
        <v>-778036.34</v>
      </c>
      <c r="AJ252" s="23">
        <v>0</v>
      </c>
      <c r="AK252" s="23">
        <v>-3642559.17</v>
      </c>
      <c r="AL252" s="23">
        <v>-459212.45</v>
      </c>
      <c r="AM252" s="23">
        <v>-626523.67000000004</v>
      </c>
      <c r="AN252" s="23">
        <v>-4280425.16</v>
      </c>
      <c r="AO252" s="23">
        <v>-2203049.2999999998</v>
      </c>
      <c r="AP252" s="23">
        <v>-2074361.57</v>
      </c>
      <c r="AQ252" s="23">
        <v>-1543056.19</v>
      </c>
      <c r="AR252" s="23">
        <v>-25558545.530000001</v>
      </c>
      <c r="AS252" s="23">
        <v>0</v>
      </c>
      <c r="AT252" s="23">
        <v>-345671.97</v>
      </c>
      <c r="AU252" s="23">
        <v>-1194827.25</v>
      </c>
      <c r="AV252" s="23">
        <v>0</v>
      </c>
      <c r="AW252" s="23">
        <v>-2904.35</v>
      </c>
      <c r="AX252" s="23">
        <v>-1364835.79</v>
      </c>
      <c r="AY252" s="23">
        <v>-170552055.74000001</v>
      </c>
      <c r="AZ252" s="23">
        <v>0</v>
      </c>
      <c r="BA252" s="23">
        <v>-1630096.33</v>
      </c>
      <c r="BB252" s="23">
        <v>-6940373.8600000003</v>
      </c>
      <c r="BC252" s="23">
        <v>-14486112.029999999</v>
      </c>
      <c r="BD252" s="23">
        <v>-101068.42</v>
      </c>
      <c r="BE252" s="23">
        <v>-8219652.6798999999</v>
      </c>
      <c r="BF252" s="23">
        <v>-14376067.59</v>
      </c>
      <c r="BG252" s="23">
        <v>-467221.88</v>
      </c>
      <c r="BH252" s="23">
        <v>-333783.56</v>
      </c>
      <c r="BI252" s="23">
        <v>0</v>
      </c>
      <c r="BJ252" s="23">
        <v>-101256339.58</v>
      </c>
      <c r="BK252" s="23">
        <v>0</v>
      </c>
      <c r="BL252" s="23">
        <v>355841.66</v>
      </c>
      <c r="BM252" s="23">
        <v>0</v>
      </c>
      <c r="BN252" s="23">
        <v>-1432731.93</v>
      </c>
      <c r="BO252" s="23">
        <v>-1522658.67</v>
      </c>
      <c r="BP252" s="23">
        <v>0</v>
      </c>
      <c r="BQ252" s="23">
        <v>-211068083.08000001</v>
      </c>
      <c r="BR252" s="23">
        <v>-420074.8</v>
      </c>
      <c r="BS252" s="23">
        <v>0</v>
      </c>
      <c r="BT252" s="23">
        <v>-2797690.36</v>
      </c>
      <c r="BU252" s="23">
        <v>-9511048.8699999992</v>
      </c>
      <c r="BV252" s="23">
        <v>-15027212.43</v>
      </c>
      <c r="BW252" s="23">
        <v>-1227019.82</v>
      </c>
      <c r="BX252" s="23">
        <v>0</v>
      </c>
      <c r="BY252" s="23">
        <v>-1270904.54</v>
      </c>
      <c r="BZ252" s="24">
        <v>164363.08000000002</v>
      </c>
    </row>
    <row r="253" spans="1:78" x14ac:dyDescent="0.2">
      <c r="A253" s="21" t="s">
        <v>660</v>
      </c>
      <c r="B253" s="21" t="s">
        <v>161</v>
      </c>
      <c r="C253" s="22" t="s">
        <v>677</v>
      </c>
      <c r="D253" s="21" t="s">
        <v>678</v>
      </c>
      <c r="E253" s="23">
        <v>0</v>
      </c>
      <c r="F253" s="23">
        <v>0</v>
      </c>
      <c r="G253" s="23">
        <v>5931894.21</v>
      </c>
      <c r="H253" s="23">
        <v>8165918.29</v>
      </c>
      <c r="I253" s="23">
        <v>0</v>
      </c>
      <c r="J253" s="23">
        <v>78581.11</v>
      </c>
      <c r="K253" s="23">
        <v>63859279.479999997</v>
      </c>
      <c r="L253" s="23">
        <v>9210749.1600000001</v>
      </c>
      <c r="M253" s="23">
        <v>2574745.31</v>
      </c>
      <c r="N253" s="23">
        <v>26055794.350000001</v>
      </c>
      <c r="O253" s="23">
        <v>344522.52</v>
      </c>
      <c r="P253" s="23">
        <v>2373132.4900000002</v>
      </c>
      <c r="Q253" s="23">
        <v>9415647.6500000004</v>
      </c>
      <c r="R253" s="23">
        <v>4456331.68</v>
      </c>
      <c r="S253" s="23">
        <v>73076.710000000006</v>
      </c>
      <c r="T253" s="23">
        <v>2519.39</v>
      </c>
      <c r="U253" s="23">
        <v>4842530.26</v>
      </c>
      <c r="V253" s="23">
        <v>930153.04</v>
      </c>
      <c r="W253" s="23">
        <v>8079304.6100000003</v>
      </c>
      <c r="X253" s="23">
        <v>9232921.4600000009</v>
      </c>
      <c r="Y253" s="23">
        <v>1792647.68</v>
      </c>
      <c r="Z253" s="23">
        <v>1767.14</v>
      </c>
      <c r="AA253" s="23">
        <v>1597711.88</v>
      </c>
      <c r="AB253" s="23">
        <v>0</v>
      </c>
      <c r="AC253" s="23">
        <v>0</v>
      </c>
      <c r="AD253" s="23">
        <v>0</v>
      </c>
      <c r="AE253" s="23">
        <v>27583.96</v>
      </c>
      <c r="AF253" s="23">
        <v>4653341.95</v>
      </c>
      <c r="AG253" s="23">
        <v>3835849.8</v>
      </c>
      <c r="AH253" s="23">
        <v>2140742.34</v>
      </c>
      <c r="AI253" s="23">
        <v>5139265.01</v>
      </c>
      <c r="AJ253" s="23">
        <v>1590292.42</v>
      </c>
      <c r="AK253" s="23">
        <v>3818108.49</v>
      </c>
      <c r="AL253" s="23">
        <v>1781605.53</v>
      </c>
      <c r="AM253" s="23">
        <v>4807972.41</v>
      </c>
      <c r="AN253" s="23">
        <v>3577107.25</v>
      </c>
      <c r="AO253" s="23">
        <v>4217353.99</v>
      </c>
      <c r="AP253" s="23">
        <v>2758333.43</v>
      </c>
      <c r="AQ253" s="23">
        <v>1593282.16</v>
      </c>
      <c r="AR253" s="23">
        <v>30688.73</v>
      </c>
      <c r="AS253" s="23">
        <v>0</v>
      </c>
      <c r="AT253" s="23">
        <v>880632.31</v>
      </c>
      <c r="AU253" s="23">
        <v>2277984.94</v>
      </c>
      <c r="AV253" s="23">
        <v>1087788.76</v>
      </c>
      <c r="AW253" s="23">
        <v>116877.27</v>
      </c>
      <c r="AX253" s="23">
        <v>806818.5</v>
      </c>
      <c r="AY253" s="23">
        <v>33933987.630000003</v>
      </c>
      <c r="AZ253" s="23">
        <v>0</v>
      </c>
      <c r="BA253" s="23">
        <v>3715671.68</v>
      </c>
      <c r="BB253" s="23">
        <v>4621086.6399999997</v>
      </c>
      <c r="BC253" s="23">
        <v>0</v>
      </c>
      <c r="BD253" s="23">
        <v>570746.02</v>
      </c>
      <c r="BE253" s="23">
        <v>0</v>
      </c>
      <c r="BF253" s="23">
        <v>0</v>
      </c>
      <c r="BG253" s="23">
        <v>279853.90000000002</v>
      </c>
      <c r="BH253" s="23">
        <v>0</v>
      </c>
      <c r="BI253" s="23">
        <v>0</v>
      </c>
      <c r="BJ253" s="23">
        <v>20477225.050000001</v>
      </c>
      <c r="BK253" s="23">
        <v>0</v>
      </c>
      <c r="BL253" s="23">
        <v>1117066.04</v>
      </c>
      <c r="BM253" s="23">
        <v>244384.02</v>
      </c>
      <c r="BN253" s="23">
        <v>2837974.67</v>
      </c>
      <c r="BO253" s="23">
        <v>2570569.27</v>
      </c>
      <c r="BP253" s="23">
        <v>1124704.3700000001</v>
      </c>
      <c r="BQ253" s="23">
        <v>21768412.149999999</v>
      </c>
      <c r="BR253" s="23">
        <v>165995.74</v>
      </c>
      <c r="BS253" s="23">
        <v>0</v>
      </c>
      <c r="BT253" s="23">
        <v>1534672.56</v>
      </c>
      <c r="BU253" s="23">
        <v>4076243.89</v>
      </c>
      <c r="BV253" s="23">
        <v>2468397.67</v>
      </c>
      <c r="BW253" s="23">
        <v>6837.05</v>
      </c>
      <c r="BX253" s="23">
        <v>0</v>
      </c>
      <c r="BY253" s="23">
        <v>936367.6</v>
      </c>
      <c r="BZ253" s="24">
        <v>20010652.43</v>
      </c>
    </row>
    <row r="254" spans="1:78" x14ac:dyDescent="0.2">
      <c r="A254" s="21" t="s">
        <v>660</v>
      </c>
      <c r="B254" s="21" t="s">
        <v>161</v>
      </c>
      <c r="C254" s="22" t="s">
        <v>679</v>
      </c>
      <c r="D254" s="21" t="s">
        <v>680</v>
      </c>
      <c r="E254" s="23">
        <v>-16933206.07</v>
      </c>
      <c r="F254" s="23">
        <v>0</v>
      </c>
      <c r="G254" s="23">
        <v>55244.75</v>
      </c>
      <c r="H254" s="23">
        <v>-3342</v>
      </c>
      <c r="I254" s="23">
        <v>0</v>
      </c>
      <c r="J254" s="23">
        <v>7810</v>
      </c>
      <c r="K254" s="23">
        <v>-57537915.549999997</v>
      </c>
      <c r="L254" s="23">
        <v>-361025.15</v>
      </c>
      <c r="M254" s="23">
        <v>-66483</v>
      </c>
      <c r="N254" s="23">
        <v>-4842072.5999999996</v>
      </c>
      <c r="O254" s="23">
        <v>-492736</v>
      </c>
      <c r="P254" s="23">
        <v>-526808.5</v>
      </c>
      <c r="Q254" s="23">
        <v>-13482.75</v>
      </c>
      <c r="R254" s="23">
        <v>-520813.11</v>
      </c>
      <c r="S254" s="23">
        <v>0</v>
      </c>
      <c r="T254" s="23">
        <v>-8890</v>
      </c>
      <c r="U254" s="23">
        <v>1815895.3</v>
      </c>
      <c r="V254" s="23">
        <v>-259555.62</v>
      </c>
      <c r="W254" s="23">
        <v>-52689338.07</v>
      </c>
      <c r="X254" s="23">
        <v>-1441454</v>
      </c>
      <c r="Y254" s="23">
        <v>-83230.42</v>
      </c>
      <c r="Z254" s="23">
        <v>0</v>
      </c>
      <c r="AA254" s="23">
        <v>-708122</v>
      </c>
      <c r="AB254" s="23">
        <v>-4442</v>
      </c>
      <c r="AC254" s="23">
        <v>0</v>
      </c>
      <c r="AD254" s="23">
        <v>0</v>
      </c>
      <c r="AE254" s="23">
        <v>0</v>
      </c>
      <c r="AF254" s="23">
        <v>-144999719.5</v>
      </c>
      <c r="AG254" s="23">
        <v>0</v>
      </c>
      <c r="AH254" s="23">
        <v>-118100</v>
      </c>
      <c r="AI254" s="23">
        <v>-21302</v>
      </c>
      <c r="AJ254" s="23">
        <v>-91519</v>
      </c>
      <c r="AK254" s="23">
        <v>-95689</v>
      </c>
      <c r="AL254" s="23">
        <v>-195582</v>
      </c>
      <c r="AM254" s="23">
        <v>-155344</v>
      </c>
      <c r="AN254" s="23">
        <v>-56573</v>
      </c>
      <c r="AO254" s="23">
        <v>-33654</v>
      </c>
      <c r="AP254" s="23">
        <v>-221532.84</v>
      </c>
      <c r="AQ254" s="23">
        <v>620006.19999999995</v>
      </c>
      <c r="AR254" s="23">
        <v>-17369899</v>
      </c>
      <c r="AS254" s="23">
        <v>-107770</v>
      </c>
      <c r="AT254" s="23">
        <v>-179368</v>
      </c>
      <c r="AU254" s="23">
        <v>-426073.83</v>
      </c>
      <c r="AV254" s="23">
        <v>-78295</v>
      </c>
      <c r="AW254" s="23">
        <v>-57016.69</v>
      </c>
      <c r="AX254" s="23">
        <v>-46661</v>
      </c>
      <c r="AY254" s="23">
        <v>-37460524</v>
      </c>
      <c r="AZ254" s="23">
        <v>0</v>
      </c>
      <c r="BA254" s="23">
        <v>-251661.75</v>
      </c>
      <c r="BB254" s="23">
        <v>-35192</v>
      </c>
      <c r="BC254" s="23">
        <v>-50526</v>
      </c>
      <c r="BD254" s="23">
        <v>-118149.75</v>
      </c>
      <c r="BE254" s="23">
        <v>-169369.5</v>
      </c>
      <c r="BF254" s="23">
        <v>-1084831.72</v>
      </c>
      <c r="BG254" s="23">
        <v>-157610</v>
      </c>
      <c r="BH254" s="23">
        <v>0</v>
      </c>
      <c r="BI254" s="23">
        <v>-26404</v>
      </c>
      <c r="BJ254" s="23">
        <v>-25326053.350000001</v>
      </c>
      <c r="BK254" s="23">
        <v>-1854491</v>
      </c>
      <c r="BL254" s="23">
        <v>-7176</v>
      </c>
      <c r="BM254" s="23">
        <v>-6542</v>
      </c>
      <c r="BN254" s="23">
        <v>965</v>
      </c>
      <c r="BO254" s="23">
        <v>0</v>
      </c>
      <c r="BP254" s="23">
        <v>-140</v>
      </c>
      <c r="BQ254" s="23">
        <v>-49324703.799999997</v>
      </c>
      <c r="BR254" s="23">
        <v>-281834</v>
      </c>
      <c r="BS254" s="23">
        <v>0</v>
      </c>
      <c r="BT254" s="23">
        <v>-2055268.8</v>
      </c>
      <c r="BU254" s="23">
        <v>-511990.01</v>
      </c>
      <c r="BV254" s="23">
        <v>-4250058</v>
      </c>
      <c r="BW254" s="23">
        <v>-62190.8</v>
      </c>
      <c r="BX254" s="23">
        <v>0</v>
      </c>
      <c r="BY254" s="23">
        <v>-841</v>
      </c>
      <c r="BZ254" s="24"/>
    </row>
    <row r="255" spans="1:78" x14ac:dyDescent="0.2">
      <c r="A255" s="21" t="s">
        <v>660</v>
      </c>
      <c r="B255" s="21" t="s">
        <v>161</v>
      </c>
      <c r="C255" s="22" t="s">
        <v>681</v>
      </c>
      <c r="D255" s="21" t="s">
        <v>682</v>
      </c>
      <c r="E255" s="23">
        <v>0</v>
      </c>
      <c r="F255" s="23">
        <v>0</v>
      </c>
      <c r="G255" s="23">
        <v>0</v>
      </c>
      <c r="H255" s="23">
        <v>0</v>
      </c>
      <c r="I255" s="23">
        <v>52896.75</v>
      </c>
      <c r="J255" s="23">
        <v>0</v>
      </c>
      <c r="K255" s="23">
        <v>4337270.49</v>
      </c>
      <c r="L255" s="23">
        <v>9405963</v>
      </c>
      <c r="M255" s="23">
        <v>410</v>
      </c>
      <c r="N255" s="23">
        <v>12464719.140000001</v>
      </c>
      <c r="O255" s="23">
        <v>99844.5</v>
      </c>
      <c r="P255" s="23">
        <v>8524843.75</v>
      </c>
      <c r="Q255" s="23">
        <v>14384034</v>
      </c>
      <c r="R255" s="23">
        <v>32103</v>
      </c>
      <c r="S255" s="23">
        <v>0</v>
      </c>
      <c r="T255" s="23">
        <v>0</v>
      </c>
      <c r="U255" s="23">
        <v>6847657.5999999996</v>
      </c>
      <c r="V255" s="23">
        <v>0</v>
      </c>
      <c r="W255" s="23">
        <v>178878.25</v>
      </c>
      <c r="X255" s="23">
        <v>1952</v>
      </c>
      <c r="Y255" s="23">
        <v>178991.15</v>
      </c>
      <c r="Z255" s="23">
        <v>12747</v>
      </c>
      <c r="AA255" s="23">
        <v>4961648.71</v>
      </c>
      <c r="AB255" s="23">
        <v>176894.75</v>
      </c>
      <c r="AC255" s="23">
        <v>1965790.44</v>
      </c>
      <c r="AD255" s="23">
        <v>0</v>
      </c>
      <c r="AE255" s="23">
        <v>2617</v>
      </c>
      <c r="AF255" s="23">
        <v>131073.39000000001</v>
      </c>
      <c r="AG255" s="23">
        <v>14948314.83</v>
      </c>
      <c r="AH255" s="23">
        <v>10624001</v>
      </c>
      <c r="AI255" s="23">
        <v>6064866</v>
      </c>
      <c r="AJ255" s="23">
        <v>6063609</v>
      </c>
      <c r="AK255" s="23">
        <v>9859537</v>
      </c>
      <c r="AL255" s="23">
        <v>10658796</v>
      </c>
      <c r="AM255" s="23">
        <v>6795744</v>
      </c>
      <c r="AN255" s="23">
        <v>13040219.75</v>
      </c>
      <c r="AO255" s="23">
        <v>9411969</v>
      </c>
      <c r="AP255" s="23">
        <v>9352102.5500000007</v>
      </c>
      <c r="AQ255" s="23">
        <v>8073838</v>
      </c>
      <c r="AR255" s="23">
        <v>251377</v>
      </c>
      <c r="AS255" s="23">
        <v>2581834.25</v>
      </c>
      <c r="AT255" s="23">
        <v>6146000</v>
      </c>
      <c r="AU255" s="23">
        <v>3760609.2</v>
      </c>
      <c r="AV255" s="23">
        <v>3643554.65</v>
      </c>
      <c r="AW255" s="23">
        <v>308701.75</v>
      </c>
      <c r="AX255" s="23">
        <v>902118.5</v>
      </c>
      <c r="AY255" s="23">
        <v>166842.5</v>
      </c>
      <c r="AZ255" s="23">
        <v>1565671</v>
      </c>
      <c r="BA255" s="23">
        <v>5238116.4400000004</v>
      </c>
      <c r="BB255" s="23">
        <v>5380252</v>
      </c>
      <c r="BC255" s="23">
        <v>4503812</v>
      </c>
      <c r="BD255" s="23">
        <v>0</v>
      </c>
      <c r="BE255" s="23">
        <v>4864705.5999999996</v>
      </c>
      <c r="BF255" s="23">
        <v>3570864.75</v>
      </c>
      <c r="BG255" s="23">
        <v>2022032.75</v>
      </c>
      <c r="BH255" s="23">
        <v>1473732.75</v>
      </c>
      <c r="BI255" s="23">
        <v>1558878</v>
      </c>
      <c r="BJ255" s="23">
        <v>920</v>
      </c>
      <c r="BK255" s="23">
        <v>2831122.85</v>
      </c>
      <c r="BL255" s="23">
        <v>5818173.6500000004</v>
      </c>
      <c r="BM255" s="23">
        <v>2994714.9</v>
      </c>
      <c r="BN255" s="23">
        <v>7887737.6500000004</v>
      </c>
      <c r="BO255" s="23">
        <v>6636743.9000000004</v>
      </c>
      <c r="BP255" s="23">
        <v>2596586.65</v>
      </c>
      <c r="BQ255" s="23">
        <v>127990.39999999999</v>
      </c>
      <c r="BR255" s="23">
        <v>1468162.5</v>
      </c>
      <c r="BS255" s="23">
        <v>4084166.5</v>
      </c>
      <c r="BT255" s="23">
        <v>287294.5</v>
      </c>
      <c r="BU255" s="23">
        <v>13954839.050000001</v>
      </c>
      <c r="BV255" s="23">
        <v>0</v>
      </c>
      <c r="BW255" s="23">
        <v>1068906.3500000001</v>
      </c>
      <c r="BX255" s="23">
        <v>420974.9</v>
      </c>
      <c r="BY255" s="23">
        <v>0</v>
      </c>
      <c r="BZ255" s="24">
        <v>113842</v>
      </c>
    </row>
    <row r="256" spans="1:78" x14ac:dyDescent="0.2">
      <c r="A256" s="21" t="s">
        <v>660</v>
      </c>
      <c r="B256" s="21" t="s">
        <v>161</v>
      </c>
      <c r="C256" s="22" t="s">
        <v>683</v>
      </c>
      <c r="D256" s="21" t="s">
        <v>684</v>
      </c>
      <c r="E256" s="23">
        <v>0</v>
      </c>
      <c r="F256" s="23">
        <v>0</v>
      </c>
      <c r="G256" s="23">
        <v>4559772.8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3543342.7</v>
      </c>
      <c r="Y256" s="23">
        <v>0</v>
      </c>
      <c r="Z256" s="23">
        <v>6579601.7999999998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  <c r="AT256" s="23">
        <v>0</v>
      </c>
      <c r="AU256" s="23">
        <v>0</v>
      </c>
      <c r="AV256" s="23">
        <v>0</v>
      </c>
      <c r="AW256" s="23">
        <v>4771205.0999999996</v>
      </c>
      <c r="AX256" s="23">
        <v>4178012.8</v>
      </c>
      <c r="AY256" s="23">
        <v>0</v>
      </c>
      <c r="AZ256" s="23">
        <v>4801784.5</v>
      </c>
      <c r="BA256" s="23">
        <v>0</v>
      </c>
      <c r="BB256" s="23">
        <v>0</v>
      </c>
      <c r="BC256" s="23">
        <v>0</v>
      </c>
      <c r="BD256" s="23">
        <v>0</v>
      </c>
      <c r="BE256" s="23">
        <v>0</v>
      </c>
      <c r="BF256" s="23">
        <v>0</v>
      </c>
      <c r="BG256" s="23">
        <v>0</v>
      </c>
      <c r="BH256" s="23">
        <v>0</v>
      </c>
      <c r="BI256" s="23">
        <v>0</v>
      </c>
      <c r="BJ256" s="23">
        <v>0</v>
      </c>
      <c r="BK256" s="23">
        <v>6175636</v>
      </c>
      <c r="BL256" s="23">
        <v>0</v>
      </c>
      <c r="BM256" s="23">
        <v>0</v>
      </c>
      <c r="BN256" s="23">
        <v>0</v>
      </c>
      <c r="BO256" s="23">
        <v>0</v>
      </c>
      <c r="BP256" s="23">
        <v>0</v>
      </c>
      <c r="BQ256" s="23">
        <v>0</v>
      </c>
      <c r="BR256" s="23">
        <v>0</v>
      </c>
      <c r="BS256" s="23">
        <v>5574719.0999999996</v>
      </c>
      <c r="BT256" s="23">
        <v>0</v>
      </c>
      <c r="BU256" s="23">
        <v>0</v>
      </c>
      <c r="BV256" s="23">
        <v>5589234.0999999996</v>
      </c>
      <c r="BW256" s="23">
        <v>0</v>
      </c>
      <c r="BX256" s="23">
        <v>0</v>
      </c>
      <c r="BY256" s="23">
        <v>0</v>
      </c>
      <c r="BZ256" s="24">
        <v>530303.55000000005</v>
      </c>
    </row>
    <row r="257" spans="1:78" x14ac:dyDescent="0.2">
      <c r="A257" s="21" t="s">
        <v>660</v>
      </c>
      <c r="B257" s="21" t="s">
        <v>161</v>
      </c>
      <c r="C257" s="22" t="s">
        <v>685</v>
      </c>
      <c r="D257" s="21" t="s">
        <v>686</v>
      </c>
      <c r="E257" s="23">
        <v>31411185.649999999</v>
      </c>
      <c r="F257" s="23">
        <v>1823072.07</v>
      </c>
      <c r="G257" s="23">
        <v>17861888.460000001</v>
      </c>
      <c r="H257" s="23">
        <v>1514746.21</v>
      </c>
      <c r="I257" s="23">
        <v>1653716.65</v>
      </c>
      <c r="J257" s="23">
        <v>3382620.31</v>
      </c>
      <c r="K257" s="23">
        <v>1000000</v>
      </c>
      <c r="L257" s="23">
        <v>112000</v>
      </c>
      <c r="M257" s="23">
        <v>500000</v>
      </c>
      <c r="N257" s="23">
        <v>17622170</v>
      </c>
      <c r="O257" s="23">
        <v>0</v>
      </c>
      <c r="P257" s="23">
        <v>5840371.0099999998</v>
      </c>
      <c r="Q257" s="23">
        <v>9016959.7799999993</v>
      </c>
      <c r="R257" s="23">
        <v>1000</v>
      </c>
      <c r="S257" s="23">
        <v>6000000</v>
      </c>
      <c r="T257" s="23">
        <v>0</v>
      </c>
      <c r="U257" s="23">
        <v>13267577.48</v>
      </c>
      <c r="V257" s="23">
        <v>5667002.4199999999</v>
      </c>
      <c r="W257" s="23">
        <v>21267092.43</v>
      </c>
      <c r="X257" s="23">
        <v>16287414.140000001</v>
      </c>
      <c r="Y257" s="23">
        <v>2386397.3199999998</v>
      </c>
      <c r="Z257" s="23">
        <v>21228082.239999998</v>
      </c>
      <c r="AA257" s="23">
        <v>658226.99</v>
      </c>
      <c r="AB257" s="23">
        <v>1463191.81</v>
      </c>
      <c r="AC257" s="23">
        <v>1197257.47</v>
      </c>
      <c r="AD257" s="23">
        <v>480393.27</v>
      </c>
      <c r="AE257" s="23">
        <v>1439046.56</v>
      </c>
      <c r="AF257" s="23">
        <v>1900000</v>
      </c>
      <c r="AG257" s="23">
        <v>950000</v>
      </c>
      <c r="AH257" s="23">
        <v>870000</v>
      </c>
      <c r="AI257" s="23">
        <v>1730000</v>
      </c>
      <c r="AJ257" s="23">
        <v>870000</v>
      </c>
      <c r="AK257" s="23">
        <v>850000</v>
      </c>
      <c r="AL257" s="23">
        <v>860000</v>
      </c>
      <c r="AM257" s="23">
        <v>860000</v>
      </c>
      <c r="AN257" s="23">
        <v>1313697.6599999999</v>
      </c>
      <c r="AO257" s="23">
        <v>1280000</v>
      </c>
      <c r="AP257" s="23">
        <v>1506026.3</v>
      </c>
      <c r="AQ257" s="23">
        <v>760000</v>
      </c>
      <c r="AR257" s="23">
        <v>18756343</v>
      </c>
      <c r="AS257" s="23">
        <v>0</v>
      </c>
      <c r="AT257" s="23">
        <v>105454.34</v>
      </c>
      <c r="AU257" s="23">
        <v>800000</v>
      </c>
      <c r="AV257" s="23">
        <v>3406409</v>
      </c>
      <c r="AW257" s="23">
        <v>1700000</v>
      </c>
      <c r="AX257" s="23">
        <v>2611650</v>
      </c>
      <c r="AY257" s="23">
        <v>15335097</v>
      </c>
      <c r="AZ257" s="23">
        <v>4882147</v>
      </c>
      <c r="BA257" s="23">
        <v>0</v>
      </c>
      <c r="BB257" s="23">
        <v>3500000</v>
      </c>
      <c r="BC257" s="23">
        <v>500000</v>
      </c>
      <c r="BD257" s="23">
        <v>1500000</v>
      </c>
      <c r="BE257" s="23">
        <v>51000</v>
      </c>
      <c r="BF257" s="23">
        <v>3608000</v>
      </c>
      <c r="BG257" s="23">
        <v>2500000</v>
      </c>
      <c r="BH257" s="23">
        <v>2500000</v>
      </c>
      <c r="BI257" s="23">
        <v>9300809.8100000005</v>
      </c>
      <c r="BJ257" s="23">
        <v>14445909.48</v>
      </c>
      <c r="BK257" s="23">
        <v>14994785.93</v>
      </c>
      <c r="BL257" s="23">
        <v>1255484.6599999999</v>
      </c>
      <c r="BM257" s="23">
        <v>1000000</v>
      </c>
      <c r="BN257" s="23">
        <v>4266492</v>
      </c>
      <c r="BO257" s="23">
        <v>2117150</v>
      </c>
      <c r="BP257" s="23">
        <v>4749225</v>
      </c>
      <c r="BQ257" s="23">
        <v>4177984.69</v>
      </c>
      <c r="BR257" s="23">
        <v>868858.33</v>
      </c>
      <c r="BS257" s="23">
        <v>5132412.47</v>
      </c>
      <c r="BT257" s="23">
        <v>7350535.2000000002</v>
      </c>
      <c r="BU257" s="23">
        <v>1826643.23</v>
      </c>
      <c r="BV257" s="23">
        <v>19398854.32</v>
      </c>
      <c r="BW257" s="23">
        <v>1732258.74</v>
      </c>
      <c r="BX257" s="23">
        <v>862879.33</v>
      </c>
      <c r="BY257" s="23">
        <v>7268385.79</v>
      </c>
      <c r="BZ257" s="24">
        <v>886406</v>
      </c>
    </row>
    <row r="258" spans="1:78" x14ac:dyDescent="0.2">
      <c r="A258" s="21" t="s">
        <v>660</v>
      </c>
      <c r="B258" s="21" t="s">
        <v>161</v>
      </c>
      <c r="C258" s="22" t="s">
        <v>687</v>
      </c>
      <c r="D258" s="21" t="s">
        <v>688</v>
      </c>
      <c r="E258" s="23">
        <v>0</v>
      </c>
      <c r="F258" s="23">
        <v>0</v>
      </c>
      <c r="G258" s="23">
        <v>0</v>
      </c>
      <c r="H258" s="23">
        <v>-293384.40000000002</v>
      </c>
      <c r="I258" s="23">
        <v>-1253515.07</v>
      </c>
      <c r="J258" s="23">
        <v>0</v>
      </c>
      <c r="K258" s="23">
        <v>0</v>
      </c>
      <c r="L258" s="23">
        <v>0</v>
      </c>
      <c r="M258" s="23">
        <v>-1976.08</v>
      </c>
      <c r="N258" s="23">
        <v>0</v>
      </c>
      <c r="O258" s="23">
        <v>-5014.7</v>
      </c>
      <c r="P258" s="23">
        <v>0</v>
      </c>
      <c r="Q258" s="23">
        <v>-10040390.83</v>
      </c>
      <c r="R258" s="23">
        <v>-621104.52</v>
      </c>
      <c r="S258" s="23">
        <v>0</v>
      </c>
      <c r="T258" s="23">
        <v>-190614.25</v>
      </c>
      <c r="U258" s="23">
        <v>0</v>
      </c>
      <c r="V258" s="23">
        <v>0</v>
      </c>
      <c r="W258" s="23">
        <v>-2357017.8199999998</v>
      </c>
      <c r="X258" s="23">
        <v>0</v>
      </c>
      <c r="Y258" s="23">
        <v>-1207187.51</v>
      </c>
      <c r="Z258" s="23">
        <v>0</v>
      </c>
      <c r="AA258" s="23">
        <v>-84763.67</v>
      </c>
      <c r="AB258" s="23">
        <v>-3793.4</v>
      </c>
      <c r="AC258" s="23">
        <v>0</v>
      </c>
      <c r="AD258" s="23">
        <v>0</v>
      </c>
      <c r="AE258" s="23">
        <v>-61777</v>
      </c>
      <c r="AF258" s="23">
        <v>0</v>
      </c>
      <c r="AG258" s="23">
        <v>0</v>
      </c>
      <c r="AH258" s="23">
        <v>-6541.7</v>
      </c>
      <c r="AI258" s="23">
        <v>-1530.1</v>
      </c>
      <c r="AJ258" s="23">
        <v>0</v>
      </c>
      <c r="AK258" s="23">
        <v>0</v>
      </c>
      <c r="AL258" s="23">
        <v>-389680.5</v>
      </c>
      <c r="AM258" s="23">
        <v>0</v>
      </c>
      <c r="AN258" s="23">
        <v>-1083</v>
      </c>
      <c r="AO258" s="23">
        <v>-3924.55</v>
      </c>
      <c r="AP258" s="23">
        <v>0</v>
      </c>
      <c r="AQ258" s="23">
        <v>-92945.62</v>
      </c>
      <c r="AR258" s="23">
        <v>-2074435.19</v>
      </c>
      <c r="AS258" s="23">
        <v>0</v>
      </c>
      <c r="AT258" s="23">
        <v>0</v>
      </c>
      <c r="AU258" s="23">
        <v>-81023.33</v>
      </c>
      <c r="AV258" s="23">
        <v>0</v>
      </c>
      <c r="AW258" s="23">
        <v>0</v>
      </c>
      <c r="AX258" s="23">
        <v>0</v>
      </c>
      <c r="AY258" s="23">
        <v>0</v>
      </c>
      <c r="AZ258" s="23">
        <v>0</v>
      </c>
      <c r="BA258" s="23">
        <v>-424173.69</v>
      </c>
      <c r="BB258" s="23">
        <v>0</v>
      </c>
      <c r="BC258" s="23">
        <v>0</v>
      </c>
      <c r="BD258" s="23">
        <v>0</v>
      </c>
      <c r="BE258" s="23">
        <v>-446282.99</v>
      </c>
      <c r="BF258" s="23">
        <v>-268375.90000000002</v>
      </c>
      <c r="BG258" s="23">
        <v>0</v>
      </c>
      <c r="BH258" s="23">
        <v>0</v>
      </c>
      <c r="BI258" s="23">
        <v>0</v>
      </c>
      <c r="BJ258" s="23">
        <v>-14228756.73</v>
      </c>
      <c r="BK258" s="23">
        <v>0</v>
      </c>
      <c r="BL258" s="23">
        <v>0</v>
      </c>
      <c r="BM258" s="23">
        <v>-7309.94</v>
      </c>
      <c r="BN258" s="23">
        <v>0</v>
      </c>
      <c r="BO258" s="23">
        <v>-74103.95</v>
      </c>
      <c r="BP258" s="23">
        <v>-37347.599999999999</v>
      </c>
      <c r="BQ258" s="23">
        <v>0</v>
      </c>
      <c r="BR258" s="23">
        <v>-4189.5</v>
      </c>
      <c r="BS258" s="23">
        <v>0</v>
      </c>
      <c r="BT258" s="23">
        <v>-165967.72</v>
      </c>
      <c r="BU258" s="23">
        <v>-523501.36</v>
      </c>
      <c r="BV258" s="23">
        <v>-7177436.3499999996</v>
      </c>
      <c r="BW258" s="23">
        <v>-268323.55</v>
      </c>
      <c r="BX258" s="23">
        <v>0</v>
      </c>
      <c r="BY258" s="23">
        <v>-30494.560000000001</v>
      </c>
      <c r="BZ258" s="24">
        <v>140</v>
      </c>
    </row>
    <row r="259" spans="1:78" x14ac:dyDescent="0.2">
      <c r="A259" s="21" t="s">
        <v>660</v>
      </c>
      <c r="B259" s="21" t="s">
        <v>161</v>
      </c>
      <c r="C259" s="22" t="s">
        <v>689</v>
      </c>
      <c r="D259" s="21" t="s">
        <v>690</v>
      </c>
      <c r="E259" s="23">
        <v>0</v>
      </c>
      <c r="F259" s="23">
        <v>0</v>
      </c>
      <c r="G259" s="23">
        <v>4009952.63</v>
      </c>
      <c r="H259" s="23">
        <v>37187.85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1673274.99</v>
      </c>
      <c r="R259" s="23">
        <v>270251.2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48255.08</v>
      </c>
      <c r="Y259" s="23">
        <v>44508.97</v>
      </c>
      <c r="Z259" s="23">
        <v>0</v>
      </c>
      <c r="AA259" s="23">
        <v>0</v>
      </c>
      <c r="AB259" s="23">
        <v>2180.6999999999998</v>
      </c>
      <c r="AC259" s="23">
        <v>0</v>
      </c>
      <c r="AD259" s="23">
        <v>0</v>
      </c>
      <c r="AE259" s="23">
        <v>0</v>
      </c>
      <c r="AF259" s="23">
        <v>0</v>
      </c>
      <c r="AG259" s="23">
        <v>706205.11</v>
      </c>
      <c r="AH259" s="23">
        <v>0</v>
      </c>
      <c r="AI259" s="23">
        <v>0</v>
      </c>
      <c r="AJ259" s="23">
        <v>161711.32</v>
      </c>
      <c r="AK259" s="23">
        <v>0</v>
      </c>
      <c r="AL259" s="23">
        <v>78866.5</v>
      </c>
      <c r="AM259" s="23">
        <v>1810.08</v>
      </c>
      <c r="AN259" s="23">
        <v>0</v>
      </c>
      <c r="AO259" s="23">
        <v>9011.2999999999993</v>
      </c>
      <c r="AP259" s="23">
        <v>0</v>
      </c>
      <c r="AQ259" s="23">
        <v>635058.88</v>
      </c>
      <c r="AR259" s="23">
        <v>0</v>
      </c>
      <c r="AS259" s="23">
        <v>0</v>
      </c>
      <c r="AT259" s="23">
        <v>0</v>
      </c>
      <c r="AU259" s="23">
        <v>343589.58</v>
      </c>
      <c r="AV259" s="23">
        <v>0</v>
      </c>
      <c r="AW259" s="23">
        <v>12437.52</v>
      </c>
      <c r="AX259" s="23">
        <v>4957.8999999999996</v>
      </c>
      <c r="AY259" s="23">
        <v>0</v>
      </c>
      <c r="AZ259" s="23">
        <v>0</v>
      </c>
      <c r="BA259" s="23">
        <v>35680.65</v>
      </c>
      <c r="BB259" s="23">
        <v>0</v>
      </c>
      <c r="BC259" s="23">
        <v>0</v>
      </c>
      <c r="BD259" s="23">
        <v>0</v>
      </c>
      <c r="BE259" s="23">
        <v>0</v>
      </c>
      <c r="BF259" s="23">
        <v>38142.5</v>
      </c>
      <c r="BG259" s="23">
        <v>0</v>
      </c>
      <c r="BH259" s="23">
        <v>0</v>
      </c>
      <c r="BI259" s="23">
        <v>0</v>
      </c>
      <c r="BJ259" s="23">
        <v>869263.15</v>
      </c>
      <c r="BK259" s="23">
        <v>0</v>
      </c>
      <c r="BL259" s="23">
        <v>0</v>
      </c>
      <c r="BM259" s="23">
        <v>0</v>
      </c>
      <c r="BN259" s="23">
        <v>0</v>
      </c>
      <c r="BO259" s="23">
        <v>428.76</v>
      </c>
      <c r="BP259" s="23">
        <v>4528.7</v>
      </c>
      <c r="BQ259" s="23">
        <v>0</v>
      </c>
      <c r="BR259" s="23">
        <v>7671.25</v>
      </c>
      <c r="BS259" s="23">
        <v>0</v>
      </c>
      <c r="BT259" s="23">
        <v>45965.07</v>
      </c>
      <c r="BU259" s="23">
        <v>212095.09</v>
      </c>
      <c r="BV259" s="23">
        <v>389400.83</v>
      </c>
      <c r="BW259" s="23">
        <v>0</v>
      </c>
      <c r="BX259" s="23">
        <v>0</v>
      </c>
      <c r="BY259" s="23">
        <v>173006.91</v>
      </c>
      <c r="BZ259" s="24">
        <v>1776686.73</v>
      </c>
    </row>
    <row r="260" spans="1:78" x14ac:dyDescent="0.2">
      <c r="A260" s="21" t="s">
        <v>660</v>
      </c>
      <c r="B260" s="21" t="s">
        <v>161</v>
      </c>
      <c r="C260" s="22" t="s">
        <v>691</v>
      </c>
      <c r="D260" s="21" t="s">
        <v>692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1331810</v>
      </c>
      <c r="M260" s="23">
        <v>35890.06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77530</v>
      </c>
      <c r="AC260" s="23">
        <v>0</v>
      </c>
      <c r="AD260" s="23">
        <v>0</v>
      </c>
      <c r="AE260" s="23">
        <v>1502819</v>
      </c>
      <c r="AF260" s="23">
        <v>0</v>
      </c>
      <c r="AG260" s="23">
        <v>0</v>
      </c>
      <c r="AH260" s="23">
        <v>0</v>
      </c>
      <c r="AI260" s="23">
        <v>803843.86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  <c r="AT260" s="23">
        <v>0</v>
      </c>
      <c r="AU260" s="23">
        <v>0</v>
      </c>
      <c r="AV260" s="23">
        <v>0</v>
      </c>
      <c r="AW260" s="23">
        <v>0</v>
      </c>
      <c r="AX260" s="23">
        <v>0</v>
      </c>
      <c r="AY260" s="23">
        <v>0</v>
      </c>
      <c r="AZ260" s="23">
        <v>0</v>
      </c>
      <c r="BA260" s="23">
        <v>0</v>
      </c>
      <c r="BB260" s="23">
        <v>157700</v>
      </c>
      <c r="BC260" s="23">
        <v>0</v>
      </c>
      <c r="BD260" s="23">
        <v>0</v>
      </c>
      <c r="BE260" s="23">
        <v>0</v>
      </c>
      <c r="BF260" s="23">
        <v>1688642</v>
      </c>
      <c r="BG260" s="23">
        <v>0</v>
      </c>
      <c r="BH260" s="23">
        <v>0</v>
      </c>
      <c r="BI260" s="23">
        <v>0</v>
      </c>
      <c r="BJ260" s="23">
        <v>0</v>
      </c>
      <c r="BK260" s="23">
        <v>70750</v>
      </c>
      <c r="BL260" s="23">
        <v>0</v>
      </c>
      <c r="BM260" s="23">
        <v>0</v>
      </c>
      <c r="BN260" s="23">
        <v>0</v>
      </c>
      <c r="BO260" s="23">
        <v>0</v>
      </c>
      <c r="BP260" s="23">
        <v>0</v>
      </c>
      <c r="BQ260" s="23">
        <v>0</v>
      </c>
      <c r="BR260" s="23">
        <v>0</v>
      </c>
      <c r="BS260" s="23">
        <v>0</v>
      </c>
      <c r="BT260" s="23">
        <v>0</v>
      </c>
      <c r="BU260" s="23">
        <v>0</v>
      </c>
      <c r="BV260" s="23">
        <v>0</v>
      </c>
      <c r="BW260" s="23">
        <v>0</v>
      </c>
      <c r="BX260" s="23">
        <v>0</v>
      </c>
      <c r="BY260" s="23">
        <v>0</v>
      </c>
      <c r="BZ260" s="24">
        <v>239352</v>
      </c>
    </row>
    <row r="261" spans="1:78" x14ac:dyDescent="0.2">
      <c r="A261" s="21" t="s">
        <v>660</v>
      </c>
      <c r="B261" s="21" t="s">
        <v>161</v>
      </c>
      <c r="C261" s="22" t="s">
        <v>693</v>
      </c>
      <c r="D261" s="21" t="s">
        <v>694</v>
      </c>
      <c r="E261" s="23">
        <v>0</v>
      </c>
      <c r="F261" s="23">
        <v>0</v>
      </c>
      <c r="G261" s="23">
        <v>0</v>
      </c>
      <c r="H261" s="23">
        <v>0</v>
      </c>
      <c r="I261" s="23">
        <v>1644814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507938.19</v>
      </c>
      <c r="Y261" s="23">
        <v>0</v>
      </c>
      <c r="Z261" s="23">
        <v>135322.19</v>
      </c>
      <c r="AA261" s="23">
        <v>203759.7</v>
      </c>
      <c r="AB261" s="23">
        <v>1204912.6200000001</v>
      </c>
      <c r="AC261" s="23">
        <v>36407.4</v>
      </c>
      <c r="AD261" s="23">
        <v>0</v>
      </c>
      <c r="AE261" s="23">
        <v>417801.78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  <c r="AT261" s="23">
        <v>0</v>
      </c>
      <c r="AU261" s="23">
        <v>0</v>
      </c>
      <c r="AV261" s="23">
        <v>0</v>
      </c>
      <c r="AW261" s="23">
        <v>0</v>
      </c>
      <c r="AX261" s="23">
        <v>0</v>
      </c>
      <c r="AY261" s="23">
        <v>0</v>
      </c>
      <c r="AZ261" s="23">
        <v>0</v>
      </c>
      <c r="BA261" s="23">
        <v>0</v>
      </c>
      <c r="BB261" s="23">
        <v>0</v>
      </c>
      <c r="BC261" s="23">
        <v>0</v>
      </c>
      <c r="BD261" s="23">
        <v>0</v>
      </c>
      <c r="BE261" s="23">
        <v>0</v>
      </c>
      <c r="BF261" s="23">
        <v>0</v>
      </c>
      <c r="BG261" s="23">
        <v>0</v>
      </c>
      <c r="BH261" s="23">
        <v>0</v>
      </c>
      <c r="BI261" s="23">
        <v>0</v>
      </c>
      <c r="BJ261" s="23">
        <v>0</v>
      </c>
      <c r="BK261" s="23">
        <v>0</v>
      </c>
      <c r="BL261" s="23">
        <v>0</v>
      </c>
      <c r="BM261" s="23">
        <v>0</v>
      </c>
      <c r="BN261" s="23">
        <v>0</v>
      </c>
      <c r="BO261" s="23">
        <v>0</v>
      </c>
      <c r="BP261" s="23">
        <v>0</v>
      </c>
      <c r="BQ261" s="23">
        <v>0</v>
      </c>
      <c r="BR261" s="23">
        <v>0</v>
      </c>
      <c r="BS261" s="23">
        <v>279745.2</v>
      </c>
      <c r="BT261" s="23">
        <v>1951255.8</v>
      </c>
      <c r="BU261" s="23">
        <v>1221282.51</v>
      </c>
      <c r="BV261" s="23">
        <v>646971.80000000005</v>
      </c>
      <c r="BW261" s="23">
        <v>0</v>
      </c>
      <c r="BX261" s="23">
        <v>0</v>
      </c>
      <c r="BY261" s="23">
        <v>0</v>
      </c>
      <c r="BZ261" s="24">
        <v>20660449.600000001</v>
      </c>
    </row>
    <row r="262" spans="1:78" x14ac:dyDescent="0.2">
      <c r="A262" s="21" t="s">
        <v>660</v>
      </c>
      <c r="B262" s="21" t="s">
        <v>161</v>
      </c>
      <c r="C262" s="22" t="s">
        <v>695</v>
      </c>
      <c r="D262" s="21" t="s">
        <v>696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-1387774.27</v>
      </c>
      <c r="AA262" s="23">
        <v>0</v>
      </c>
      <c r="AB262" s="23">
        <v>0</v>
      </c>
      <c r="AC262" s="23">
        <v>0</v>
      </c>
      <c r="AD262" s="23">
        <v>-18937580.5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  <c r="AT262" s="23">
        <v>0</v>
      </c>
      <c r="AU262" s="23">
        <v>0</v>
      </c>
      <c r="AV262" s="23">
        <v>0</v>
      </c>
      <c r="AW262" s="23">
        <v>0</v>
      </c>
      <c r="AX262" s="23">
        <v>0</v>
      </c>
      <c r="AY262" s="23">
        <v>0</v>
      </c>
      <c r="AZ262" s="23">
        <v>0</v>
      </c>
      <c r="BA262" s="23">
        <v>0</v>
      </c>
      <c r="BB262" s="23">
        <v>0</v>
      </c>
      <c r="BC262" s="23">
        <v>0</v>
      </c>
      <c r="BD262" s="23">
        <v>0</v>
      </c>
      <c r="BE262" s="23">
        <v>0</v>
      </c>
      <c r="BF262" s="23">
        <v>0</v>
      </c>
      <c r="BG262" s="23">
        <v>0</v>
      </c>
      <c r="BH262" s="23">
        <v>0</v>
      </c>
      <c r="BI262" s="23">
        <v>0</v>
      </c>
      <c r="BJ262" s="23">
        <v>0</v>
      </c>
      <c r="BK262" s="23">
        <v>0</v>
      </c>
      <c r="BL262" s="23">
        <v>0</v>
      </c>
      <c r="BM262" s="23">
        <v>0</v>
      </c>
      <c r="BN262" s="23">
        <v>0</v>
      </c>
      <c r="BO262" s="23">
        <v>0</v>
      </c>
      <c r="BP262" s="23">
        <v>0</v>
      </c>
      <c r="BQ262" s="23">
        <v>0</v>
      </c>
      <c r="BR262" s="23">
        <v>0</v>
      </c>
      <c r="BS262" s="23">
        <v>0</v>
      </c>
      <c r="BT262" s="23">
        <v>-13224.5</v>
      </c>
      <c r="BU262" s="23">
        <v>0</v>
      </c>
      <c r="BV262" s="23">
        <v>0</v>
      </c>
      <c r="BW262" s="23">
        <v>0</v>
      </c>
      <c r="BX262" s="23">
        <v>0</v>
      </c>
      <c r="BY262" s="23">
        <v>0</v>
      </c>
      <c r="BZ262" s="24">
        <v>12781401</v>
      </c>
    </row>
    <row r="263" spans="1:78" x14ac:dyDescent="0.2">
      <c r="A263" s="21" t="s">
        <v>660</v>
      </c>
      <c r="B263" s="21" t="s">
        <v>161</v>
      </c>
      <c r="C263" s="22" t="s">
        <v>697</v>
      </c>
      <c r="D263" s="21" t="s">
        <v>698</v>
      </c>
      <c r="E263" s="23">
        <v>-3786</v>
      </c>
      <c r="F263" s="23">
        <v>0</v>
      </c>
      <c r="G263" s="23">
        <v>0</v>
      </c>
      <c r="H263" s="23">
        <v>-25491.46</v>
      </c>
      <c r="I263" s="23">
        <v>0</v>
      </c>
      <c r="J263" s="23">
        <v>0</v>
      </c>
      <c r="K263" s="23">
        <v>-2884040.75</v>
      </c>
      <c r="L263" s="23">
        <v>-691645.02</v>
      </c>
      <c r="M263" s="23">
        <v>-351702.6</v>
      </c>
      <c r="N263" s="23">
        <v>-741201.53</v>
      </c>
      <c r="O263" s="23">
        <v>-17954.53</v>
      </c>
      <c r="P263" s="23">
        <v>0</v>
      </c>
      <c r="Q263" s="23">
        <v>-366702.17</v>
      </c>
      <c r="R263" s="23">
        <v>-785281.71</v>
      </c>
      <c r="S263" s="23">
        <v>0</v>
      </c>
      <c r="T263" s="23">
        <v>0</v>
      </c>
      <c r="U263" s="23">
        <v>-11195.5</v>
      </c>
      <c r="V263" s="23">
        <v>0</v>
      </c>
      <c r="W263" s="23">
        <v>906106.28</v>
      </c>
      <c r="X263" s="23">
        <v>-459549.97</v>
      </c>
      <c r="Y263" s="23">
        <v>-195888.79</v>
      </c>
      <c r="Z263" s="23">
        <v>0</v>
      </c>
      <c r="AA263" s="23">
        <v>0</v>
      </c>
      <c r="AB263" s="23">
        <v>-257029.17</v>
      </c>
      <c r="AC263" s="23">
        <v>0</v>
      </c>
      <c r="AD263" s="23">
        <v>0</v>
      </c>
      <c r="AE263" s="23">
        <v>0</v>
      </c>
      <c r="AF263" s="23">
        <v>0</v>
      </c>
      <c r="AG263" s="23">
        <v>-58790.2</v>
      </c>
      <c r="AH263" s="23">
        <v>0</v>
      </c>
      <c r="AI263" s="23">
        <v>-5794.8</v>
      </c>
      <c r="AJ263" s="23">
        <v>0</v>
      </c>
      <c r="AK263" s="23">
        <v>-236619.62</v>
      </c>
      <c r="AL263" s="23">
        <v>-187550.95</v>
      </c>
      <c r="AM263" s="23">
        <v>-11505.4</v>
      </c>
      <c r="AN263" s="23">
        <v>-115540.4</v>
      </c>
      <c r="AO263" s="23">
        <v>-94064.12</v>
      </c>
      <c r="AP263" s="23">
        <v>0</v>
      </c>
      <c r="AQ263" s="23">
        <v>0</v>
      </c>
      <c r="AR263" s="23">
        <v>-215347.91</v>
      </c>
      <c r="AS263" s="23">
        <v>0</v>
      </c>
      <c r="AT263" s="23">
        <v>-75167.95</v>
      </c>
      <c r="AU263" s="23">
        <v>-331187.58</v>
      </c>
      <c r="AV263" s="23">
        <v>0</v>
      </c>
      <c r="AW263" s="23">
        <v>-15278.7</v>
      </c>
      <c r="AX263" s="23">
        <v>-49920.34</v>
      </c>
      <c r="AY263" s="23">
        <v>0</v>
      </c>
      <c r="AZ263" s="23">
        <v>0</v>
      </c>
      <c r="BA263" s="23">
        <v>-327886.65999999997</v>
      </c>
      <c r="BB263" s="23">
        <v>0</v>
      </c>
      <c r="BC263" s="23">
        <v>0</v>
      </c>
      <c r="BD263" s="23">
        <v>0</v>
      </c>
      <c r="BE263" s="23">
        <v>-776150.83</v>
      </c>
      <c r="BF263" s="23">
        <v>0</v>
      </c>
      <c r="BG263" s="23">
        <v>0</v>
      </c>
      <c r="BH263" s="23">
        <v>0</v>
      </c>
      <c r="BI263" s="23">
        <v>0</v>
      </c>
      <c r="BJ263" s="23">
        <v>0</v>
      </c>
      <c r="BK263" s="23">
        <v>0</v>
      </c>
      <c r="BL263" s="23">
        <v>0</v>
      </c>
      <c r="BM263" s="23">
        <v>0</v>
      </c>
      <c r="BN263" s="23">
        <v>0</v>
      </c>
      <c r="BO263" s="23">
        <v>-17021.3</v>
      </c>
      <c r="BP263" s="23">
        <v>-9485.7000000000007</v>
      </c>
      <c r="BQ263" s="23">
        <v>0</v>
      </c>
      <c r="BR263" s="23">
        <v>0</v>
      </c>
      <c r="BS263" s="23">
        <v>0</v>
      </c>
      <c r="BT263" s="23">
        <v>-268181.53000000003</v>
      </c>
      <c r="BU263" s="23">
        <v>-165511.19</v>
      </c>
      <c r="BV263" s="23">
        <v>-696036.14</v>
      </c>
      <c r="BW263" s="23">
        <v>-85734.45</v>
      </c>
      <c r="BX263" s="23">
        <v>0</v>
      </c>
      <c r="BY263" s="23">
        <v>-790</v>
      </c>
      <c r="BZ263" s="24">
        <v>188933060.41</v>
      </c>
    </row>
    <row r="264" spans="1:78" x14ac:dyDescent="0.2">
      <c r="A264" s="21" t="s">
        <v>660</v>
      </c>
      <c r="B264" s="21" t="s">
        <v>161</v>
      </c>
      <c r="C264" s="22" t="s">
        <v>699</v>
      </c>
      <c r="D264" s="21" t="s">
        <v>700</v>
      </c>
      <c r="E264" s="23">
        <v>0</v>
      </c>
      <c r="F264" s="23">
        <v>0</v>
      </c>
      <c r="G264" s="23">
        <v>0</v>
      </c>
      <c r="H264" s="23">
        <v>34451.08</v>
      </c>
      <c r="I264" s="23">
        <v>0</v>
      </c>
      <c r="J264" s="23">
        <v>0</v>
      </c>
      <c r="K264" s="23">
        <v>3352093.05</v>
      </c>
      <c r="L264" s="23">
        <v>0</v>
      </c>
      <c r="M264" s="23">
        <v>0</v>
      </c>
      <c r="N264" s="23">
        <v>9460.91</v>
      </c>
      <c r="O264" s="23">
        <v>0</v>
      </c>
      <c r="P264" s="23">
        <v>0</v>
      </c>
      <c r="Q264" s="23">
        <v>16244.56</v>
      </c>
      <c r="R264" s="23">
        <v>13588.05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33018.160000000003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646320.1</v>
      </c>
      <c r="AH264" s="23">
        <v>0</v>
      </c>
      <c r="AI264" s="23">
        <v>0</v>
      </c>
      <c r="AJ264" s="23">
        <v>0</v>
      </c>
      <c r="AK264" s="23">
        <v>172471.81</v>
      </c>
      <c r="AL264" s="23">
        <v>0</v>
      </c>
      <c r="AM264" s="23">
        <v>0</v>
      </c>
      <c r="AN264" s="23">
        <v>0</v>
      </c>
      <c r="AO264" s="23">
        <v>2558.1</v>
      </c>
      <c r="AP264" s="23">
        <v>0</v>
      </c>
      <c r="AQ264" s="23">
        <v>0</v>
      </c>
      <c r="AR264" s="23">
        <v>0</v>
      </c>
      <c r="AS264" s="23">
        <v>0</v>
      </c>
      <c r="AT264" s="23">
        <v>0</v>
      </c>
      <c r="AU264" s="23">
        <v>1027.78</v>
      </c>
      <c r="AV264" s="23">
        <v>0</v>
      </c>
      <c r="AW264" s="23">
        <v>0</v>
      </c>
      <c r="AX264" s="23">
        <v>3186.8</v>
      </c>
      <c r="AY264" s="23">
        <v>0</v>
      </c>
      <c r="AZ264" s="23">
        <v>0</v>
      </c>
      <c r="BA264" s="23">
        <v>2576.6999999999998</v>
      </c>
      <c r="BB264" s="23">
        <v>0</v>
      </c>
      <c r="BC264" s="23">
        <v>0</v>
      </c>
      <c r="BD264" s="23">
        <v>0</v>
      </c>
      <c r="BE264" s="23">
        <v>0</v>
      </c>
      <c r="BF264" s="23">
        <v>0</v>
      </c>
      <c r="BG264" s="23">
        <v>0</v>
      </c>
      <c r="BH264" s="23">
        <v>0</v>
      </c>
      <c r="BI264" s="23">
        <v>0</v>
      </c>
      <c r="BJ264" s="23">
        <v>0</v>
      </c>
      <c r="BK264" s="23">
        <v>0</v>
      </c>
      <c r="BL264" s="23">
        <v>215199.5</v>
      </c>
      <c r="BM264" s="23">
        <v>0</v>
      </c>
      <c r="BN264" s="23">
        <v>0</v>
      </c>
      <c r="BO264" s="23">
        <v>0</v>
      </c>
      <c r="BP264" s="23">
        <v>0</v>
      </c>
      <c r="BQ264" s="23">
        <v>0</v>
      </c>
      <c r="BR264" s="23">
        <v>13890</v>
      </c>
      <c r="BS264" s="23">
        <v>0</v>
      </c>
      <c r="BT264" s="23">
        <v>63.25</v>
      </c>
      <c r="BU264" s="23">
        <v>0</v>
      </c>
      <c r="BV264" s="23">
        <v>108323.8</v>
      </c>
      <c r="BW264" s="23">
        <v>0</v>
      </c>
      <c r="BX264" s="23">
        <v>0</v>
      </c>
      <c r="BY264" s="23">
        <v>0</v>
      </c>
      <c r="BZ264" s="24">
        <v>-74778874.349999994</v>
      </c>
    </row>
    <row r="265" spans="1:78" x14ac:dyDescent="0.2">
      <c r="A265" s="21" t="s">
        <v>660</v>
      </c>
      <c r="B265" s="21" t="s">
        <v>161</v>
      </c>
      <c r="C265" s="22" t="s">
        <v>701</v>
      </c>
      <c r="D265" s="21" t="s">
        <v>702</v>
      </c>
      <c r="E265" s="23">
        <v>-95297482.709999993</v>
      </c>
      <c r="F265" s="23">
        <v>-34097603.579999998</v>
      </c>
      <c r="G265" s="23">
        <v>-26984491.239999998</v>
      </c>
      <c r="H265" s="23">
        <v>-25847568.359999999</v>
      </c>
      <c r="I265" s="23">
        <v>-23075653.460000001</v>
      </c>
      <c r="J265" s="23">
        <v>-11878604.67</v>
      </c>
      <c r="K265" s="23">
        <v>-20133041.57</v>
      </c>
      <c r="L265" s="23">
        <v>-32031644.25</v>
      </c>
      <c r="M265" s="23">
        <v>-14061014.59</v>
      </c>
      <c r="N265" s="23">
        <v>-49588860.259999998</v>
      </c>
      <c r="O265" s="23">
        <v>-13760063.76</v>
      </c>
      <c r="P265" s="23">
        <v>-27322470.82</v>
      </c>
      <c r="Q265" s="23">
        <v>-40315316.609999999</v>
      </c>
      <c r="R265" s="23">
        <v>-44859648.670000002</v>
      </c>
      <c r="S265" s="23">
        <v>-5448261.0700000003</v>
      </c>
      <c r="T265" s="23">
        <v>-33151510.739999998</v>
      </c>
      <c r="U265" s="23">
        <v>-20931879.329999998</v>
      </c>
      <c r="V265" s="23">
        <v>-8553013.0299999993</v>
      </c>
      <c r="W265" s="23">
        <v>-84111689.090000004</v>
      </c>
      <c r="X265" s="23">
        <v>-38325530.259999998</v>
      </c>
      <c r="Y265" s="23">
        <v>-28995685.59</v>
      </c>
      <c r="Z265" s="23">
        <v>-47271166.229999997</v>
      </c>
      <c r="AA265" s="23">
        <v>-19967644.48</v>
      </c>
      <c r="AB265" s="23">
        <v>-29841929.98</v>
      </c>
      <c r="AC265" s="23">
        <v>-19310049.420000002</v>
      </c>
      <c r="AD265" s="23">
        <v>-10898801.25</v>
      </c>
      <c r="AE265" s="23">
        <v>-10681314.060000001</v>
      </c>
      <c r="AF265" s="23">
        <v>-61206867.009999998</v>
      </c>
      <c r="AG265" s="23">
        <v>-23315136.27</v>
      </c>
      <c r="AH265" s="23">
        <v>-13605614.439999999</v>
      </c>
      <c r="AI265" s="23">
        <v>-6108543.75</v>
      </c>
      <c r="AJ265" s="23">
        <v>-11630131.890000001</v>
      </c>
      <c r="AK265" s="23">
        <v>-19527332.239999998</v>
      </c>
      <c r="AL265" s="23">
        <v>-18020407.780000001</v>
      </c>
      <c r="AM265" s="23">
        <v>-16106972.25</v>
      </c>
      <c r="AN265" s="23">
        <v>-23342880.359999999</v>
      </c>
      <c r="AO265" s="23">
        <v>-13261331.640000001</v>
      </c>
      <c r="AP265" s="23">
        <v>-15466029.99</v>
      </c>
      <c r="AQ265" s="23">
        <v>-14886923.16</v>
      </c>
      <c r="AR265" s="23">
        <v>-59446218.93</v>
      </c>
      <c r="AS265" s="23">
        <v>-17406381.559999999</v>
      </c>
      <c r="AT265" s="23">
        <v>-23600678.359999999</v>
      </c>
      <c r="AU265" s="23">
        <v>-16966094.280000001</v>
      </c>
      <c r="AV265" s="23">
        <v>-17171872.059999999</v>
      </c>
      <c r="AW265" s="23">
        <v>-3710615.73</v>
      </c>
      <c r="AX265" s="23">
        <v>-7413537.3399999999</v>
      </c>
      <c r="AY265" s="23">
        <v>-76768231.060000002</v>
      </c>
      <c r="AZ265" s="23">
        <v>-14174717.300000001</v>
      </c>
      <c r="BA265" s="23">
        <v>-21862384.239999998</v>
      </c>
      <c r="BB265" s="23">
        <v>-29053926.68</v>
      </c>
      <c r="BC265" s="23">
        <v>-29689161.879999999</v>
      </c>
      <c r="BD265" s="23">
        <v>-19812388.600000001</v>
      </c>
      <c r="BE265" s="23">
        <v>-32144543.829999998</v>
      </c>
      <c r="BF265" s="23">
        <v>-30832346.629999999</v>
      </c>
      <c r="BG265" s="23">
        <v>-17643571.710000001</v>
      </c>
      <c r="BH265" s="23">
        <v>-8275878.9500000002</v>
      </c>
      <c r="BI265" s="23">
        <v>-5870277.3300000001</v>
      </c>
      <c r="BJ265" s="23">
        <v>-63018021.57</v>
      </c>
      <c r="BK265" s="23">
        <v>-47301344.5</v>
      </c>
      <c r="BL265" s="23">
        <v>-20872090.239999998</v>
      </c>
      <c r="BM265" s="23">
        <v>-16857506.25</v>
      </c>
      <c r="BN265" s="23">
        <v>-24033102.18</v>
      </c>
      <c r="BO265" s="23">
        <v>-28298375.370000001</v>
      </c>
      <c r="BP265" s="23">
        <v>-13981829.43</v>
      </c>
      <c r="BQ265" s="23">
        <v>-36320698.759999998</v>
      </c>
      <c r="BR265" s="23">
        <v>-15632707.6</v>
      </c>
      <c r="BS265" s="23">
        <v>-17624299.800000001</v>
      </c>
      <c r="BT265" s="23">
        <v>-20573299.16</v>
      </c>
      <c r="BU265" s="23">
        <v>-27126530.66</v>
      </c>
      <c r="BV265" s="23">
        <v>-33324467.949999999</v>
      </c>
      <c r="BW265" s="23">
        <v>-15466291.9</v>
      </c>
      <c r="BX265" s="23">
        <v>-8528656.3100000005</v>
      </c>
      <c r="BY265" s="23">
        <v>-8109472.8700000001</v>
      </c>
      <c r="BZ265" s="24">
        <v>40728365.159999996</v>
      </c>
    </row>
    <row r="266" spans="1:78" x14ac:dyDescent="0.2">
      <c r="A266" s="21" t="s">
        <v>660</v>
      </c>
      <c r="B266" s="21" t="s">
        <v>161</v>
      </c>
      <c r="C266" s="22" t="s">
        <v>703</v>
      </c>
      <c r="D266" s="21" t="s">
        <v>704</v>
      </c>
      <c r="E266" s="23">
        <v>-103335986.45</v>
      </c>
      <c r="F266" s="23">
        <v>-17520588.670000002</v>
      </c>
      <c r="G266" s="23">
        <v>-28813412.469999999</v>
      </c>
      <c r="H266" s="23">
        <v>-7840938.9100000001</v>
      </c>
      <c r="I266" s="23">
        <v>-4997767.24</v>
      </c>
      <c r="J266" s="23">
        <v>-79258.559999999998</v>
      </c>
      <c r="K266" s="23">
        <v>-294256639.58999997</v>
      </c>
      <c r="L266" s="23">
        <v>-15725835.439999999</v>
      </c>
      <c r="M266" s="23">
        <v>-3583808.9</v>
      </c>
      <c r="N266" s="23">
        <v>-34200364.530000001</v>
      </c>
      <c r="O266" s="23">
        <v>-3227398.25</v>
      </c>
      <c r="P266" s="23">
        <v>-9376216.7300000004</v>
      </c>
      <c r="Q266" s="23">
        <v>-27802262.899999999</v>
      </c>
      <c r="R266" s="23">
        <v>-16047265.34</v>
      </c>
      <c r="S266" s="23">
        <v>-1329266.8700000001</v>
      </c>
      <c r="T266" s="23">
        <v>-5471496.7400000002</v>
      </c>
      <c r="U266" s="23">
        <v>-5901604.8399999999</v>
      </c>
      <c r="V266" s="23">
        <v>-1607124.4</v>
      </c>
      <c r="W266" s="23">
        <v>-135743906.55000001</v>
      </c>
      <c r="X266" s="23">
        <v>-19086191.789999999</v>
      </c>
      <c r="Y266" s="23">
        <v>-8889688.9000000004</v>
      </c>
      <c r="Z266" s="23">
        <v>-15362694.060000001</v>
      </c>
      <c r="AA266" s="23">
        <v>-4120318.41</v>
      </c>
      <c r="AB266" s="23">
        <v>-4949862.96</v>
      </c>
      <c r="AC266" s="23">
        <v>0</v>
      </c>
      <c r="AD266" s="23">
        <v>-3003881.12</v>
      </c>
      <c r="AE266" s="23">
        <v>-712924.73</v>
      </c>
      <c r="AF266" s="23">
        <v>-234611576.19</v>
      </c>
      <c r="AG266" s="23">
        <v>-4293974.5999999996</v>
      </c>
      <c r="AH266" s="23">
        <v>-2436253.9500000002</v>
      </c>
      <c r="AI266" s="23">
        <v>-4658053.3600000003</v>
      </c>
      <c r="AJ266" s="23">
        <v>-2389404.9300000002</v>
      </c>
      <c r="AK266" s="23">
        <v>-4807483.0999999996</v>
      </c>
      <c r="AL266" s="23">
        <v>-3971637.4</v>
      </c>
      <c r="AM266" s="23">
        <v>-4934825.9800000004</v>
      </c>
      <c r="AN266" s="23">
        <v>-5072341.18</v>
      </c>
      <c r="AO266" s="23">
        <v>-2960004.13</v>
      </c>
      <c r="AP266" s="23">
        <v>-3797751.8</v>
      </c>
      <c r="AQ266" s="23">
        <v>-2269259.9500000002</v>
      </c>
      <c r="AR266" s="23">
        <v>-93147594.980000004</v>
      </c>
      <c r="AS266" s="23">
        <v>-2939810.42</v>
      </c>
      <c r="AT266" s="23">
        <v>-2935782.2</v>
      </c>
      <c r="AU266" s="23">
        <v>-4553169.7300000004</v>
      </c>
      <c r="AV266" s="23">
        <v>-3772047.86</v>
      </c>
      <c r="AW266" s="23">
        <v>-497567.94</v>
      </c>
      <c r="AX266" s="23">
        <v>-1715645.6</v>
      </c>
      <c r="AY266" s="23">
        <v>-138559382.47</v>
      </c>
      <c r="AZ266" s="23">
        <v>-3589038.42</v>
      </c>
      <c r="BA266" s="23">
        <v>-6473335.4100000001</v>
      </c>
      <c r="BB266" s="23">
        <v>-7407974.9199999999</v>
      </c>
      <c r="BC266" s="23">
        <v>-9177201.4600000009</v>
      </c>
      <c r="BD266" s="23">
        <v>-5429619.7000000002</v>
      </c>
      <c r="BE266" s="23">
        <v>-15268658.310000001</v>
      </c>
      <c r="BF266" s="23">
        <v>-13943544.02</v>
      </c>
      <c r="BG266" s="23">
        <v>-5470874.9400000004</v>
      </c>
      <c r="BH266" s="23">
        <v>-1872652.55</v>
      </c>
      <c r="BI266" s="23">
        <v>0</v>
      </c>
      <c r="BJ266" s="23">
        <v>-147026737.55000001</v>
      </c>
      <c r="BK266" s="23">
        <v>-32616047.530000001</v>
      </c>
      <c r="BL266" s="23">
        <v>-5981622.21</v>
      </c>
      <c r="BM266" s="23">
        <v>-1135399.99</v>
      </c>
      <c r="BN266" s="23">
        <v>-2846152.17</v>
      </c>
      <c r="BO266" s="23">
        <v>-5519855.5</v>
      </c>
      <c r="BP266" s="23">
        <v>-3239449.51</v>
      </c>
      <c r="BQ266" s="23">
        <v>-84535480.480000004</v>
      </c>
      <c r="BR266" s="23">
        <v>-3609710.8</v>
      </c>
      <c r="BS266" s="23">
        <v>-3356477.01</v>
      </c>
      <c r="BT266" s="23">
        <v>-5517239.5199999996</v>
      </c>
      <c r="BU266" s="23">
        <v>-6325163.9000000004</v>
      </c>
      <c r="BV266" s="23">
        <v>-21552083.82</v>
      </c>
      <c r="BW266" s="23">
        <v>-2882637.53</v>
      </c>
      <c r="BX266" s="23">
        <v>-1798210.67</v>
      </c>
      <c r="BY266" s="23">
        <v>-893891.91</v>
      </c>
      <c r="BZ266" s="24">
        <v>-6823891.1599999983</v>
      </c>
    </row>
    <row r="267" spans="1:78" x14ac:dyDescent="0.2">
      <c r="A267" s="21" t="s">
        <v>660</v>
      </c>
      <c r="B267" s="21" t="s">
        <v>161</v>
      </c>
      <c r="C267" s="22" t="s">
        <v>705</v>
      </c>
      <c r="D267" s="21" t="s">
        <v>706</v>
      </c>
      <c r="E267" s="23">
        <v>-17541762.530000001</v>
      </c>
      <c r="F267" s="23">
        <v>-6281622.2699999996</v>
      </c>
      <c r="G267" s="23">
        <v>-4969320.3600000003</v>
      </c>
      <c r="H267" s="23">
        <v>-5551935.8200000003</v>
      </c>
      <c r="I267" s="23">
        <v>-4251729.4000000004</v>
      </c>
      <c r="J267" s="23">
        <v>-2188699.81</v>
      </c>
      <c r="K267" s="23">
        <v>-3833626.97</v>
      </c>
      <c r="L267" s="23">
        <v>-6143914.6699999999</v>
      </c>
      <c r="M267" s="23">
        <v>-2678388.6800000002</v>
      </c>
      <c r="N267" s="23">
        <v>-9469330.1999999993</v>
      </c>
      <c r="O267" s="23">
        <v>-2637497.83</v>
      </c>
      <c r="P267" s="23">
        <v>-5240165.99</v>
      </c>
      <c r="Q267" s="23">
        <v>-7734158.0700000003</v>
      </c>
      <c r="R267" s="23">
        <v>-8577926.6600000001</v>
      </c>
      <c r="S267" s="23">
        <v>-1011154.68</v>
      </c>
      <c r="T267" s="23">
        <v>-6358455.1500000004</v>
      </c>
      <c r="U267" s="23">
        <v>-4016614.64</v>
      </c>
      <c r="V267" s="23">
        <v>-1640054.79</v>
      </c>
      <c r="W267" s="23">
        <v>-16015658.130000001</v>
      </c>
      <c r="X267" s="23">
        <v>-7344183.7400000002</v>
      </c>
      <c r="Y267" s="23">
        <v>-5557657.1399999997</v>
      </c>
      <c r="Z267" s="23">
        <v>0</v>
      </c>
      <c r="AA267" s="23">
        <v>-3793909.98</v>
      </c>
      <c r="AB267" s="23">
        <v>-5717934.5199999996</v>
      </c>
      <c r="AC267" s="23">
        <v>-3701856.72</v>
      </c>
      <c r="AD267" s="23">
        <v>-2081161.99</v>
      </c>
      <c r="AE267" s="23">
        <v>-2048088.96</v>
      </c>
      <c r="AF267" s="23">
        <v>-11221258.949999999</v>
      </c>
      <c r="AG267" s="23">
        <v>-4268876.4000000004</v>
      </c>
      <c r="AH267" s="23">
        <v>-2491731.4300000002</v>
      </c>
      <c r="AI267" s="23">
        <v>-2236075.85</v>
      </c>
      <c r="AJ267" s="23">
        <v>-2130129.0699999998</v>
      </c>
      <c r="AK267" s="23">
        <v>-3577460.39</v>
      </c>
      <c r="AL267" s="23">
        <v>-3299915.44</v>
      </c>
      <c r="AM267" s="23">
        <v>-2947158.82</v>
      </c>
      <c r="AN267" s="23">
        <v>-4273573.82</v>
      </c>
      <c r="AO267" s="23">
        <v>-2428293.75</v>
      </c>
      <c r="AP267" s="23">
        <v>-2831743.93</v>
      </c>
      <c r="AQ267" s="23">
        <v>-2726414.18</v>
      </c>
      <c r="AR267" s="23">
        <v>-10847473.73</v>
      </c>
      <c r="AS267" s="23">
        <v>-3175553.79</v>
      </c>
      <c r="AT267" s="23">
        <v>-4305890.18</v>
      </c>
      <c r="AU267" s="23">
        <v>-3096861.02</v>
      </c>
      <c r="AV267" s="23">
        <v>-3132279.01</v>
      </c>
      <c r="AW267" s="23">
        <v>-676181.48</v>
      </c>
      <c r="AX267" s="23">
        <v>-1351950.38</v>
      </c>
      <c r="AY267" s="23">
        <v>-13710446.619999999</v>
      </c>
      <c r="AZ267" s="23">
        <v>-2527738.6800000002</v>
      </c>
      <c r="BA267" s="23">
        <v>-3895735.39</v>
      </c>
      <c r="BB267" s="23">
        <v>-5188817.37</v>
      </c>
      <c r="BC267" s="23">
        <v>-5290453.9400000004</v>
      </c>
      <c r="BD267" s="23">
        <v>-3532487.67</v>
      </c>
      <c r="BE267" s="23">
        <v>-5730114.3300000001</v>
      </c>
      <c r="BF267" s="23">
        <v>-5503122.7999999998</v>
      </c>
      <c r="BG267" s="23">
        <v>-3145753.1</v>
      </c>
      <c r="BH267" s="23">
        <v>-1482818.23</v>
      </c>
      <c r="BI267" s="23">
        <v>-1015830.84</v>
      </c>
      <c r="BJ267" s="23">
        <v>-11363905.529999999</v>
      </c>
      <c r="BK267" s="23">
        <v>-8538742.9000000004</v>
      </c>
      <c r="BL267" s="23">
        <v>-3763115.09</v>
      </c>
      <c r="BM267" s="23">
        <v>-3041524.53</v>
      </c>
      <c r="BN267" s="23">
        <v>-4331940.1399999997</v>
      </c>
      <c r="BO267" s="23">
        <v>-5099565.45</v>
      </c>
      <c r="BP267" s="23">
        <v>-2525098.2000000002</v>
      </c>
      <c r="BQ267" s="23">
        <v>-6580424.2199999997</v>
      </c>
      <c r="BR267" s="23">
        <v>-2833812.97</v>
      </c>
      <c r="BS267" s="23">
        <v>-3195382.71</v>
      </c>
      <c r="BT267" s="23">
        <v>-3729355</v>
      </c>
      <c r="BU267" s="23">
        <v>-4918764.54</v>
      </c>
      <c r="BV267" s="23">
        <v>-6040019.0499999998</v>
      </c>
      <c r="BW267" s="23">
        <v>-2802966.64</v>
      </c>
      <c r="BX267" s="23">
        <v>-1546216.52</v>
      </c>
      <c r="BY267" s="23">
        <v>-1469995.08</v>
      </c>
      <c r="BZ267" s="24">
        <v>4953117.3199999984</v>
      </c>
    </row>
    <row r="268" spans="1:78" x14ac:dyDescent="0.2">
      <c r="A268" s="21" t="s">
        <v>660</v>
      </c>
      <c r="B268" s="21" t="s">
        <v>707</v>
      </c>
      <c r="C268" s="22" t="s">
        <v>708</v>
      </c>
      <c r="D268" s="21" t="s">
        <v>709</v>
      </c>
      <c r="E268" s="23">
        <v>1315526.75</v>
      </c>
      <c r="F268" s="23">
        <v>524350</v>
      </c>
      <c r="G268" s="23">
        <v>347550</v>
      </c>
      <c r="H268" s="23">
        <v>339900</v>
      </c>
      <c r="I268" s="23">
        <v>380000</v>
      </c>
      <c r="J268" s="23">
        <v>5000</v>
      </c>
      <c r="K268" s="23">
        <v>961603.43</v>
      </c>
      <c r="L268" s="23">
        <v>389950</v>
      </c>
      <c r="M268" s="23">
        <v>62720</v>
      </c>
      <c r="N268" s="23">
        <v>762700</v>
      </c>
      <c r="O268" s="23">
        <v>157500</v>
      </c>
      <c r="P268" s="23">
        <v>195600</v>
      </c>
      <c r="Q268" s="23">
        <v>310900</v>
      </c>
      <c r="R268" s="23">
        <v>414400</v>
      </c>
      <c r="S268" s="23">
        <v>53003</v>
      </c>
      <c r="T268" s="23">
        <v>72550</v>
      </c>
      <c r="U268" s="23">
        <v>54750</v>
      </c>
      <c r="V268" s="23">
        <v>109100</v>
      </c>
      <c r="W268" s="23">
        <v>1374348.25</v>
      </c>
      <c r="X268" s="23">
        <v>0</v>
      </c>
      <c r="Y268" s="23">
        <v>157550</v>
      </c>
      <c r="Z268" s="23">
        <v>0</v>
      </c>
      <c r="AA268" s="23">
        <v>89600</v>
      </c>
      <c r="AB268" s="23">
        <v>0</v>
      </c>
      <c r="AC268" s="23">
        <v>236200</v>
      </c>
      <c r="AD268" s="23">
        <v>0</v>
      </c>
      <c r="AE268" s="23">
        <v>0</v>
      </c>
      <c r="AF268" s="23">
        <v>1557426.45</v>
      </c>
      <c r="AG268" s="23">
        <v>239600</v>
      </c>
      <c r="AH268" s="23">
        <v>144650</v>
      </c>
      <c r="AI268" s="23">
        <v>80600</v>
      </c>
      <c r="AJ268" s="23">
        <v>138200</v>
      </c>
      <c r="AK268" s="23">
        <v>162493.6</v>
      </c>
      <c r="AL268" s="23">
        <v>237100</v>
      </c>
      <c r="AM268" s="23">
        <v>113750</v>
      </c>
      <c r="AN268" s="23">
        <v>282350</v>
      </c>
      <c r="AO268" s="23">
        <v>162050</v>
      </c>
      <c r="AP268" s="23">
        <v>124150</v>
      </c>
      <c r="AQ268" s="23">
        <v>93000</v>
      </c>
      <c r="AR268" s="23">
        <v>688699</v>
      </c>
      <c r="AS268" s="23">
        <v>59000</v>
      </c>
      <c r="AT268" s="23">
        <v>163150</v>
      </c>
      <c r="AU268" s="23">
        <v>150200</v>
      </c>
      <c r="AV268" s="23">
        <v>113700</v>
      </c>
      <c r="AW268" s="23">
        <v>632950</v>
      </c>
      <c r="AX268" s="23">
        <v>688200</v>
      </c>
      <c r="AY268" s="23">
        <v>1558358.52</v>
      </c>
      <c r="AZ268" s="23">
        <v>129950</v>
      </c>
      <c r="BA268" s="23">
        <v>299700</v>
      </c>
      <c r="BB268" s="23">
        <v>312750</v>
      </c>
      <c r="BC268" s="23">
        <v>450900</v>
      </c>
      <c r="BD268" s="23">
        <v>328400</v>
      </c>
      <c r="BE268" s="23">
        <v>206600</v>
      </c>
      <c r="BF268" s="23">
        <v>356950</v>
      </c>
      <c r="BG268" s="23">
        <v>301900</v>
      </c>
      <c r="BH268" s="23">
        <v>53150</v>
      </c>
      <c r="BI268" s="23">
        <v>98550</v>
      </c>
      <c r="BJ268" s="23">
        <v>1850476.75</v>
      </c>
      <c r="BK268" s="23">
        <v>1292450</v>
      </c>
      <c r="BL268" s="23">
        <v>391000</v>
      </c>
      <c r="BM268" s="23">
        <v>101050</v>
      </c>
      <c r="BN268" s="23">
        <v>318900.5</v>
      </c>
      <c r="BO268" s="23">
        <v>401000</v>
      </c>
      <c r="BP268" s="23">
        <v>107900</v>
      </c>
      <c r="BQ268" s="23">
        <v>791824</v>
      </c>
      <c r="BR268" s="23">
        <v>99500</v>
      </c>
      <c r="BS268" s="23">
        <v>401350</v>
      </c>
      <c r="BT268" s="23">
        <v>311550</v>
      </c>
      <c r="BU268" s="23">
        <v>525500</v>
      </c>
      <c r="BV268" s="23">
        <v>471250</v>
      </c>
      <c r="BW268" s="23">
        <v>298250</v>
      </c>
      <c r="BX268" s="23">
        <v>238200</v>
      </c>
      <c r="BY268" s="23">
        <v>90950</v>
      </c>
      <c r="BZ268" s="24">
        <v>-511476.97</v>
      </c>
    </row>
    <row r="269" spans="1:78" x14ac:dyDescent="0.2">
      <c r="A269" s="21" t="s">
        <v>660</v>
      </c>
      <c r="B269" s="21" t="s">
        <v>176</v>
      </c>
      <c r="C269" s="22" t="s">
        <v>710</v>
      </c>
      <c r="D269" s="21" t="s">
        <v>711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-410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  <c r="AT269" s="23">
        <v>0</v>
      </c>
      <c r="AU269" s="23">
        <v>0</v>
      </c>
      <c r="AV269" s="23">
        <v>0</v>
      </c>
      <c r="AW269" s="23">
        <v>0</v>
      </c>
      <c r="AX269" s="23">
        <v>0</v>
      </c>
      <c r="AY269" s="23">
        <v>-1723.82</v>
      </c>
      <c r="AZ269" s="23">
        <v>0</v>
      </c>
      <c r="BA269" s="23">
        <v>-172132.43</v>
      </c>
      <c r="BB269" s="23">
        <v>0</v>
      </c>
      <c r="BC269" s="23">
        <v>0</v>
      </c>
      <c r="BD269" s="23">
        <v>-4749.7299999999996</v>
      </c>
      <c r="BE269" s="23">
        <v>0</v>
      </c>
      <c r="BF269" s="23">
        <v>0</v>
      </c>
      <c r="BG269" s="23">
        <v>0</v>
      </c>
      <c r="BH269" s="23">
        <v>0</v>
      </c>
      <c r="BI269" s="23">
        <v>0</v>
      </c>
      <c r="BJ269" s="23">
        <v>0</v>
      </c>
      <c r="BK269" s="23">
        <v>0</v>
      </c>
      <c r="BL269" s="23">
        <v>-100</v>
      </c>
      <c r="BM269" s="23">
        <v>-2348</v>
      </c>
      <c r="BN269" s="23">
        <v>0</v>
      </c>
      <c r="BO269" s="23">
        <v>0</v>
      </c>
      <c r="BP269" s="23">
        <v>-5045</v>
      </c>
      <c r="BQ269" s="23">
        <v>0</v>
      </c>
      <c r="BR269" s="23">
        <v>0</v>
      </c>
      <c r="BS269" s="23">
        <v>0</v>
      </c>
      <c r="BT269" s="23">
        <v>0</v>
      </c>
      <c r="BU269" s="23">
        <v>0</v>
      </c>
      <c r="BV269" s="23">
        <v>0</v>
      </c>
      <c r="BW269" s="23">
        <v>-5219.99</v>
      </c>
      <c r="BX269" s="23">
        <v>0</v>
      </c>
      <c r="BY269" s="23">
        <v>0</v>
      </c>
      <c r="BZ269" s="24">
        <v>450929.84</v>
      </c>
    </row>
    <row r="270" spans="1:78" x14ac:dyDescent="0.2">
      <c r="A270" s="21" t="s">
        <v>660</v>
      </c>
      <c r="B270" s="21" t="s">
        <v>176</v>
      </c>
      <c r="C270" s="22" t="s">
        <v>712</v>
      </c>
      <c r="D270" s="21" t="s">
        <v>713</v>
      </c>
      <c r="E270" s="23">
        <v>0</v>
      </c>
      <c r="F270" s="23">
        <v>0</v>
      </c>
      <c r="G270" s="23">
        <v>0</v>
      </c>
      <c r="H270" s="23">
        <v>1205.32</v>
      </c>
      <c r="I270" s="23">
        <v>0</v>
      </c>
      <c r="J270" s="23">
        <v>0</v>
      </c>
      <c r="K270" s="23">
        <v>1293.18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10416.74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  <c r="AT270" s="23">
        <v>0</v>
      </c>
      <c r="AU270" s="23">
        <v>0</v>
      </c>
      <c r="AV270" s="23">
        <v>0</v>
      </c>
      <c r="AW270" s="23">
        <v>0</v>
      </c>
      <c r="AX270" s="23">
        <v>0</v>
      </c>
      <c r="AY270" s="23">
        <v>2279.91</v>
      </c>
      <c r="AZ270" s="23">
        <v>0</v>
      </c>
      <c r="BA270" s="23">
        <v>12807.55</v>
      </c>
      <c r="BB270" s="23">
        <v>0</v>
      </c>
      <c r="BC270" s="23">
        <v>0</v>
      </c>
      <c r="BD270" s="23">
        <v>0</v>
      </c>
      <c r="BE270" s="23">
        <v>0</v>
      </c>
      <c r="BF270" s="23">
        <v>0</v>
      </c>
      <c r="BG270" s="23">
        <v>0</v>
      </c>
      <c r="BH270" s="23">
        <v>0</v>
      </c>
      <c r="BI270" s="23">
        <v>0</v>
      </c>
      <c r="BJ270" s="23">
        <v>0</v>
      </c>
      <c r="BK270" s="23">
        <v>0</v>
      </c>
      <c r="BL270" s="23">
        <v>0</v>
      </c>
      <c r="BM270" s="23">
        <v>0</v>
      </c>
      <c r="BN270" s="23">
        <v>0</v>
      </c>
      <c r="BO270" s="23">
        <v>0</v>
      </c>
      <c r="BP270" s="23">
        <v>22428.400000000001</v>
      </c>
      <c r="BQ270" s="23">
        <v>0</v>
      </c>
      <c r="BR270" s="23">
        <v>0</v>
      </c>
      <c r="BS270" s="23">
        <v>0</v>
      </c>
      <c r="BT270" s="23">
        <v>0</v>
      </c>
      <c r="BU270" s="23">
        <v>0</v>
      </c>
      <c r="BV270" s="23">
        <v>0</v>
      </c>
      <c r="BW270" s="23">
        <v>0</v>
      </c>
      <c r="BX270" s="23">
        <v>0</v>
      </c>
      <c r="BY270" s="23">
        <v>0</v>
      </c>
      <c r="BZ270" s="24"/>
    </row>
    <row r="271" spans="1:78" x14ac:dyDescent="0.2">
      <c r="A271" s="21" t="s">
        <v>660</v>
      </c>
      <c r="B271" s="21" t="s">
        <v>181</v>
      </c>
      <c r="C271" s="22" t="s">
        <v>714</v>
      </c>
      <c r="D271" s="21" t="s">
        <v>715</v>
      </c>
      <c r="E271" s="23">
        <v>-153387.18</v>
      </c>
      <c r="F271" s="23">
        <v>0</v>
      </c>
      <c r="G271" s="23">
        <v>-471927.37</v>
      </c>
      <c r="H271" s="23">
        <v>-17313.939999999999</v>
      </c>
      <c r="I271" s="23">
        <v>-4542.3900000000003</v>
      </c>
      <c r="J271" s="23">
        <v>0</v>
      </c>
      <c r="K271" s="23">
        <v>-907359.57</v>
      </c>
      <c r="L271" s="23">
        <v>-119837.47</v>
      </c>
      <c r="M271" s="23">
        <v>-3161.25</v>
      </c>
      <c r="N271" s="23">
        <v>-65642.820000000007</v>
      </c>
      <c r="O271" s="23">
        <v>-15794.52</v>
      </c>
      <c r="P271" s="23">
        <v>-112430.41</v>
      </c>
      <c r="Q271" s="23">
        <v>-798518.55</v>
      </c>
      <c r="R271" s="23">
        <v>-211791.31</v>
      </c>
      <c r="S271" s="23">
        <v>0</v>
      </c>
      <c r="T271" s="23">
        <v>-370</v>
      </c>
      <c r="U271" s="23">
        <v>-22659.43</v>
      </c>
      <c r="V271" s="23">
        <v>-2577</v>
      </c>
      <c r="W271" s="23">
        <v>0</v>
      </c>
      <c r="X271" s="23">
        <v>-147827.79</v>
      </c>
      <c r="Y271" s="23">
        <v>-5712.81</v>
      </c>
      <c r="Z271" s="23">
        <v>-265999.63</v>
      </c>
      <c r="AA271" s="23">
        <v>-1231.56</v>
      </c>
      <c r="AB271" s="23">
        <v>-23175.51</v>
      </c>
      <c r="AC271" s="23">
        <v>0</v>
      </c>
      <c r="AD271" s="23">
        <v>0</v>
      </c>
      <c r="AE271" s="23">
        <v>0</v>
      </c>
      <c r="AF271" s="23">
        <v>-5927941.21</v>
      </c>
      <c r="AG271" s="23">
        <v>-14440.28</v>
      </c>
      <c r="AH271" s="23">
        <v>-86974.39</v>
      </c>
      <c r="AI271" s="23">
        <v>-5392.84</v>
      </c>
      <c r="AJ271" s="23">
        <v>0</v>
      </c>
      <c r="AK271" s="23">
        <v>-37878.6</v>
      </c>
      <c r="AL271" s="23">
        <v>-28002.77</v>
      </c>
      <c r="AM271" s="23">
        <v>-15668.46</v>
      </c>
      <c r="AN271" s="23">
        <v>-47004.69</v>
      </c>
      <c r="AO271" s="23">
        <v>-1797.02</v>
      </c>
      <c r="AP271" s="23">
        <v>-12496.24</v>
      </c>
      <c r="AQ271" s="23">
        <v>-24584.17</v>
      </c>
      <c r="AR271" s="23">
        <v>-439055.32</v>
      </c>
      <c r="AS271" s="23">
        <v>0</v>
      </c>
      <c r="AT271" s="23">
        <v>-7246</v>
      </c>
      <c r="AU271" s="23">
        <v>-2539.71</v>
      </c>
      <c r="AV271" s="23">
        <v>-14223.54</v>
      </c>
      <c r="AW271" s="23">
        <v>-1321</v>
      </c>
      <c r="AX271" s="23">
        <v>-785.94</v>
      </c>
      <c r="AY271" s="23">
        <v>-907631.24</v>
      </c>
      <c r="AZ271" s="23">
        <v>-13025</v>
      </c>
      <c r="BA271" s="23">
        <v>-64821.75</v>
      </c>
      <c r="BB271" s="23">
        <v>-3362.82</v>
      </c>
      <c r="BC271" s="23">
        <v>-184859.15</v>
      </c>
      <c r="BD271" s="23">
        <v>-171029.34</v>
      </c>
      <c r="BE271" s="23">
        <v>-125561.5499</v>
      </c>
      <c r="BF271" s="23">
        <v>-193161.05</v>
      </c>
      <c r="BG271" s="23">
        <v>0</v>
      </c>
      <c r="BH271" s="23">
        <v>-2987.43</v>
      </c>
      <c r="BI271" s="23">
        <v>-1250.5</v>
      </c>
      <c r="BJ271" s="23">
        <v>-981340.92</v>
      </c>
      <c r="BK271" s="23">
        <v>0</v>
      </c>
      <c r="BL271" s="23">
        <v>-410.97</v>
      </c>
      <c r="BM271" s="23">
        <v>-776.15</v>
      </c>
      <c r="BN271" s="23">
        <v>0</v>
      </c>
      <c r="BO271" s="23">
        <v>-1593.11</v>
      </c>
      <c r="BP271" s="23">
        <v>-4258.71</v>
      </c>
      <c r="BQ271" s="23">
        <v>-849527.75</v>
      </c>
      <c r="BR271" s="23">
        <v>-14613.63</v>
      </c>
      <c r="BS271" s="23">
        <v>-3816.34</v>
      </c>
      <c r="BT271" s="23">
        <v>-23698.71</v>
      </c>
      <c r="BU271" s="23">
        <v>-68284.210000000006</v>
      </c>
      <c r="BV271" s="23">
        <v>-281126.7</v>
      </c>
      <c r="BW271" s="23">
        <v>-19656.400000000001</v>
      </c>
      <c r="BX271" s="23">
        <v>0</v>
      </c>
      <c r="BY271" s="23">
        <v>-4953.25</v>
      </c>
      <c r="BZ271" s="24">
        <v>1112.1400000000001</v>
      </c>
    </row>
    <row r="272" spans="1:78" x14ac:dyDescent="0.2">
      <c r="A272" s="21" t="s">
        <v>660</v>
      </c>
      <c r="B272" s="21" t="s">
        <v>181</v>
      </c>
      <c r="C272" s="22" t="s">
        <v>716</v>
      </c>
      <c r="D272" s="21" t="s">
        <v>717</v>
      </c>
      <c r="E272" s="23">
        <v>0</v>
      </c>
      <c r="F272" s="23">
        <v>0</v>
      </c>
      <c r="G272" s="23">
        <v>341278.7</v>
      </c>
      <c r="H272" s="23">
        <v>44693.64</v>
      </c>
      <c r="I272" s="23">
        <v>2424.39</v>
      </c>
      <c r="J272" s="23">
        <v>0</v>
      </c>
      <c r="K272" s="23">
        <v>949276.48</v>
      </c>
      <c r="L272" s="23">
        <v>61763.46</v>
      </c>
      <c r="M272" s="23">
        <v>2836.7</v>
      </c>
      <c r="N272" s="23">
        <v>74674.39</v>
      </c>
      <c r="O272" s="23">
        <v>12388.2</v>
      </c>
      <c r="P272" s="23">
        <v>0</v>
      </c>
      <c r="Q272" s="23">
        <v>156057.68</v>
      </c>
      <c r="R272" s="23">
        <v>7434.3</v>
      </c>
      <c r="S272" s="23">
        <v>0</v>
      </c>
      <c r="T272" s="23">
        <v>0</v>
      </c>
      <c r="U272" s="23">
        <v>4862.5200000000004</v>
      </c>
      <c r="V272" s="23">
        <v>0</v>
      </c>
      <c r="W272" s="23">
        <v>0</v>
      </c>
      <c r="X272" s="23">
        <v>10364.65</v>
      </c>
      <c r="Y272" s="23">
        <v>1435.26</v>
      </c>
      <c r="Z272" s="23">
        <v>70654.17</v>
      </c>
      <c r="AA272" s="23">
        <v>1629.56</v>
      </c>
      <c r="AB272" s="23">
        <v>3890.86</v>
      </c>
      <c r="AC272" s="23">
        <v>0</v>
      </c>
      <c r="AD272" s="23">
        <v>0</v>
      </c>
      <c r="AE272" s="23">
        <v>0</v>
      </c>
      <c r="AF272" s="23">
        <v>1677409.7</v>
      </c>
      <c r="AG272" s="23">
        <v>22886.93</v>
      </c>
      <c r="AH272" s="23">
        <v>5946.1</v>
      </c>
      <c r="AI272" s="23">
        <v>17412.3</v>
      </c>
      <c r="AJ272" s="23">
        <v>0</v>
      </c>
      <c r="AK272" s="23">
        <v>38595.379999999997</v>
      </c>
      <c r="AL272" s="23">
        <v>0</v>
      </c>
      <c r="AM272" s="23">
        <v>25215.95</v>
      </c>
      <c r="AN272" s="23">
        <v>21342.29</v>
      </c>
      <c r="AO272" s="23">
        <v>3632.75</v>
      </c>
      <c r="AP272" s="23">
        <v>34741.760000000002</v>
      </c>
      <c r="AQ272" s="23">
        <v>2454.4899999999998</v>
      </c>
      <c r="AR272" s="23">
        <v>1028862.84</v>
      </c>
      <c r="AS272" s="23">
        <v>0</v>
      </c>
      <c r="AT272" s="23">
        <v>8140.06</v>
      </c>
      <c r="AU272" s="23">
        <v>12146.18</v>
      </c>
      <c r="AV272" s="23">
        <v>3304.52</v>
      </c>
      <c r="AW272" s="23">
        <v>20</v>
      </c>
      <c r="AX272" s="23">
        <v>1372.72</v>
      </c>
      <c r="AY272" s="23">
        <v>1290738.27</v>
      </c>
      <c r="AZ272" s="23">
        <v>113925.44</v>
      </c>
      <c r="BA272" s="23">
        <v>88864.98</v>
      </c>
      <c r="BB272" s="23">
        <v>8699.5499999999993</v>
      </c>
      <c r="BC272" s="23">
        <v>6954.17</v>
      </c>
      <c r="BD272" s="23">
        <v>9917.31</v>
      </c>
      <c r="BE272" s="23">
        <v>33019.97</v>
      </c>
      <c r="BF272" s="23">
        <v>13137.03</v>
      </c>
      <c r="BG272" s="23">
        <v>0</v>
      </c>
      <c r="BH272" s="23">
        <v>0</v>
      </c>
      <c r="BI272" s="23">
        <v>4996.42</v>
      </c>
      <c r="BJ272" s="23">
        <v>1191817.6200000001</v>
      </c>
      <c r="BK272" s="23">
        <v>0</v>
      </c>
      <c r="BL272" s="23">
        <v>2800.26</v>
      </c>
      <c r="BM272" s="23">
        <v>1484.85</v>
      </c>
      <c r="BN272" s="23">
        <v>7016.13</v>
      </c>
      <c r="BO272" s="23">
        <v>15434.64</v>
      </c>
      <c r="BP272" s="23">
        <v>2531.29</v>
      </c>
      <c r="BQ272" s="23">
        <v>1016536.72</v>
      </c>
      <c r="BR272" s="23">
        <v>1366.96</v>
      </c>
      <c r="BS272" s="23">
        <v>4041.6</v>
      </c>
      <c r="BT272" s="23">
        <v>36885.58</v>
      </c>
      <c r="BU272" s="23">
        <v>42667.19</v>
      </c>
      <c r="BV272" s="23">
        <v>179528.09</v>
      </c>
      <c r="BW272" s="23">
        <v>14686.84</v>
      </c>
      <c r="BX272" s="23">
        <v>0</v>
      </c>
      <c r="BY272" s="23">
        <v>9607.14</v>
      </c>
      <c r="BZ272" s="24">
        <v>342994242.12000006</v>
      </c>
    </row>
    <row r="273" spans="1:78" x14ac:dyDescent="0.2">
      <c r="A273" s="21" t="s">
        <v>660</v>
      </c>
      <c r="B273" s="21" t="s">
        <v>181</v>
      </c>
      <c r="C273" s="22" t="s">
        <v>718</v>
      </c>
      <c r="D273" s="21" t="s">
        <v>719</v>
      </c>
      <c r="E273" s="23">
        <v>-79093.53</v>
      </c>
      <c r="F273" s="23">
        <v>0</v>
      </c>
      <c r="G273" s="23">
        <v>-853572.62</v>
      </c>
      <c r="H273" s="23">
        <v>-47330.95</v>
      </c>
      <c r="I273" s="23">
        <v>-12673.46</v>
      </c>
      <c r="J273" s="23">
        <v>0</v>
      </c>
      <c r="K273" s="23">
        <v>-13685</v>
      </c>
      <c r="L273" s="23">
        <v>0</v>
      </c>
      <c r="M273" s="23">
        <v>0</v>
      </c>
      <c r="N273" s="23">
        <v>-15761.53</v>
      </c>
      <c r="O273" s="23">
        <v>0</v>
      </c>
      <c r="P273" s="23">
        <v>0</v>
      </c>
      <c r="Q273" s="23">
        <v>-135021.01999999999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-1987.89</v>
      </c>
      <c r="AA273" s="23">
        <v>-25203.09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-763.5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-170349.96</v>
      </c>
      <c r="AS273" s="23">
        <v>0</v>
      </c>
      <c r="AT273" s="23">
        <v>0</v>
      </c>
      <c r="AU273" s="23">
        <v>0</v>
      </c>
      <c r="AV273" s="23">
        <v>0</v>
      </c>
      <c r="AW273" s="23">
        <v>0</v>
      </c>
      <c r="AX273" s="23">
        <v>0</v>
      </c>
      <c r="AY273" s="23">
        <v>-182597.51</v>
      </c>
      <c r="AZ273" s="23">
        <v>0</v>
      </c>
      <c r="BA273" s="23">
        <v>-1155.94</v>
      </c>
      <c r="BB273" s="23">
        <v>0</v>
      </c>
      <c r="BC273" s="23">
        <v>0</v>
      </c>
      <c r="BD273" s="23">
        <v>0</v>
      </c>
      <c r="BE273" s="23">
        <v>0</v>
      </c>
      <c r="BF273" s="23">
        <v>0</v>
      </c>
      <c r="BG273" s="23">
        <v>0</v>
      </c>
      <c r="BH273" s="23">
        <v>0</v>
      </c>
      <c r="BI273" s="23">
        <v>0</v>
      </c>
      <c r="BJ273" s="23">
        <v>-850</v>
      </c>
      <c r="BK273" s="23">
        <v>0</v>
      </c>
      <c r="BL273" s="23">
        <v>0</v>
      </c>
      <c r="BM273" s="23">
        <v>0</v>
      </c>
      <c r="BN273" s="23">
        <v>0</v>
      </c>
      <c r="BO273" s="23">
        <v>0</v>
      </c>
      <c r="BP273" s="23">
        <v>0</v>
      </c>
      <c r="BQ273" s="23">
        <v>-157890.59</v>
      </c>
      <c r="BR273" s="23">
        <v>0</v>
      </c>
      <c r="BS273" s="23">
        <v>0</v>
      </c>
      <c r="BT273" s="23">
        <v>0</v>
      </c>
      <c r="BU273" s="23">
        <v>0</v>
      </c>
      <c r="BV273" s="23">
        <v>-11318.74</v>
      </c>
      <c r="BW273" s="23">
        <v>0</v>
      </c>
      <c r="BX273" s="23">
        <v>0</v>
      </c>
      <c r="BY273" s="23">
        <v>0</v>
      </c>
      <c r="BZ273" s="24">
        <v>1976098894.6699009</v>
      </c>
    </row>
    <row r="274" spans="1:78" x14ac:dyDescent="0.2">
      <c r="A274" s="21" t="s">
        <v>660</v>
      </c>
      <c r="B274" s="21" t="s">
        <v>181</v>
      </c>
      <c r="C274" s="22" t="s">
        <v>720</v>
      </c>
      <c r="D274" s="21" t="s">
        <v>721</v>
      </c>
      <c r="E274" s="23">
        <v>0</v>
      </c>
      <c r="F274" s="23">
        <v>0</v>
      </c>
      <c r="G274" s="23">
        <v>1017889.83</v>
      </c>
      <c r="H274" s="23">
        <v>57440.83</v>
      </c>
      <c r="I274" s="23">
        <v>4951.18</v>
      </c>
      <c r="J274" s="23">
        <v>0</v>
      </c>
      <c r="K274" s="23">
        <v>27946.59</v>
      </c>
      <c r="L274" s="23">
        <v>0</v>
      </c>
      <c r="M274" s="23">
        <v>0</v>
      </c>
      <c r="N274" s="23">
        <v>623.67999999999995</v>
      </c>
      <c r="O274" s="23">
        <v>0</v>
      </c>
      <c r="P274" s="23">
        <v>0</v>
      </c>
      <c r="Q274" s="23">
        <v>13145.93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1506.61</v>
      </c>
      <c r="Z274" s="23">
        <v>0</v>
      </c>
      <c r="AA274" s="23">
        <v>2129.25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292693.53000000003</v>
      </c>
      <c r="AS274" s="23">
        <v>0</v>
      </c>
      <c r="AT274" s="23">
        <v>0</v>
      </c>
      <c r="AU274" s="23">
        <v>0</v>
      </c>
      <c r="AV274" s="23">
        <v>0</v>
      </c>
      <c r="AW274" s="23">
        <v>0</v>
      </c>
      <c r="AX274" s="23">
        <v>0</v>
      </c>
      <c r="AY274" s="23">
        <v>221169.06</v>
      </c>
      <c r="AZ274" s="23">
        <v>0</v>
      </c>
      <c r="BA274" s="23">
        <v>1586.12</v>
      </c>
      <c r="BB274" s="23">
        <v>0</v>
      </c>
      <c r="BC274" s="23">
        <v>0</v>
      </c>
      <c r="BD274" s="23">
        <v>1</v>
      </c>
      <c r="BE274" s="23">
        <v>0</v>
      </c>
      <c r="BF274" s="23">
        <v>0</v>
      </c>
      <c r="BG274" s="23">
        <v>0</v>
      </c>
      <c r="BH274" s="23">
        <v>0</v>
      </c>
      <c r="BI274" s="23">
        <v>959.58</v>
      </c>
      <c r="BJ274" s="23">
        <v>0</v>
      </c>
      <c r="BK274" s="23">
        <v>0</v>
      </c>
      <c r="BL274" s="23">
        <v>0</v>
      </c>
      <c r="BM274" s="23">
        <v>0</v>
      </c>
      <c r="BN274" s="23">
        <v>1820.78</v>
      </c>
      <c r="BO274" s="23">
        <v>0</v>
      </c>
      <c r="BP274" s="23">
        <v>0</v>
      </c>
      <c r="BQ274" s="23">
        <v>60183.92</v>
      </c>
      <c r="BR274" s="23">
        <v>0</v>
      </c>
      <c r="BS274" s="23">
        <v>0</v>
      </c>
      <c r="BT274" s="23">
        <v>0</v>
      </c>
      <c r="BU274" s="23">
        <v>0</v>
      </c>
      <c r="BV274" s="23">
        <v>5167.12</v>
      </c>
      <c r="BW274" s="23">
        <v>0</v>
      </c>
      <c r="BX274" s="23">
        <v>0</v>
      </c>
      <c r="BY274" s="23">
        <v>1749.53</v>
      </c>
      <c r="BZ274" s="24">
        <v>12390420.600000001</v>
      </c>
    </row>
    <row r="275" spans="1:78" x14ac:dyDescent="0.2">
      <c r="A275" s="21" t="s">
        <v>660</v>
      </c>
      <c r="B275" s="21" t="s">
        <v>186</v>
      </c>
      <c r="C275" s="22" t="s">
        <v>722</v>
      </c>
      <c r="D275" s="21" t="s">
        <v>723</v>
      </c>
      <c r="E275" s="23">
        <v>-5528866.8300000001</v>
      </c>
      <c r="F275" s="23">
        <v>0</v>
      </c>
      <c r="G275" s="23">
        <v>-4020522.04</v>
      </c>
      <c r="H275" s="23">
        <v>-342313.77</v>
      </c>
      <c r="I275" s="23">
        <v>-12760.09</v>
      </c>
      <c r="J275" s="23">
        <v>-12998.7</v>
      </c>
      <c r="K275" s="23">
        <v>-6908650.1100000003</v>
      </c>
      <c r="L275" s="23">
        <v>-1206653.4099999999</v>
      </c>
      <c r="M275" s="23">
        <v>-41900.82</v>
      </c>
      <c r="N275" s="23">
        <v>-842088.67</v>
      </c>
      <c r="O275" s="23">
        <v>-47595.519999999997</v>
      </c>
      <c r="P275" s="23">
        <v>-61440.5</v>
      </c>
      <c r="Q275" s="23">
        <v>-5566895.8799999999</v>
      </c>
      <c r="R275" s="23">
        <v>-906828.7</v>
      </c>
      <c r="S275" s="23">
        <v>0</v>
      </c>
      <c r="T275" s="23">
        <v>0</v>
      </c>
      <c r="U275" s="23">
        <v>-128586.27</v>
      </c>
      <c r="V275" s="23">
        <v>-221104.98</v>
      </c>
      <c r="W275" s="23">
        <v>-4041254.62</v>
      </c>
      <c r="X275" s="23">
        <v>-711116.64</v>
      </c>
      <c r="Y275" s="23">
        <v>-236902.45</v>
      </c>
      <c r="Z275" s="23">
        <v>-196968.62</v>
      </c>
      <c r="AA275" s="23">
        <v>-36580.04</v>
      </c>
      <c r="AB275" s="23">
        <v>-211704.32000000001</v>
      </c>
      <c r="AC275" s="23">
        <v>-3221921.45</v>
      </c>
      <c r="AD275" s="23">
        <v>0</v>
      </c>
      <c r="AE275" s="23">
        <v>0</v>
      </c>
      <c r="AF275" s="23">
        <v>-32625344.629999999</v>
      </c>
      <c r="AG275" s="23">
        <v>-58396.86</v>
      </c>
      <c r="AH275" s="23">
        <v>-362995.84</v>
      </c>
      <c r="AI275" s="23">
        <v>-77280.990000000005</v>
      </c>
      <c r="AJ275" s="23">
        <v>0</v>
      </c>
      <c r="AK275" s="23">
        <v>-141776.87</v>
      </c>
      <c r="AL275" s="23">
        <v>-399709.66</v>
      </c>
      <c r="AM275" s="23">
        <v>-103294.06</v>
      </c>
      <c r="AN275" s="23">
        <v>-150071.82999999999</v>
      </c>
      <c r="AO275" s="23">
        <v>-33151.56</v>
      </c>
      <c r="AP275" s="23">
        <v>-90770.59</v>
      </c>
      <c r="AQ275" s="23">
        <v>-61930.06</v>
      </c>
      <c r="AR275" s="23">
        <v>-3959387.73</v>
      </c>
      <c r="AS275" s="23">
        <v>0</v>
      </c>
      <c r="AT275" s="23">
        <v>-76142.27</v>
      </c>
      <c r="AU275" s="23">
        <v>-27861.63</v>
      </c>
      <c r="AV275" s="23">
        <v>-16488.96</v>
      </c>
      <c r="AW275" s="23">
        <v>-5310.75</v>
      </c>
      <c r="AX275" s="23">
        <v>-8624.3700000000008</v>
      </c>
      <c r="AY275" s="23">
        <v>-12271736.17</v>
      </c>
      <c r="AZ275" s="23">
        <v>-552412.84</v>
      </c>
      <c r="BA275" s="23">
        <v>-313918.06</v>
      </c>
      <c r="BB275" s="23">
        <v>-8429.81</v>
      </c>
      <c r="BC275" s="23">
        <v>-1877105.97</v>
      </c>
      <c r="BD275" s="23">
        <v>-613122.64</v>
      </c>
      <c r="BE275" s="23">
        <v>-375896.27</v>
      </c>
      <c r="BF275" s="23">
        <v>-956624.84</v>
      </c>
      <c r="BG275" s="23">
        <v>-100553.09</v>
      </c>
      <c r="BH275" s="23">
        <v>-10447.85</v>
      </c>
      <c r="BI275" s="23">
        <v>-13198.48</v>
      </c>
      <c r="BJ275" s="23">
        <v>-11916007.130000001</v>
      </c>
      <c r="BK275" s="23">
        <v>0</v>
      </c>
      <c r="BL275" s="23">
        <v>-301771.56</v>
      </c>
      <c r="BM275" s="23">
        <v>-37611.089999999997</v>
      </c>
      <c r="BN275" s="23">
        <v>-13451.95</v>
      </c>
      <c r="BO275" s="23">
        <v>-80881.179999999993</v>
      </c>
      <c r="BP275" s="23">
        <v>-59139.38</v>
      </c>
      <c r="BQ275" s="23">
        <v>-7613935.46</v>
      </c>
      <c r="BR275" s="23">
        <v>-123587.47</v>
      </c>
      <c r="BS275" s="23">
        <v>-215087.58</v>
      </c>
      <c r="BT275" s="23">
        <v>-114612.6</v>
      </c>
      <c r="BU275" s="23">
        <v>-203744.43</v>
      </c>
      <c r="BV275" s="23">
        <v>-1586637.8</v>
      </c>
      <c r="BW275" s="23">
        <v>-37908.47</v>
      </c>
      <c r="BX275" s="23">
        <v>0</v>
      </c>
      <c r="BY275" s="23">
        <v>-17136.8</v>
      </c>
      <c r="BZ275" s="24">
        <v>958876225.63999987</v>
      </c>
    </row>
    <row r="276" spans="1:78" x14ac:dyDescent="0.2">
      <c r="A276" s="21" t="s">
        <v>660</v>
      </c>
      <c r="B276" s="21" t="s">
        <v>186</v>
      </c>
      <c r="C276" s="22" t="s">
        <v>724</v>
      </c>
      <c r="D276" s="21" t="s">
        <v>725</v>
      </c>
      <c r="E276" s="23">
        <v>1379535.29</v>
      </c>
      <c r="F276" s="23">
        <v>0</v>
      </c>
      <c r="G276" s="23">
        <v>3828295.74</v>
      </c>
      <c r="H276" s="23">
        <v>238353.49</v>
      </c>
      <c r="I276" s="23">
        <v>31261.599999999999</v>
      </c>
      <c r="J276" s="23">
        <v>0</v>
      </c>
      <c r="K276" s="23">
        <v>8317759.79</v>
      </c>
      <c r="L276" s="23">
        <v>614546.72</v>
      </c>
      <c r="M276" s="23">
        <v>37174.78</v>
      </c>
      <c r="N276" s="23">
        <v>1750829.17</v>
      </c>
      <c r="O276" s="23">
        <v>0</v>
      </c>
      <c r="P276" s="23">
        <v>7057.1</v>
      </c>
      <c r="Q276" s="23">
        <v>1143844.2</v>
      </c>
      <c r="R276" s="23">
        <v>28844.99</v>
      </c>
      <c r="S276" s="23">
        <v>0</v>
      </c>
      <c r="T276" s="23">
        <v>0</v>
      </c>
      <c r="U276" s="23">
        <v>67800.5</v>
      </c>
      <c r="V276" s="23">
        <v>29820.37</v>
      </c>
      <c r="W276" s="23">
        <v>0</v>
      </c>
      <c r="X276" s="23">
        <v>153755.59</v>
      </c>
      <c r="Y276" s="23">
        <v>100688.27</v>
      </c>
      <c r="Z276" s="23">
        <v>535568.51</v>
      </c>
      <c r="AA276" s="23">
        <v>11479.11</v>
      </c>
      <c r="AB276" s="23">
        <v>0</v>
      </c>
      <c r="AC276" s="23">
        <v>0</v>
      </c>
      <c r="AD276" s="23">
        <v>0</v>
      </c>
      <c r="AE276" s="23">
        <v>0</v>
      </c>
      <c r="AF276" s="23">
        <v>14150857.25</v>
      </c>
      <c r="AG276" s="23">
        <v>241341.58</v>
      </c>
      <c r="AH276" s="23">
        <v>113015.3</v>
      </c>
      <c r="AI276" s="23">
        <v>114465.05</v>
      </c>
      <c r="AJ276" s="23">
        <v>0</v>
      </c>
      <c r="AK276" s="23">
        <v>205540.9</v>
      </c>
      <c r="AL276" s="23">
        <v>95526.96</v>
      </c>
      <c r="AM276" s="23">
        <v>183025.8</v>
      </c>
      <c r="AN276" s="23">
        <v>147144.9</v>
      </c>
      <c r="AO276" s="23">
        <v>33499.660000000003</v>
      </c>
      <c r="AP276" s="23">
        <v>120236.82</v>
      </c>
      <c r="AQ276" s="23">
        <v>72744.7</v>
      </c>
      <c r="AR276" s="23">
        <v>7223909.5499999998</v>
      </c>
      <c r="AS276" s="23">
        <v>0</v>
      </c>
      <c r="AT276" s="23">
        <v>62762.62</v>
      </c>
      <c r="AU276" s="23">
        <v>55589.11</v>
      </c>
      <c r="AV276" s="23">
        <v>18913.21</v>
      </c>
      <c r="AW276" s="23">
        <v>0</v>
      </c>
      <c r="AX276" s="23">
        <v>5902.95</v>
      </c>
      <c r="AY276" s="23">
        <v>7377700.5700000003</v>
      </c>
      <c r="AZ276" s="23">
        <v>16517.939999999999</v>
      </c>
      <c r="BA276" s="23">
        <v>298509.27</v>
      </c>
      <c r="BB276" s="23">
        <v>30685.67</v>
      </c>
      <c r="BC276" s="23">
        <v>233494.12</v>
      </c>
      <c r="BD276" s="23">
        <v>9995.83</v>
      </c>
      <c r="BE276" s="23">
        <v>0</v>
      </c>
      <c r="BF276" s="23">
        <v>0</v>
      </c>
      <c r="BG276" s="23">
        <v>682.05</v>
      </c>
      <c r="BH276" s="23">
        <v>6786.14</v>
      </c>
      <c r="BI276" s="23">
        <v>50843.29</v>
      </c>
      <c r="BJ276" s="23">
        <v>14216774.560000001</v>
      </c>
      <c r="BK276" s="23">
        <v>0</v>
      </c>
      <c r="BL276" s="23">
        <v>232243.96</v>
      </c>
      <c r="BM276" s="23">
        <v>9312.82</v>
      </c>
      <c r="BN276" s="23">
        <v>109977.4</v>
      </c>
      <c r="BO276" s="23">
        <v>65196.27</v>
      </c>
      <c r="BP276" s="23">
        <v>30668.7</v>
      </c>
      <c r="BQ276" s="23">
        <v>8758859.8200000003</v>
      </c>
      <c r="BR276" s="23">
        <v>10602.32</v>
      </c>
      <c r="BS276" s="23">
        <v>89741.86</v>
      </c>
      <c r="BT276" s="23">
        <v>59094.62</v>
      </c>
      <c r="BU276" s="23">
        <v>364354.22</v>
      </c>
      <c r="BV276" s="23">
        <v>1515981.71</v>
      </c>
      <c r="BW276" s="23">
        <v>25318.44</v>
      </c>
      <c r="BX276" s="23">
        <v>0</v>
      </c>
      <c r="BY276" s="23">
        <v>52043.76</v>
      </c>
      <c r="BZ276" s="24">
        <v>49251992.879999995</v>
      </c>
    </row>
    <row r="277" spans="1:78" x14ac:dyDescent="0.2">
      <c r="A277" s="21" t="s">
        <v>660</v>
      </c>
      <c r="B277" s="21" t="s">
        <v>191</v>
      </c>
      <c r="C277" s="22" t="s">
        <v>726</v>
      </c>
      <c r="D277" s="21" t="s">
        <v>727</v>
      </c>
      <c r="E277" s="23">
        <v>11365936.58</v>
      </c>
      <c r="F277" s="23">
        <v>4728494.84</v>
      </c>
      <c r="G277" s="23">
        <v>2582754.1800000002</v>
      </c>
      <c r="H277" s="23">
        <v>0</v>
      </c>
      <c r="I277" s="23">
        <v>0</v>
      </c>
      <c r="J277" s="23">
        <v>0</v>
      </c>
      <c r="K277" s="23">
        <v>37649958.009999998</v>
      </c>
      <c r="L277" s="23">
        <v>8414306.2300000004</v>
      </c>
      <c r="M277" s="23">
        <v>352052.6</v>
      </c>
      <c r="N277" s="23">
        <v>0</v>
      </c>
      <c r="O277" s="23">
        <v>0</v>
      </c>
      <c r="P277" s="23">
        <v>522857.18</v>
      </c>
      <c r="Q277" s="23">
        <v>29905276.77</v>
      </c>
      <c r="R277" s="23">
        <v>3326413.9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4182688.45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28297944.59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100444.99</v>
      </c>
      <c r="AN277" s="23">
        <v>0</v>
      </c>
      <c r="AO277" s="23">
        <v>114205.07</v>
      </c>
      <c r="AP277" s="23">
        <v>0</v>
      </c>
      <c r="AQ277" s="23">
        <v>0</v>
      </c>
      <c r="AR277" s="23">
        <v>13811354.699999999</v>
      </c>
      <c r="AS277" s="23">
        <v>0</v>
      </c>
      <c r="AT277" s="23">
        <v>0</v>
      </c>
      <c r="AU277" s="23">
        <v>0</v>
      </c>
      <c r="AV277" s="23">
        <v>0</v>
      </c>
      <c r="AW277" s="23">
        <v>0</v>
      </c>
      <c r="AX277" s="23">
        <v>0</v>
      </c>
      <c r="AY277" s="23">
        <v>26073852.539999999</v>
      </c>
      <c r="AZ277" s="23">
        <v>0</v>
      </c>
      <c r="BA277" s="23">
        <v>0</v>
      </c>
      <c r="BB277" s="23">
        <v>0</v>
      </c>
      <c r="BC277" s="23">
        <v>0</v>
      </c>
      <c r="BD277" s="23">
        <v>0</v>
      </c>
      <c r="BE277" s="23">
        <v>0</v>
      </c>
      <c r="BF277" s="23">
        <v>0</v>
      </c>
      <c r="BG277" s="23">
        <v>0</v>
      </c>
      <c r="BH277" s="23">
        <v>0</v>
      </c>
      <c r="BI277" s="23">
        <v>0</v>
      </c>
      <c r="BJ277" s="23">
        <v>45764378.100000001</v>
      </c>
      <c r="BK277" s="23">
        <v>19237031.309999999</v>
      </c>
      <c r="BL277" s="23">
        <v>0</v>
      </c>
      <c r="BM277" s="23">
        <v>0</v>
      </c>
      <c r="BN277" s="23">
        <v>819364.3</v>
      </c>
      <c r="BO277" s="23">
        <v>0</v>
      </c>
      <c r="BP277" s="23">
        <v>0</v>
      </c>
      <c r="BQ277" s="23">
        <v>19487993.93</v>
      </c>
      <c r="BR277" s="23">
        <v>92016.25</v>
      </c>
      <c r="BS277" s="23">
        <v>0</v>
      </c>
      <c r="BT277" s="23">
        <v>0</v>
      </c>
      <c r="BU277" s="23">
        <v>0</v>
      </c>
      <c r="BV277" s="23">
        <v>0</v>
      </c>
      <c r="BW277" s="23">
        <v>0</v>
      </c>
      <c r="BX277" s="23">
        <v>0</v>
      </c>
      <c r="BY277" s="23">
        <v>1780</v>
      </c>
      <c r="BZ277" s="24">
        <v>96101767.479999989</v>
      </c>
    </row>
    <row r="278" spans="1:78" x14ac:dyDescent="0.2">
      <c r="A278" s="21" t="s">
        <v>660</v>
      </c>
      <c r="B278" s="21" t="s">
        <v>191</v>
      </c>
      <c r="C278" s="22" t="s">
        <v>728</v>
      </c>
      <c r="D278" s="21" t="s">
        <v>729</v>
      </c>
      <c r="E278" s="23">
        <v>9411687.75</v>
      </c>
      <c r="F278" s="23">
        <v>1236557.4099999999</v>
      </c>
      <c r="G278" s="23">
        <v>1316839.1299999999</v>
      </c>
      <c r="H278" s="23">
        <v>726324.88</v>
      </c>
      <c r="I278" s="23">
        <v>235223.59</v>
      </c>
      <c r="J278" s="23">
        <v>103125.47</v>
      </c>
      <c r="K278" s="23">
        <v>6348114.0599999996</v>
      </c>
      <c r="L278" s="23">
        <v>1167103.25</v>
      </c>
      <c r="M278" s="23">
        <v>1161625.33</v>
      </c>
      <c r="N278" s="23">
        <v>1424242.03</v>
      </c>
      <c r="O278" s="23">
        <v>221291.13</v>
      </c>
      <c r="P278" s="23">
        <v>896284.35</v>
      </c>
      <c r="Q278" s="23">
        <v>1847162.23</v>
      </c>
      <c r="R278" s="23">
        <v>833959.06</v>
      </c>
      <c r="S278" s="23">
        <v>166218.20000000001</v>
      </c>
      <c r="T278" s="23">
        <v>78411.48</v>
      </c>
      <c r="U278" s="23">
        <v>378781.28</v>
      </c>
      <c r="V278" s="23">
        <v>500834.3</v>
      </c>
      <c r="W278" s="23">
        <v>3542898.58</v>
      </c>
      <c r="X278" s="23">
        <v>2215966.5699999998</v>
      </c>
      <c r="Y278" s="23">
        <v>158890.79</v>
      </c>
      <c r="Z278" s="23">
        <v>1499859.22</v>
      </c>
      <c r="AA278" s="23">
        <v>208939.8</v>
      </c>
      <c r="AB278" s="23">
        <v>292443.52000000002</v>
      </c>
      <c r="AC278" s="23">
        <v>672948.25</v>
      </c>
      <c r="AD278" s="23">
        <v>81984.320000000007</v>
      </c>
      <c r="AE278" s="23">
        <v>125473.60000000001</v>
      </c>
      <c r="AF278" s="23">
        <v>4563015.43</v>
      </c>
      <c r="AG278" s="23">
        <v>132858.45000000001</v>
      </c>
      <c r="AH278" s="23">
        <v>151016</v>
      </c>
      <c r="AI278" s="23">
        <v>109838.8</v>
      </c>
      <c r="AJ278" s="23">
        <v>80732.5</v>
      </c>
      <c r="AK278" s="23">
        <v>208302.5</v>
      </c>
      <c r="AL278" s="23">
        <v>245297.5</v>
      </c>
      <c r="AM278" s="23">
        <v>171389</v>
      </c>
      <c r="AN278" s="23">
        <v>346577.86</v>
      </c>
      <c r="AO278" s="23">
        <v>140601.5</v>
      </c>
      <c r="AP278" s="23">
        <v>212684.53</v>
      </c>
      <c r="AQ278" s="23">
        <v>70363.75</v>
      </c>
      <c r="AR278" s="23">
        <v>1912588.23</v>
      </c>
      <c r="AS278" s="23">
        <v>47828</v>
      </c>
      <c r="AT278" s="23">
        <v>216368.51</v>
      </c>
      <c r="AU278" s="23">
        <v>78832.7</v>
      </c>
      <c r="AV278" s="23">
        <v>182539.37</v>
      </c>
      <c r="AW278" s="23">
        <v>50259.98</v>
      </c>
      <c r="AX278" s="23">
        <v>328923.43</v>
      </c>
      <c r="AY278" s="23">
        <v>6023009.46</v>
      </c>
      <c r="AZ278" s="23">
        <v>239033.12</v>
      </c>
      <c r="BA278" s="23">
        <v>219002.75</v>
      </c>
      <c r="BB278" s="23">
        <v>317259</v>
      </c>
      <c r="BC278" s="23">
        <v>825413.92</v>
      </c>
      <c r="BD278" s="23">
        <v>554489.11</v>
      </c>
      <c r="BE278" s="23">
        <v>686295.67</v>
      </c>
      <c r="BF278" s="23">
        <v>344950.78</v>
      </c>
      <c r="BG278" s="23">
        <v>586927</v>
      </c>
      <c r="BH278" s="23">
        <v>124367.67999999999</v>
      </c>
      <c r="BI278" s="23">
        <v>117053.9</v>
      </c>
      <c r="BJ278" s="23">
        <v>4719161.59</v>
      </c>
      <c r="BK278" s="23">
        <v>2616674.5499999998</v>
      </c>
      <c r="BL278" s="23">
        <v>406949.12</v>
      </c>
      <c r="BM278" s="23">
        <v>734463</v>
      </c>
      <c r="BN278" s="23">
        <v>468664.7</v>
      </c>
      <c r="BO278" s="23">
        <v>567489.74</v>
      </c>
      <c r="BP278" s="23">
        <v>189343.19</v>
      </c>
      <c r="BQ278" s="23">
        <v>3868901.41</v>
      </c>
      <c r="BR278" s="23">
        <v>294343.25</v>
      </c>
      <c r="BS278" s="23">
        <v>252857.25</v>
      </c>
      <c r="BT278" s="23">
        <v>322840.8</v>
      </c>
      <c r="BU278" s="23">
        <v>520573.6</v>
      </c>
      <c r="BV278" s="23">
        <v>1158248.49</v>
      </c>
      <c r="BW278" s="23">
        <v>160634.72</v>
      </c>
      <c r="BX278" s="23">
        <v>92959.19</v>
      </c>
      <c r="BY278" s="23">
        <v>153420.24</v>
      </c>
      <c r="BZ278" s="24">
        <v>54766726.32</v>
      </c>
    </row>
    <row r="279" spans="1:78" x14ac:dyDescent="0.2">
      <c r="A279" s="21" t="s">
        <v>660</v>
      </c>
      <c r="B279" s="21" t="s">
        <v>191</v>
      </c>
      <c r="C279" s="22" t="s">
        <v>730</v>
      </c>
      <c r="D279" s="21" t="s">
        <v>731</v>
      </c>
      <c r="E279" s="23">
        <v>-20861048.140000001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-56583686.640000001</v>
      </c>
      <c r="L279" s="23">
        <v>-8697851.2300000004</v>
      </c>
      <c r="M279" s="23">
        <v>-200660.01</v>
      </c>
      <c r="N279" s="23">
        <v>-5205468.0999999996</v>
      </c>
      <c r="O279" s="23">
        <v>0</v>
      </c>
      <c r="P279" s="23">
        <v>-3167740.61</v>
      </c>
      <c r="Q279" s="23">
        <v>-7744346.0700000003</v>
      </c>
      <c r="R279" s="23">
        <v>-674175.99</v>
      </c>
      <c r="S279" s="23">
        <v>0</v>
      </c>
      <c r="T279" s="23">
        <v>-1176</v>
      </c>
      <c r="U279" s="23">
        <v>-1390485.4</v>
      </c>
      <c r="V279" s="23">
        <v>-164344.57999999999</v>
      </c>
      <c r="W279" s="23">
        <v>0</v>
      </c>
      <c r="X279" s="23">
        <v>0</v>
      </c>
      <c r="Y279" s="23">
        <v>-431264.41</v>
      </c>
      <c r="Z279" s="23">
        <v>0</v>
      </c>
      <c r="AA279" s="23">
        <v>-560410.64</v>
      </c>
      <c r="AB279" s="23">
        <v>-221483.09</v>
      </c>
      <c r="AC279" s="23">
        <v>-4139889.58</v>
      </c>
      <c r="AD279" s="23">
        <v>4512.95</v>
      </c>
      <c r="AE279" s="23">
        <v>-436701.66</v>
      </c>
      <c r="AF279" s="23">
        <v>-28807616.73</v>
      </c>
      <c r="AG279" s="23">
        <v>-380627.44</v>
      </c>
      <c r="AH279" s="23">
        <v>-1088745.05</v>
      </c>
      <c r="AI279" s="23">
        <v>-511574.98</v>
      </c>
      <c r="AJ279" s="23">
        <v>-900694.47</v>
      </c>
      <c r="AK279" s="23">
        <v>-764119.89</v>
      </c>
      <c r="AL279" s="23">
        <v>-711368.93</v>
      </c>
      <c r="AM279" s="23">
        <v>-940877.63</v>
      </c>
      <c r="AN279" s="23">
        <v>-1294661.44</v>
      </c>
      <c r="AO279" s="23">
        <v>-566792.09</v>
      </c>
      <c r="AP279" s="23">
        <v>-1071268.5900000001</v>
      </c>
      <c r="AQ279" s="23">
        <v>-509522.86</v>
      </c>
      <c r="AR279" s="23">
        <v>-8442241.6600000001</v>
      </c>
      <c r="AS279" s="23">
        <v>0</v>
      </c>
      <c r="AT279" s="23">
        <v>-424306.4</v>
      </c>
      <c r="AU279" s="23">
        <v>-644793.82999999996</v>
      </c>
      <c r="AV279" s="23">
        <v>-719267.4</v>
      </c>
      <c r="AW279" s="23">
        <v>0</v>
      </c>
      <c r="AX279" s="23">
        <v>-1360005.01</v>
      </c>
      <c r="AY279" s="23">
        <v>-56020985.640000001</v>
      </c>
      <c r="AZ279" s="23">
        <v>-822730.92</v>
      </c>
      <c r="BA279" s="23">
        <v>-224943.94</v>
      </c>
      <c r="BB279" s="23">
        <v>0</v>
      </c>
      <c r="BC279" s="23">
        <v>-429458.47</v>
      </c>
      <c r="BD279" s="23">
        <v>0</v>
      </c>
      <c r="BE279" s="23">
        <v>-3482730.98</v>
      </c>
      <c r="BF279" s="23">
        <v>-295325.25</v>
      </c>
      <c r="BG279" s="23">
        <v>-2058653.08</v>
      </c>
      <c r="BH279" s="23">
        <v>0</v>
      </c>
      <c r="BI279" s="23">
        <v>0</v>
      </c>
      <c r="BJ279" s="23">
        <v>-47089151.090000004</v>
      </c>
      <c r="BK279" s="23">
        <v>-17731382.809999999</v>
      </c>
      <c r="BL279" s="23">
        <v>-1923715.96</v>
      </c>
      <c r="BM279" s="23">
        <v>-360637.48</v>
      </c>
      <c r="BN279" s="23">
        <v>-738256.52</v>
      </c>
      <c r="BO279" s="23">
        <v>-2326747.63</v>
      </c>
      <c r="BP279" s="23">
        <v>-87913.45</v>
      </c>
      <c r="BQ279" s="23">
        <v>-23973581.219999999</v>
      </c>
      <c r="BR279" s="23">
        <v>-288521.19</v>
      </c>
      <c r="BS279" s="23">
        <v>-391796.17</v>
      </c>
      <c r="BT279" s="23">
        <v>-829661.53</v>
      </c>
      <c r="BU279" s="23">
        <v>-2897972.94</v>
      </c>
      <c r="BV279" s="23">
        <v>-563305.13</v>
      </c>
      <c r="BW279" s="23">
        <v>-787723.84</v>
      </c>
      <c r="BX279" s="23">
        <v>0</v>
      </c>
      <c r="BY279" s="23">
        <v>0</v>
      </c>
      <c r="BZ279" s="24">
        <v>-212550254.72</v>
      </c>
    </row>
    <row r="280" spans="1:78" x14ac:dyDescent="0.2">
      <c r="A280" s="21" t="s">
        <v>660</v>
      </c>
      <c r="B280" s="21" t="s">
        <v>191</v>
      </c>
      <c r="C280" s="22" t="s">
        <v>732</v>
      </c>
      <c r="D280" s="21" t="s">
        <v>733</v>
      </c>
      <c r="E280" s="23">
        <v>-5350708.22</v>
      </c>
      <c r="F280" s="23">
        <v>0</v>
      </c>
      <c r="G280" s="23">
        <v>-261004.64</v>
      </c>
      <c r="H280" s="23">
        <v>0</v>
      </c>
      <c r="I280" s="23">
        <v>0</v>
      </c>
      <c r="J280" s="23">
        <v>0</v>
      </c>
      <c r="K280" s="23">
        <v>-10428609.18</v>
      </c>
      <c r="L280" s="23">
        <v>-2106123.48</v>
      </c>
      <c r="M280" s="23">
        <v>-4188.59</v>
      </c>
      <c r="N280" s="23">
        <v>-191745.1</v>
      </c>
      <c r="O280" s="23">
        <v>0</v>
      </c>
      <c r="P280" s="23">
        <v>0</v>
      </c>
      <c r="Q280" s="23">
        <v>-1176638.3999999999</v>
      </c>
      <c r="R280" s="23">
        <v>0</v>
      </c>
      <c r="S280" s="23">
        <v>0</v>
      </c>
      <c r="T280" s="23">
        <v>0</v>
      </c>
      <c r="U280" s="23">
        <v>30587.58</v>
      </c>
      <c r="V280" s="23">
        <v>-18127.72</v>
      </c>
      <c r="W280" s="23">
        <v>0</v>
      </c>
      <c r="X280" s="23">
        <v>0</v>
      </c>
      <c r="Y280" s="23">
        <v>-376477.05</v>
      </c>
      <c r="Z280" s="23">
        <v>0</v>
      </c>
      <c r="AA280" s="23">
        <v>-40212.400000000001</v>
      </c>
      <c r="AB280" s="23">
        <v>-171715.23</v>
      </c>
      <c r="AC280" s="23">
        <v>-1183676.6399999999</v>
      </c>
      <c r="AD280" s="23">
        <v>-14146.22</v>
      </c>
      <c r="AE280" s="23">
        <v>-64679.56</v>
      </c>
      <c r="AF280" s="23">
        <v>-32534139.010000002</v>
      </c>
      <c r="AG280" s="23">
        <v>-69338.3</v>
      </c>
      <c r="AH280" s="23">
        <v>-89577.44</v>
      </c>
      <c r="AI280" s="23">
        <v>0</v>
      </c>
      <c r="AJ280" s="23">
        <v>-69895.31</v>
      </c>
      <c r="AK280" s="23">
        <v>-135514.95000000001</v>
      </c>
      <c r="AL280" s="23">
        <v>-94894.23</v>
      </c>
      <c r="AM280" s="23">
        <v>-316176.03999999998</v>
      </c>
      <c r="AN280" s="23">
        <v>-69625.25</v>
      </c>
      <c r="AO280" s="23">
        <v>-33133.81</v>
      </c>
      <c r="AP280" s="23">
        <v>-323401.17</v>
      </c>
      <c r="AQ280" s="23">
        <v>0</v>
      </c>
      <c r="AR280" s="23">
        <v>-12015567.93</v>
      </c>
      <c r="AS280" s="23">
        <v>0</v>
      </c>
      <c r="AT280" s="23">
        <v>-152732.38</v>
      </c>
      <c r="AU280" s="23">
        <v>-131123.67000000001</v>
      </c>
      <c r="AV280" s="23">
        <v>-205613.91</v>
      </c>
      <c r="AW280" s="23">
        <v>-14006.95</v>
      </c>
      <c r="AX280" s="23">
        <v>-744452.92</v>
      </c>
      <c r="AY280" s="23">
        <v>-39000617.5</v>
      </c>
      <c r="AZ280" s="23">
        <v>0</v>
      </c>
      <c r="BA280" s="23">
        <v>-8571</v>
      </c>
      <c r="BB280" s="23">
        <v>0</v>
      </c>
      <c r="BC280" s="23">
        <v>-257243.23</v>
      </c>
      <c r="BD280" s="23">
        <v>0</v>
      </c>
      <c r="BE280" s="23">
        <v>-2055041.31</v>
      </c>
      <c r="BF280" s="23">
        <v>-149672.57999999999</v>
      </c>
      <c r="BG280" s="23">
        <v>-456725.3</v>
      </c>
      <c r="BH280" s="23">
        <v>0</v>
      </c>
      <c r="BI280" s="23">
        <v>0</v>
      </c>
      <c r="BJ280" s="23">
        <v>-36156036.82</v>
      </c>
      <c r="BK280" s="23">
        <v>-12100000</v>
      </c>
      <c r="BL280" s="23">
        <v>-149068.79999999999</v>
      </c>
      <c r="BM280" s="23">
        <v>-62050.239999999998</v>
      </c>
      <c r="BN280" s="23">
        <v>-2157.4499999999998</v>
      </c>
      <c r="BO280" s="23">
        <v>-212407.52</v>
      </c>
      <c r="BP280" s="23">
        <v>0</v>
      </c>
      <c r="BQ280" s="23">
        <v>-20269902.649999999</v>
      </c>
      <c r="BR280" s="23">
        <v>-140615.06</v>
      </c>
      <c r="BS280" s="23">
        <v>-111083.06</v>
      </c>
      <c r="BT280" s="23">
        <v>-251051.61</v>
      </c>
      <c r="BU280" s="23">
        <v>-584521.4</v>
      </c>
      <c r="BV280" s="23">
        <v>-1523170.33</v>
      </c>
      <c r="BW280" s="23">
        <v>-253797.46</v>
      </c>
      <c r="BX280" s="23">
        <v>0</v>
      </c>
      <c r="BY280" s="23">
        <v>0</v>
      </c>
      <c r="BZ280" s="24">
        <v>-725424517.68000019</v>
      </c>
    </row>
    <row r="281" spans="1:78" x14ac:dyDescent="0.2">
      <c r="A281" s="21" t="s">
        <v>660</v>
      </c>
      <c r="B281" s="21" t="s">
        <v>191</v>
      </c>
      <c r="C281" s="22" t="s">
        <v>734</v>
      </c>
      <c r="D281" s="21" t="s">
        <v>735</v>
      </c>
      <c r="E281" s="23">
        <v>-1935309.9</v>
      </c>
      <c r="F281" s="23">
        <v>0</v>
      </c>
      <c r="G281" s="23">
        <v>-1279</v>
      </c>
      <c r="H281" s="23">
        <v>-2671.79</v>
      </c>
      <c r="I281" s="23">
        <v>-2429.31</v>
      </c>
      <c r="J281" s="23">
        <v>0</v>
      </c>
      <c r="K281" s="23">
        <v>-14898.8</v>
      </c>
      <c r="L281" s="23">
        <v>0</v>
      </c>
      <c r="M281" s="23">
        <v>-8500</v>
      </c>
      <c r="N281" s="23">
        <v>-5997</v>
      </c>
      <c r="O281" s="23">
        <v>-87312.639999999999</v>
      </c>
      <c r="P281" s="23">
        <v>0</v>
      </c>
      <c r="Q281" s="23">
        <v>0</v>
      </c>
      <c r="R281" s="23">
        <v>-26484.15</v>
      </c>
      <c r="S281" s="23">
        <v>0</v>
      </c>
      <c r="T281" s="23">
        <v>-8.6</v>
      </c>
      <c r="U281" s="23">
        <v>0</v>
      </c>
      <c r="V281" s="23">
        <v>0</v>
      </c>
      <c r="W281" s="23">
        <v>-2720976</v>
      </c>
      <c r="X281" s="23">
        <v>-58360.2</v>
      </c>
      <c r="Y281" s="23">
        <v>0</v>
      </c>
      <c r="Z281" s="23">
        <v>-24032</v>
      </c>
      <c r="AA281" s="23">
        <v>-122170.19</v>
      </c>
      <c r="AB281" s="23">
        <v>-18811.2</v>
      </c>
      <c r="AC281" s="23">
        <v>0</v>
      </c>
      <c r="AD281" s="23">
        <v>0</v>
      </c>
      <c r="AE281" s="23">
        <v>0</v>
      </c>
      <c r="AF281" s="23">
        <v>0</v>
      </c>
      <c r="AG281" s="23">
        <v>-14437.25</v>
      </c>
      <c r="AH281" s="23">
        <v>0</v>
      </c>
      <c r="AI281" s="23">
        <v>0</v>
      </c>
      <c r="AJ281" s="23">
        <v>0</v>
      </c>
      <c r="AK281" s="23">
        <v>-43815.199999999997</v>
      </c>
      <c r="AL281" s="23">
        <v>0</v>
      </c>
      <c r="AM281" s="23">
        <v>-102.8</v>
      </c>
      <c r="AN281" s="23">
        <v>-10853</v>
      </c>
      <c r="AO281" s="23">
        <v>-6468</v>
      </c>
      <c r="AP281" s="23">
        <v>0</v>
      </c>
      <c r="AQ281" s="23">
        <v>-19133.29</v>
      </c>
      <c r="AR281" s="23">
        <v>0</v>
      </c>
      <c r="AS281" s="23">
        <v>0</v>
      </c>
      <c r="AT281" s="23">
        <v>0</v>
      </c>
      <c r="AU281" s="23">
        <v>-2383.2600000000002</v>
      </c>
      <c r="AV281" s="23">
        <v>0</v>
      </c>
      <c r="AW281" s="23">
        <v>-11459.1</v>
      </c>
      <c r="AX281" s="23">
        <v>-3895</v>
      </c>
      <c r="AY281" s="23">
        <v>-16111.6</v>
      </c>
      <c r="AZ281" s="23">
        <v>-159514.25</v>
      </c>
      <c r="BA281" s="23">
        <v>-844973.51</v>
      </c>
      <c r="BB281" s="23">
        <v>-2263163.13</v>
      </c>
      <c r="BC281" s="23">
        <v>-36418.199999999997</v>
      </c>
      <c r="BD281" s="23">
        <v>-435756.16</v>
      </c>
      <c r="BE281" s="23">
        <v>0</v>
      </c>
      <c r="BF281" s="23">
        <v>-1537612.66</v>
      </c>
      <c r="BG281" s="23">
        <v>-32472</v>
      </c>
      <c r="BH281" s="23">
        <v>-344254.56</v>
      </c>
      <c r="BI281" s="23">
        <v>-140967.85</v>
      </c>
      <c r="BJ281" s="23">
        <v>-108971.62</v>
      </c>
      <c r="BK281" s="23">
        <v>0</v>
      </c>
      <c r="BL281" s="23">
        <v>-231.55</v>
      </c>
      <c r="BM281" s="23">
        <v>-19368.650000000001</v>
      </c>
      <c r="BN281" s="23">
        <v>-59429.8</v>
      </c>
      <c r="BO281" s="23">
        <v>0</v>
      </c>
      <c r="BP281" s="23">
        <v>-48270.17</v>
      </c>
      <c r="BQ281" s="23">
        <v>0</v>
      </c>
      <c r="BR281" s="23">
        <v>0</v>
      </c>
      <c r="BS281" s="23">
        <v>0</v>
      </c>
      <c r="BT281" s="23">
        <v>-3594.77</v>
      </c>
      <c r="BU281" s="23">
        <v>0</v>
      </c>
      <c r="BV281" s="23">
        <v>0</v>
      </c>
      <c r="BW281" s="23">
        <v>-37117.879999999997</v>
      </c>
      <c r="BX281" s="23">
        <v>0</v>
      </c>
      <c r="BY281" s="23">
        <v>-1602.75</v>
      </c>
      <c r="BZ281" s="24">
        <v>99766257.479999989</v>
      </c>
    </row>
    <row r="282" spans="1:78" x14ac:dyDescent="0.2">
      <c r="A282" s="21" t="s">
        <v>660</v>
      </c>
      <c r="B282" s="21" t="s">
        <v>191</v>
      </c>
      <c r="C282" s="22" t="s">
        <v>736</v>
      </c>
      <c r="D282" s="21" t="s">
        <v>737</v>
      </c>
      <c r="E282" s="23">
        <v>0</v>
      </c>
      <c r="F282" s="23">
        <v>0</v>
      </c>
      <c r="G282" s="23">
        <v>0</v>
      </c>
      <c r="H282" s="23">
        <v>12007.13</v>
      </c>
      <c r="I282" s="23">
        <v>4502</v>
      </c>
      <c r="J282" s="23">
        <v>0</v>
      </c>
      <c r="K282" s="23">
        <v>4075.29</v>
      </c>
      <c r="L282" s="23">
        <v>54613.75</v>
      </c>
      <c r="M282" s="23">
        <v>0</v>
      </c>
      <c r="N282" s="23">
        <v>0</v>
      </c>
      <c r="O282" s="23">
        <v>42470.46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108401.22</v>
      </c>
      <c r="V282" s="23">
        <v>0</v>
      </c>
      <c r="W282" s="23">
        <v>0</v>
      </c>
      <c r="X282" s="23">
        <v>31590.38</v>
      </c>
      <c r="Y282" s="23">
        <v>0</v>
      </c>
      <c r="Z282" s="23">
        <v>0</v>
      </c>
      <c r="AA282" s="23">
        <v>6671.61</v>
      </c>
      <c r="AB282" s="23">
        <v>10501.8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184410.28</v>
      </c>
      <c r="AN282" s="23">
        <v>540</v>
      </c>
      <c r="AO282" s="23">
        <v>0</v>
      </c>
      <c r="AP282" s="23">
        <v>5048.2700000000004</v>
      </c>
      <c r="AQ282" s="23">
        <v>0</v>
      </c>
      <c r="AR282" s="23">
        <v>0</v>
      </c>
      <c r="AS282" s="23">
        <v>0</v>
      </c>
      <c r="AT282" s="23">
        <v>0</v>
      </c>
      <c r="AU282" s="23">
        <v>16493.04</v>
      </c>
      <c r="AV282" s="23">
        <v>0</v>
      </c>
      <c r="AW282" s="23">
        <v>54921.4</v>
      </c>
      <c r="AX282" s="23">
        <v>18532.5</v>
      </c>
      <c r="AY282" s="23">
        <v>9444.25</v>
      </c>
      <c r="AZ282" s="23">
        <v>0</v>
      </c>
      <c r="BA282" s="23">
        <v>297149.53000000003</v>
      </c>
      <c r="BB282" s="23">
        <v>35705.410000000003</v>
      </c>
      <c r="BC282" s="23">
        <v>8191.2</v>
      </c>
      <c r="BD282" s="23">
        <v>0</v>
      </c>
      <c r="BE282" s="23">
        <v>2261563.7799999998</v>
      </c>
      <c r="BF282" s="23">
        <v>0</v>
      </c>
      <c r="BG282" s="23">
        <v>0</v>
      </c>
      <c r="BH282" s="23">
        <v>0</v>
      </c>
      <c r="BI282" s="23">
        <v>96211.92</v>
      </c>
      <c r="BJ282" s="23">
        <v>129268.22</v>
      </c>
      <c r="BK282" s="23">
        <v>8312706.5700000003</v>
      </c>
      <c r="BL282" s="23">
        <v>82087.97</v>
      </c>
      <c r="BM282" s="23">
        <v>0</v>
      </c>
      <c r="BN282" s="23">
        <v>51087.59</v>
      </c>
      <c r="BO282" s="23">
        <v>0</v>
      </c>
      <c r="BP282" s="23">
        <v>15905.76</v>
      </c>
      <c r="BQ282" s="23">
        <v>0</v>
      </c>
      <c r="BR282" s="23">
        <v>1761.5</v>
      </c>
      <c r="BS282" s="23">
        <v>0</v>
      </c>
      <c r="BT282" s="23">
        <v>30</v>
      </c>
      <c r="BU282" s="23">
        <v>24882.1</v>
      </c>
      <c r="BV282" s="23">
        <v>2459.6</v>
      </c>
      <c r="BW282" s="23">
        <v>8136.6</v>
      </c>
      <c r="BX282" s="23">
        <v>0</v>
      </c>
      <c r="BY282" s="23">
        <v>24055.5</v>
      </c>
      <c r="BZ282" s="24">
        <v>-133100268.48999998</v>
      </c>
    </row>
    <row r="283" spans="1:78" x14ac:dyDescent="0.2">
      <c r="A283" s="21" t="s">
        <v>660</v>
      </c>
      <c r="B283" s="21" t="s">
        <v>191</v>
      </c>
      <c r="C283" s="22" t="s">
        <v>738</v>
      </c>
      <c r="D283" s="21" t="s">
        <v>739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18905269.260000002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248780.2</v>
      </c>
      <c r="Y283" s="23">
        <v>248780.2</v>
      </c>
      <c r="Z283" s="23">
        <v>294847.95</v>
      </c>
      <c r="AA283" s="23">
        <v>248780.2</v>
      </c>
      <c r="AB283" s="23">
        <v>340409.8</v>
      </c>
      <c r="AC283" s="23">
        <v>8957607.0899999999</v>
      </c>
      <c r="AD283" s="23">
        <v>248780.2</v>
      </c>
      <c r="AE283" s="23">
        <v>248780.2</v>
      </c>
      <c r="AF283" s="23">
        <v>350763.5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2532680</v>
      </c>
      <c r="AS283" s="23">
        <v>0</v>
      </c>
      <c r="AT283" s="23">
        <v>0</v>
      </c>
      <c r="AU283" s="23">
        <v>0</v>
      </c>
      <c r="AV283" s="23">
        <v>0</v>
      </c>
      <c r="AW283" s="23">
        <v>0</v>
      </c>
      <c r="AX283" s="23">
        <v>0</v>
      </c>
      <c r="AY283" s="23">
        <v>2682580</v>
      </c>
      <c r="AZ283" s="23">
        <v>0</v>
      </c>
      <c r="BA283" s="23">
        <v>0</v>
      </c>
      <c r="BB283" s="23">
        <v>0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0</v>
      </c>
      <c r="BJ283" s="23">
        <v>3401500</v>
      </c>
      <c r="BK283" s="23">
        <v>0</v>
      </c>
      <c r="BL283" s="23">
        <v>0</v>
      </c>
      <c r="BM283" s="23">
        <v>86211.28</v>
      </c>
      <c r="BN283" s="23">
        <v>13253.05</v>
      </c>
      <c r="BO283" s="23">
        <v>735609.83</v>
      </c>
      <c r="BP283" s="23">
        <v>29459.200000000001</v>
      </c>
      <c r="BQ283" s="23">
        <v>133138</v>
      </c>
      <c r="BR283" s="23">
        <v>180000</v>
      </c>
      <c r="BS283" s="23">
        <v>0</v>
      </c>
      <c r="BT283" s="23">
        <v>400000</v>
      </c>
      <c r="BU283" s="23">
        <v>800000</v>
      </c>
      <c r="BV283" s="23">
        <v>0</v>
      </c>
      <c r="BW283" s="23">
        <v>170000</v>
      </c>
      <c r="BX283" s="23">
        <v>0</v>
      </c>
      <c r="BY283" s="23">
        <v>0</v>
      </c>
      <c r="BZ283" s="24">
        <v>60076417.68</v>
      </c>
    </row>
    <row r="284" spans="1:78" x14ac:dyDescent="0.2">
      <c r="A284" s="21" t="s">
        <v>660</v>
      </c>
      <c r="B284" s="21" t="s">
        <v>191</v>
      </c>
      <c r="C284" s="22" t="s">
        <v>740</v>
      </c>
      <c r="D284" s="21" t="s">
        <v>741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3399761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0</v>
      </c>
      <c r="AX284" s="23">
        <v>17400</v>
      </c>
      <c r="AY284" s="23">
        <v>0</v>
      </c>
      <c r="AZ284" s="23">
        <v>0</v>
      </c>
      <c r="BA284" s="23">
        <v>0</v>
      </c>
      <c r="BB284" s="23">
        <v>0</v>
      </c>
      <c r="BC284" s="23">
        <v>0</v>
      </c>
      <c r="BD284" s="23">
        <v>0</v>
      </c>
      <c r="BE284" s="23">
        <v>0</v>
      </c>
      <c r="BF284" s="23">
        <v>0</v>
      </c>
      <c r="BG284" s="23">
        <v>0</v>
      </c>
      <c r="BH284" s="23">
        <v>0</v>
      </c>
      <c r="BI284" s="23">
        <v>0</v>
      </c>
      <c r="BJ284" s="23">
        <v>315396.58</v>
      </c>
      <c r="BK284" s="23">
        <v>0</v>
      </c>
      <c r="BL284" s="23">
        <v>0</v>
      </c>
      <c r="BM284" s="23">
        <v>0</v>
      </c>
      <c r="BN284" s="23">
        <v>0</v>
      </c>
      <c r="BO284" s="23">
        <v>74040</v>
      </c>
      <c r="BP284" s="23">
        <v>0</v>
      </c>
      <c r="BQ284" s="23">
        <v>11226</v>
      </c>
      <c r="BR284" s="23">
        <v>0</v>
      </c>
      <c r="BS284" s="23">
        <v>150000</v>
      </c>
      <c r="BT284" s="23">
        <v>0</v>
      </c>
      <c r="BU284" s="23">
        <v>0</v>
      </c>
      <c r="BV284" s="23">
        <v>2500000</v>
      </c>
      <c r="BW284" s="23">
        <v>0</v>
      </c>
      <c r="BX284" s="23">
        <v>0</v>
      </c>
      <c r="BY284" s="23">
        <v>200000</v>
      </c>
      <c r="BZ284" s="24">
        <v>45698938.890000001</v>
      </c>
    </row>
    <row r="285" spans="1:78" x14ac:dyDescent="0.2">
      <c r="A285" s="21" t="s">
        <v>660</v>
      </c>
      <c r="B285" s="21" t="s">
        <v>198</v>
      </c>
      <c r="C285" s="22" t="s">
        <v>742</v>
      </c>
      <c r="D285" s="21" t="s">
        <v>743</v>
      </c>
      <c r="E285" s="23">
        <v>8232221.2800000003</v>
      </c>
      <c r="F285" s="23">
        <v>0</v>
      </c>
      <c r="G285" s="23">
        <v>0</v>
      </c>
      <c r="H285" s="23">
        <v>60000</v>
      </c>
      <c r="I285" s="23">
        <v>1032442.29</v>
      </c>
      <c r="J285" s="23">
        <v>0</v>
      </c>
      <c r="K285" s="23">
        <v>1933770.39</v>
      </c>
      <c r="L285" s="23">
        <v>865678.76</v>
      </c>
      <c r="M285" s="23">
        <v>559478.81000000006</v>
      </c>
      <c r="N285" s="23">
        <v>4838796.5</v>
      </c>
      <c r="O285" s="23">
        <v>381130.52</v>
      </c>
      <c r="P285" s="23">
        <v>981305.62</v>
      </c>
      <c r="Q285" s="23">
        <v>831487.55</v>
      </c>
      <c r="R285" s="23">
        <v>5532797.0899999999</v>
      </c>
      <c r="S285" s="23">
        <v>16558</v>
      </c>
      <c r="T285" s="23">
        <v>1995024.28</v>
      </c>
      <c r="U285" s="23">
        <v>587429.28</v>
      </c>
      <c r="V285" s="23">
        <v>124817.02</v>
      </c>
      <c r="W285" s="23">
        <v>0</v>
      </c>
      <c r="X285" s="23">
        <v>766500</v>
      </c>
      <c r="Y285" s="23">
        <v>0</v>
      </c>
      <c r="Z285" s="23">
        <v>981682.42</v>
      </c>
      <c r="AA285" s="23">
        <v>132352.42000000001</v>
      </c>
      <c r="AB285" s="23">
        <v>432060.24</v>
      </c>
      <c r="AC285" s="23">
        <v>0</v>
      </c>
      <c r="AD285" s="23">
        <v>0</v>
      </c>
      <c r="AE285" s="23">
        <v>0</v>
      </c>
      <c r="AF285" s="23">
        <v>4885590.18</v>
      </c>
      <c r="AG285" s="23">
        <v>0</v>
      </c>
      <c r="AH285" s="23">
        <v>0</v>
      </c>
      <c r="AI285" s="23">
        <v>300169.88</v>
      </c>
      <c r="AJ285" s="23">
        <v>0</v>
      </c>
      <c r="AK285" s="23">
        <v>923404.67</v>
      </c>
      <c r="AL285" s="23">
        <v>0</v>
      </c>
      <c r="AM285" s="23">
        <v>374824.29</v>
      </c>
      <c r="AN285" s="23">
        <v>1342098.8500000001</v>
      </c>
      <c r="AO285" s="23">
        <v>343177.96</v>
      </c>
      <c r="AP285" s="23">
        <v>0</v>
      </c>
      <c r="AQ285" s="23">
        <v>0</v>
      </c>
      <c r="AR285" s="23">
        <v>2087751.21</v>
      </c>
      <c r="AS285" s="23">
        <v>1374048.38</v>
      </c>
      <c r="AT285" s="23">
        <v>2451830.9</v>
      </c>
      <c r="AU285" s="23">
        <v>2018184.3</v>
      </c>
      <c r="AV285" s="23">
        <v>0</v>
      </c>
      <c r="AW285" s="23">
        <v>1484</v>
      </c>
      <c r="AX285" s="23">
        <v>154400</v>
      </c>
      <c r="AY285" s="23">
        <v>0</v>
      </c>
      <c r="AZ285" s="23">
        <v>0</v>
      </c>
      <c r="BA285" s="23">
        <v>296877.78999999998</v>
      </c>
      <c r="BB285" s="23">
        <v>0</v>
      </c>
      <c r="BC285" s="23">
        <v>612449.42000000004</v>
      </c>
      <c r="BD285" s="23">
        <v>285071.53999999998</v>
      </c>
      <c r="BE285" s="23">
        <v>0</v>
      </c>
      <c r="BF285" s="23">
        <v>188544.63</v>
      </c>
      <c r="BG285" s="23">
        <v>0</v>
      </c>
      <c r="BH285" s="23">
        <v>0</v>
      </c>
      <c r="BI285" s="23">
        <v>1871.83</v>
      </c>
      <c r="BJ285" s="23">
        <v>0</v>
      </c>
      <c r="BK285" s="23">
        <v>0</v>
      </c>
      <c r="BL285" s="23">
        <v>902299</v>
      </c>
      <c r="BM285" s="23">
        <v>0</v>
      </c>
      <c r="BN285" s="23">
        <v>63892.62</v>
      </c>
      <c r="BO285" s="23">
        <v>0</v>
      </c>
      <c r="BP285" s="23">
        <v>0</v>
      </c>
      <c r="BQ285" s="23">
        <v>3232886.23</v>
      </c>
      <c r="BR285" s="23">
        <v>0</v>
      </c>
      <c r="BS285" s="23">
        <v>0</v>
      </c>
      <c r="BT285" s="23">
        <v>148957</v>
      </c>
      <c r="BU285" s="23">
        <v>0</v>
      </c>
      <c r="BV285" s="23">
        <v>0</v>
      </c>
      <c r="BW285" s="23">
        <v>0</v>
      </c>
      <c r="BX285" s="23">
        <v>0</v>
      </c>
      <c r="BY285" s="23">
        <v>0</v>
      </c>
      <c r="BZ285" s="24">
        <v>234201548.33000004</v>
      </c>
    </row>
    <row r="286" spans="1:78" x14ac:dyDescent="0.2">
      <c r="A286" s="21" t="s">
        <v>660</v>
      </c>
      <c r="B286" s="21" t="s">
        <v>198</v>
      </c>
      <c r="C286" s="22" t="s">
        <v>744</v>
      </c>
      <c r="D286" s="21" t="s">
        <v>745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-3265.2</v>
      </c>
      <c r="P286" s="23">
        <v>0</v>
      </c>
      <c r="Q286" s="23">
        <v>0</v>
      </c>
      <c r="R286" s="23">
        <v>0</v>
      </c>
      <c r="S286" s="23">
        <v>0</v>
      </c>
      <c r="T286" s="23">
        <v>-80936.899999999994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24985.75</v>
      </c>
      <c r="AB286" s="23">
        <v>0</v>
      </c>
      <c r="AC286" s="23">
        <v>0</v>
      </c>
      <c r="AD286" s="23">
        <v>-244049</v>
      </c>
      <c r="AE286" s="23">
        <v>0</v>
      </c>
      <c r="AF286" s="23">
        <v>-1032342.6</v>
      </c>
      <c r="AG286" s="23">
        <v>15363.05</v>
      </c>
      <c r="AH286" s="23">
        <v>0</v>
      </c>
      <c r="AI286" s="23">
        <v>0</v>
      </c>
      <c r="AJ286" s="23">
        <v>0</v>
      </c>
      <c r="AK286" s="23">
        <v>0</v>
      </c>
      <c r="AL286" s="23">
        <v>-33326.730000000003</v>
      </c>
      <c r="AM286" s="23">
        <v>0</v>
      </c>
      <c r="AN286" s="23">
        <v>0</v>
      </c>
      <c r="AO286" s="23">
        <v>0</v>
      </c>
      <c r="AP286" s="23">
        <v>8085.5</v>
      </c>
      <c r="AQ286" s="23">
        <v>-160286.45000000001</v>
      </c>
      <c r="AR286" s="23">
        <v>0</v>
      </c>
      <c r="AS286" s="23">
        <v>0</v>
      </c>
      <c r="AT286" s="23">
        <v>0</v>
      </c>
      <c r="AU286" s="23">
        <v>-630</v>
      </c>
      <c r="AV286" s="23">
        <v>-519439</v>
      </c>
      <c r="AW286" s="23">
        <v>0</v>
      </c>
      <c r="AX286" s="23">
        <v>-70</v>
      </c>
      <c r="AY286" s="23">
        <v>0</v>
      </c>
      <c r="AZ286" s="23">
        <v>780</v>
      </c>
      <c r="BA286" s="23">
        <v>0</v>
      </c>
      <c r="BB286" s="23">
        <v>-12646</v>
      </c>
      <c r="BC286" s="23">
        <v>0</v>
      </c>
      <c r="BD286" s="23">
        <v>-12830</v>
      </c>
      <c r="BE286" s="23">
        <v>0</v>
      </c>
      <c r="BF286" s="23">
        <v>0</v>
      </c>
      <c r="BG286" s="23">
        <v>0</v>
      </c>
      <c r="BH286" s="23">
        <v>0</v>
      </c>
      <c r="BI286" s="23">
        <v>0</v>
      </c>
      <c r="BJ286" s="23">
        <v>0</v>
      </c>
      <c r="BK286" s="23">
        <v>-145133</v>
      </c>
      <c r="BL286" s="23">
        <v>-11827</v>
      </c>
      <c r="BM286" s="23">
        <v>0</v>
      </c>
      <c r="BN286" s="23">
        <v>0</v>
      </c>
      <c r="BO286" s="23">
        <v>0</v>
      </c>
      <c r="BP286" s="23">
        <v>0</v>
      </c>
      <c r="BQ286" s="23">
        <v>-348265.56</v>
      </c>
      <c r="BR286" s="23">
        <v>0</v>
      </c>
      <c r="BS286" s="23">
        <v>0</v>
      </c>
      <c r="BT286" s="23">
        <v>0</v>
      </c>
      <c r="BU286" s="23">
        <v>0</v>
      </c>
      <c r="BV286" s="23">
        <v>0</v>
      </c>
      <c r="BW286" s="23">
        <v>0</v>
      </c>
      <c r="BX286" s="23">
        <v>0</v>
      </c>
      <c r="BY286" s="23">
        <v>0</v>
      </c>
      <c r="BZ286" s="24">
        <v>-14899841.57</v>
      </c>
    </row>
    <row r="287" spans="1:78" x14ac:dyDescent="0.2">
      <c r="A287" s="21" t="s">
        <v>660</v>
      </c>
      <c r="B287" s="21" t="s">
        <v>198</v>
      </c>
      <c r="C287" s="22" t="s">
        <v>746</v>
      </c>
      <c r="D287" s="21" t="s">
        <v>747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11202.6</v>
      </c>
      <c r="AB287" s="23">
        <v>0</v>
      </c>
      <c r="AC287" s="23">
        <v>0</v>
      </c>
      <c r="AD287" s="23">
        <v>-65218</v>
      </c>
      <c r="AE287" s="23">
        <v>0</v>
      </c>
      <c r="AF287" s="23">
        <v>-5456054.9800000004</v>
      </c>
      <c r="AG287" s="23">
        <v>2651.02</v>
      </c>
      <c r="AH287" s="23">
        <v>0</v>
      </c>
      <c r="AI287" s="23">
        <v>0</v>
      </c>
      <c r="AJ287" s="23">
        <v>-25368.94</v>
      </c>
      <c r="AK287" s="23">
        <v>0</v>
      </c>
      <c r="AL287" s="23">
        <v>-39568.46</v>
      </c>
      <c r="AM287" s="23">
        <v>0</v>
      </c>
      <c r="AN287" s="23">
        <v>0</v>
      </c>
      <c r="AO287" s="23">
        <v>0</v>
      </c>
      <c r="AP287" s="23">
        <v>0</v>
      </c>
      <c r="AQ287" s="23">
        <v>-1090</v>
      </c>
      <c r="AR287" s="23">
        <v>0</v>
      </c>
      <c r="AS287" s="23">
        <v>0</v>
      </c>
      <c r="AT287" s="23">
        <v>0</v>
      </c>
      <c r="AU287" s="23">
        <v>0</v>
      </c>
      <c r="AV287" s="23">
        <v>-71604</v>
      </c>
      <c r="AW287" s="23">
        <v>0</v>
      </c>
      <c r="AX287" s="23">
        <v>0</v>
      </c>
      <c r="AY287" s="23">
        <v>0</v>
      </c>
      <c r="AZ287" s="23">
        <v>5737</v>
      </c>
      <c r="BA287" s="23">
        <v>0</v>
      </c>
      <c r="BB287" s="23">
        <v>-18356</v>
      </c>
      <c r="BC287" s="23">
        <v>0</v>
      </c>
      <c r="BD287" s="23">
        <v>0</v>
      </c>
      <c r="BE287" s="23">
        <v>0</v>
      </c>
      <c r="BF287" s="23">
        <v>-50432.5</v>
      </c>
      <c r="BG287" s="23">
        <v>0</v>
      </c>
      <c r="BH287" s="23">
        <v>0</v>
      </c>
      <c r="BI287" s="23">
        <v>0</v>
      </c>
      <c r="BJ287" s="23">
        <v>0</v>
      </c>
      <c r="BK287" s="23">
        <v>-441681</v>
      </c>
      <c r="BL287" s="23">
        <v>-3039</v>
      </c>
      <c r="BM287" s="23">
        <v>0</v>
      </c>
      <c r="BN287" s="23">
        <v>0</v>
      </c>
      <c r="BO287" s="23">
        <v>0</v>
      </c>
      <c r="BP287" s="23">
        <v>0</v>
      </c>
      <c r="BQ287" s="23">
        <v>-1397427.25</v>
      </c>
      <c r="BR287" s="23">
        <v>0</v>
      </c>
      <c r="BS287" s="23">
        <v>0</v>
      </c>
      <c r="BT287" s="23">
        <v>0</v>
      </c>
      <c r="BU287" s="23">
        <v>0</v>
      </c>
      <c r="BV287" s="23">
        <v>-6949</v>
      </c>
      <c r="BW287" s="23">
        <v>0</v>
      </c>
      <c r="BX287" s="23">
        <v>0</v>
      </c>
      <c r="BY287" s="23">
        <v>0</v>
      </c>
      <c r="BZ287" s="24">
        <v>1157311.49</v>
      </c>
    </row>
    <row r="288" spans="1:78" x14ac:dyDescent="0.2">
      <c r="A288" s="21" t="s">
        <v>660</v>
      </c>
      <c r="B288" s="21" t="s">
        <v>198</v>
      </c>
      <c r="C288" s="22" t="s">
        <v>748</v>
      </c>
      <c r="D288" s="21" t="s">
        <v>749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984628.75</v>
      </c>
      <c r="L288" s="23">
        <v>45761.5</v>
      </c>
      <c r="M288" s="23">
        <v>6732</v>
      </c>
      <c r="N288" s="23">
        <v>310905.3</v>
      </c>
      <c r="O288" s="23">
        <v>66026.990000000005</v>
      </c>
      <c r="P288" s="23">
        <v>16321.32</v>
      </c>
      <c r="Q288" s="23">
        <v>36798.47</v>
      </c>
      <c r="R288" s="23">
        <v>0</v>
      </c>
      <c r="S288" s="23">
        <v>0</v>
      </c>
      <c r="T288" s="23">
        <v>274931.73</v>
      </c>
      <c r="U288" s="23">
        <v>6904</v>
      </c>
      <c r="V288" s="23">
        <v>0</v>
      </c>
      <c r="W288" s="23">
        <v>300</v>
      </c>
      <c r="X288" s="23">
        <v>257192.5</v>
      </c>
      <c r="Y288" s="23">
        <v>130853.8</v>
      </c>
      <c r="Z288" s="23">
        <v>0</v>
      </c>
      <c r="AA288" s="23">
        <v>4294</v>
      </c>
      <c r="AB288" s="23">
        <v>110401</v>
      </c>
      <c r="AC288" s="23">
        <v>0</v>
      </c>
      <c r="AD288" s="23">
        <v>0</v>
      </c>
      <c r="AE288" s="23">
        <v>849990.01</v>
      </c>
      <c r="AF288" s="23">
        <v>133086.44</v>
      </c>
      <c r="AG288" s="23">
        <v>0</v>
      </c>
      <c r="AH288" s="23">
        <v>0</v>
      </c>
      <c r="AI288" s="23">
        <v>870</v>
      </c>
      <c r="AJ288" s="23">
        <v>1497.44</v>
      </c>
      <c r="AK288" s="23">
        <v>196</v>
      </c>
      <c r="AL288" s="23">
        <v>0</v>
      </c>
      <c r="AM288" s="23">
        <v>10284.06</v>
      </c>
      <c r="AN288" s="23">
        <v>0</v>
      </c>
      <c r="AO288" s="23">
        <v>47088.31</v>
      </c>
      <c r="AP288" s="23">
        <v>943.5</v>
      </c>
      <c r="AQ288" s="23">
        <v>31086</v>
      </c>
      <c r="AR288" s="23">
        <v>144404.73000000001</v>
      </c>
      <c r="AS288" s="23">
        <v>263045.24</v>
      </c>
      <c r="AT288" s="23">
        <v>234431.45</v>
      </c>
      <c r="AU288" s="23">
        <v>42557.919999999998</v>
      </c>
      <c r="AV288" s="23">
        <v>11698.86</v>
      </c>
      <c r="AW288" s="23">
        <v>0</v>
      </c>
      <c r="AX288" s="23">
        <v>37535.519999999997</v>
      </c>
      <c r="AY288" s="23">
        <v>45181.4</v>
      </c>
      <c r="AZ288" s="23">
        <v>3183</v>
      </c>
      <c r="BA288" s="23">
        <v>147004</v>
      </c>
      <c r="BB288" s="23">
        <v>0</v>
      </c>
      <c r="BC288" s="23">
        <v>0</v>
      </c>
      <c r="BD288" s="23">
        <v>0</v>
      </c>
      <c r="BE288" s="23">
        <v>0</v>
      </c>
      <c r="BF288" s="23">
        <v>0</v>
      </c>
      <c r="BG288" s="23">
        <v>25342.48</v>
      </c>
      <c r="BH288" s="23">
        <v>0</v>
      </c>
      <c r="BI288" s="23">
        <v>0</v>
      </c>
      <c r="BJ288" s="23">
        <v>183252.45</v>
      </c>
      <c r="BK288" s="23">
        <v>175131.99</v>
      </c>
      <c r="BL288" s="23">
        <v>0</v>
      </c>
      <c r="BM288" s="23">
        <v>0</v>
      </c>
      <c r="BN288" s="23">
        <v>739</v>
      </c>
      <c r="BO288" s="23">
        <v>0</v>
      </c>
      <c r="BP288" s="23">
        <v>0</v>
      </c>
      <c r="BQ288" s="23">
        <v>0</v>
      </c>
      <c r="BR288" s="23">
        <v>0</v>
      </c>
      <c r="BS288" s="23">
        <v>0</v>
      </c>
      <c r="BT288" s="23">
        <v>0</v>
      </c>
      <c r="BU288" s="23">
        <v>0</v>
      </c>
      <c r="BV288" s="23">
        <v>0</v>
      </c>
      <c r="BW288" s="23">
        <v>0</v>
      </c>
      <c r="BX288" s="23">
        <v>0</v>
      </c>
      <c r="BY288" s="23">
        <v>0</v>
      </c>
      <c r="BZ288" s="24">
        <v>-6126183.25</v>
      </c>
    </row>
    <row r="289" spans="1:78" x14ac:dyDescent="0.2">
      <c r="A289" s="21" t="s">
        <v>660</v>
      </c>
      <c r="B289" s="21" t="s">
        <v>198</v>
      </c>
      <c r="C289" s="22" t="s">
        <v>750</v>
      </c>
      <c r="D289" s="21" t="s">
        <v>751</v>
      </c>
      <c r="E289" s="23">
        <v>8847.23</v>
      </c>
      <c r="F289" s="23">
        <v>0</v>
      </c>
      <c r="G289" s="23">
        <v>-5880.27</v>
      </c>
      <c r="H289" s="23">
        <v>0</v>
      </c>
      <c r="I289" s="23">
        <v>0</v>
      </c>
      <c r="J289" s="23">
        <v>0</v>
      </c>
      <c r="K289" s="23">
        <v>-715654.07</v>
      </c>
      <c r="L289" s="23">
        <v>-16090.44</v>
      </c>
      <c r="M289" s="23">
        <v>0</v>
      </c>
      <c r="N289" s="23">
        <v>-200585.18</v>
      </c>
      <c r="O289" s="23">
        <v>0</v>
      </c>
      <c r="P289" s="23">
        <v>0</v>
      </c>
      <c r="Q289" s="23">
        <v>0</v>
      </c>
      <c r="R289" s="23">
        <v>-5442</v>
      </c>
      <c r="S289" s="23">
        <v>0</v>
      </c>
      <c r="T289" s="23">
        <v>-75.25</v>
      </c>
      <c r="U289" s="23">
        <v>0</v>
      </c>
      <c r="V289" s="23">
        <v>0</v>
      </c>
      <c r="W289" s="23">
        <v>-352299.14</v>
      </c>
      <c r="X289" s="23">
        <v>-395199.74</v>
      </c>
      <c r="Y289" s="23">
        <v>-24191.439999999999</v>
      </c>
      <c r="Z289" s="23">
        <v>0</v>
      </c>
      <c r="AA289" s="23">
        <v>-16004.1</v>
      </c>
      <c r="AB289" s="23">
        <v>0</v>
      </c>
      <c r="AC289" s="23">
        <v>39540.44</v>
      </c>
      <c r="AD289" s="23">
        <v>0</v>
      </c>
      <c r="AE289" s="23">
        <v>0</v>
      </c>
      <c r="AF289" s="23">
        <v>-1016245.57</v>
      </c>
      <c r="AG289" s="23">
        <v>-4742.8100000000004</v>
      </c>
      <c r="AH289" s="23">
        <v>0</v>
      </c>
      <c r="AI289" s="23">
        <v>-79647.520000000004</v>
      </c>
      <c r="AJ289" s="23">
        <v>0</v>
      </c>
      <c r="AK289" s="23">
        <v>0</v>
      </c>
      <c r="AL289" s="23">
        <v>0</v>
      </c>
      <c r="AM289" s="23">
        <v>-5913.69</v>
      </c>
      <c r="AN289" s="23">
        <v>-9505.68</v>
      </c>
      <c r="AO289" s="23">
        <v>-29794.79</v>
      </c>
      <c r="AP289" s="23">
        <v>-18446.439999999999</v>
      </c>
      <c r="AQ289" s="23">
        <v>0</v>
      </c>
      <c r="AR289" s="23">
        <v>-959816.7</v>
      </c>
      <c r="AS289" s="23">
        <v>0</v>
      </c>
      <c r="AT289" s="23">
        <v>-4352.2</v>
      </c>
      <c r="AU289" s="23">
        <v>-6268.46</v>
      </c>
      <c r="AV289" s="23">
        <v>697.6</v>
      </c>
      <c r="AW289" s="23">
        <v>0</v>
      </c>
      <c r="AX289" s="23">
        <v>0</v>
      </c>
      <c r="AY289" s="23">
        <v>0</v>
      </c>
      <c r="AZ289" s="23">
        <v>0</v>
      </c>
      <c r="BA289" s="23">
        <v>-579.41999999999996</v>
      </c>
      <c r="BB289" s="23">
        <v>0</v>
      </c>
      <c r="BC289" s="23">
        <v>0</v>
      </c>
      <c r="BD289" s="23">
        <v>0</v>
      </c>
      <c r="BE289" s="23">
        <v>0</v>
      </c>
      <c r="BF289" s="23">
        <v>0</v>
      </c>
      <c r="BG289" s="23">
        <v>-9294.0499999999993</v>
      </c>
      <c r="BH289" s="23">
        <v>0</v>
      </c>
      <c r="BI289" s="23">
        <v>0</v>
      </c>
      <c r="BJ289" s="23">
        <v>-9042.14</v>
      </c>
      <c r="BK289" s="23">
        <v>0</v>
      </c>
      <c r="BL289" s="23">
        <v>0</v>
      </c>
      <c r="BM289" s="23">
        <v>0</v>
      </c>
      <c r="BN289" s="23">
        <v>0</v>
      </c>
      <c r="BO289" s="23">
        <v>0</v>
      </c>
      <c r="BP289" s="23">
        <v>0</v>
      </c>
      <c r="BQ289" s="23">
        <v>-642801.64</v>
      </c>
      <c r="BR289" s="23">
        <v>0</v>
      </c>
      <c r="BS289" s="23">
        <v>0</v>
      </c>
      <c r="BT289" s="23">
        <v>0</v>
      </c>
      <c r="BU289" s="23">
        <v>-3877.76</v>
      </c>
      <c r="BV289" s="23">
        <v>0</v>
      </c>
      <c r="BW289" s="23">
        <v>0</v>
      </c>
      <c r="BX289" s="23">
        <v>0</v>
      </c>
      <c r="BY289" s="23">
        <v>0</v>
      </c>
      <c r="BZ289" s="24">
        <v>718500</v>
      </c>
    </row>
    <row r="290" spans="1:78" x14ac:dyDescent="0.2">
      <c r="A290" s="21" t="s">
        <v>660</v>
      </c>
      <c r="B290" s="21" t="s">
        <v>198</v>
      </c>
      <c r="C290" s="22" t="s">
        <v>752</v>
      </c>
      <c r="D290" s="21" t="s">
        <v>753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807325.99</v>
      </c>
      <c r="L290" s="23">
        <v>50081.05</v>
      </c>
      <c r="M290" s="23">
        <v>0</v>
      </c>
      <c r="N290" s="23">
        <v>304421.55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1756.04</v>
      </c>
      <c r="U290" s="23">
        <v>0</v>
      </c>
      <c r="V290" s="23">
        <v>0</v>
      </c>
      <c r="W290" s="23">
        <v>2793122.98</v>
      </c>
      <c r="X290" s="23">
        <v>408466.66</v>
      </c>
      <c r="Y290" s="23">
        <v>7</v>
      </c>
      <c r="Z290" s="23">
        <v>0</v>
      </c>
      <c r="AA290" s="23">
        <v>208548.65</v>
      </c>
      <c r="AB290" s="23">
        <v>0</v>
      </c>
      <c r="AC290" s="23">
        <v>0</v>
      </c>
      <c r="AD290" s="23">
        <v>0</v>
      </c>
      <c r="AE290" s="23">
        <v>0</v>
      </c>
      <c r="AF290" s="23">
        <v>700948.19</v>
      </c>
      <c r="AG290" s="23">
        <v>0</v>
      </c>
      <c r="AH290" s="23">
        <v>0</v>
      </c>
      <c r="AI290" s="23">
        <v>0</v>
      </c>
      <c r="AJ290" s="23">
        <v>434.02</v>
      </c>
      <c r="AK290" s="23">
        <v>0</v>
      </c>
      <c r="AL290" s="23">
        <v>0</v>
      </c>
      <c r="AM290" s="23">
        <v>29593.69</v>
      </c>
      <c r="AN290" s="23">
        <v>26414.39</v>
      </c>
      <c r="AO290" s="23">
        <v>65296.28</v>
      </c>
      <c r="AP290" s="23">
        <v>0</v>
      </c>
      <c r="AQ290" s="23">
        <v>23220.59</v>
      </c>
      <c r="AR290" s="23">
        <v>0</v>
      </c>
      <c r="AS290" s="23">
        <v>0</v>
      </c>
      <c r="AT290" s="23">
        <v>281008.05</v>
      </c>
      <c r="AU290" s="23">
        <v>65397.68</v>
      </c>
      <c r="AV290" s="23">
        <v>39607.08</v>
      </c>
      <c r="AW290" s="23">
        <v>0</v>
      </c>
      <c r="AX290" s="23">
        <v>84788.45</v>
      </c>
      <c r="AY290" s="23">
        <v>0</v>
      </c>
      <c r="AZ290" s="23">
        <v>0</v>
      </c>
      <c r="BA290" s="23">
        <v>4601.3</v>
      </c>
      <c r="BB290" s="23">
        <v>0</v>
      </c>
      <c r="BC290" s="23">
        <v>0</v>
      </c>
      <c r="BD290" s="23">
        <v>0</v>
      </c>
      <c r="BE290" s="23">
        <v>206845.42</v>
      </c>
      <c r="BF290" s="23">
        <v>0</v>
      </c>
      <c r="BG290" s="23">
        <v>990.47</v>
      </c>
      <c r="BH290" s="23">
        <v>0</v>
      </c>
      <c r="BI290" s="23">
        <v>0</v>
      </c>
      <c r="BJ290" s="23">
        <v>0</v>
      </c>
      <c r="BK290" s="23">
        <v>0</v>
      </c>
      <c r="BL290" s="23">
        <v>0</v>
      </c>
      <c r="BM290" s="23">
        <v>0</v>
      </c>
      <c r="BN290" s="23">
        <v>0</v>
      </c>
      <c r="BO290" s="23">
        <v>0</v>
      </c>
      <c r="BP290" s="23">
        <v>0</v>
      </c>
      <c r="BQ290" s="23">
        <v>46878.400000000001</v>
      </c>
      <c r="BR290" s="23">
        <v>0</v>
      </c>
      <c r="BS290" s="23">
        <v>0</v>
      </c>
      <c r="BT290" s="23">
        <v>0</v>
      </c>
      <c r="BU290" s="23">
        <v>0</v>
      </c>
      <c r="BV290" s="23">
        <v>87498.26</v>
      </c>
      <c r="BW290" s="23">
        <v>0</v>
      </c>
      <c r="BX290" s="23">
        <v>0</v>
      </c>
      <c r="BY290" s="23">
        <v>0</v>
      </c>
      <c r="BZ290" s="24">
        <v>20096683.720000003</v>
      </c>
    </row>
    <row r="291" spans="1:78" x14ac:dyDescent="0.2">
      <c r="A291" s="21" t="s">
        <v>660</v>
      </c>
      <c r="B291" s="21" t="s">
        <v>198</v>
      </c>
      <c r="C291" s="22" t="s">
        <v>754</v>
      </c>
      <c r="D291" s="21" t="s">
        <v>755</v>
      </c>
      <c r="E291" s="23">
        <v>0</v>
      </c>
      <c r="F291" s="23">
        <v>-10817.24</v>
      </c>
      <c r="G291" s="23">
        <v>0</v>
      </c>
      <c r="H291" s="23">
        <v>0</v>
      </c>
      <c r="I291" s="23">
        <v>0</v>
      </c>
      <c r="J291" s="23">
        <v>0</v>
      </c>
      <c r="K291" s="23">
        <v>-319907.75</v>
      </c>
      <c r="L291" s="23">
        <v>-35636.57</v>
      </c>
      <c r="M291" s="23">
        <v>0</v>
      </c>
      <c r="N291" s="23">
        <v>-6670</v>
      </c>
      <c r="O291" s="23">
        <v>-12766.1</v>
      </c>
      <c r="P291" s="23">
        <v>0</v>
      </c>
      <c r="Q291" s="23">
        <v>0</v>
      </c>
      <c r="R291" s="23">
        <v>-452</v>
      </c>
      <c r="S291" s="23">
        <v>0</v>
      </c>
      <c r="T291" s="23">
        <v>-38211.699999999997</v>
      </c>
      <c r="U291" s="23">
        <v>0</v>
      </c>
      <c r="V291" s="23">
        <v>0</v>
      </c>
      <c r="W291" s="23">
        <v>-156231.1</v>
      </c>
      <c r="X291" s="23">
        <v>-142386.68</v>
      </c>
      <c r="Y291" s="23">
        <v>-21</v>
      </c>
      <c r="Z291" s="23">
        <v>0</v>
      </c>
      <c r="AA291" s="23">
        <v>13856.33</v>
      </c>
      <c r="AB291" s="23">
        <v>0</v>
      </c>
      <c r="AC291" s="23">
        <v>0</v>
      </c>
      <c r="AD291" s="23">
        <v>0</v>
      </c>
      <c r="AE291" s="23">
        <v>8998.19</v>
      </c>
      <c r="AF291" s="23">
        <v>0</v>
      </c>
      <c r="AG291" s="23">
        <v>-4821.62</v>
      </c>
      <c r="AH291" s="23">
        <v>0</v>
      </c>
      <c r="AI291" s="23">
        <v>-21981.53</v>
      </c>
      <c r="AJ291" s="23">
        <v>-13034</v>
      </c>
      <c r="AK291" s="23">
        <v>-54758</v>
      </c>
      <c r="AL291" s="23">
        <v>0</v>
      </c>
      <c r="AM291" s="23">
        <v>-31202</v>
      </c>
      <c r="AN291" s="23">
        <v>-22544.32</v>
      </c>
      <c r="AO291" s="23">
        <v>-82466</v>
      </c>
      <c r="AP291" s="23">
        <v>-27432.25</v>
      </c>
      <c r="AQ291" s="23">
        <v>-13667</v>
      </c>
      <c r="AR291" s="23">
        <v>-243889.12</v>
      </c>
      <c r="AS291" s="23">
        <v>0</v>
      </c>
      <c r="AT291" s="23">
        <v>-13283</v>
      </c>
      <c r="AU291" s="23">
        <v>-6554.5</v>
      </c>
      <c r="AV291" s="23">
        <v>45393.42</v>
      </c>
      <c r="AW291" s="23">
        <v>-30946</v>
      </c>
      <c r="AX291" s="23">
        <v>-3785</v>
      </c>
      <c r="AY291" s="23">
        <v>0</v>
      </c>
      <c r="AZ291" s="23">
        <v>-66149</v>
      </c>
      <c r="BA291" s="23">
        <v>-14090.16</v>
      </c>
      <c r="BB291" s="23">
        <v>0</v>
      </c>
      <c r="BC291" s="23">
        <v>0</v>
      </c>
      <c r="BD291" s="23">
        <v>0</v>
      </c>
      <c r="BE291" s="23">
        <v>0</v>
      </c>
      <c r="BF291" s="23">
        <v>-224122</v>
      </c>
      <c r="BG291" s="23">
        <v>0</v>
      </c>
      <c r="BH291" s="23">
        <v>0</v>
      </c>
      <c r="BI291" s="23">
        <v>0</v>
      </c>
      <c r="BJ291" s="23">
        <v>0</v>
      </c>
      <c r="BK291" s="23">
        <v>0</v>
      </c>
      <c r="BL291" s="23">
        <v>0</v>
      </c>
      <c r="BM291" s="23">
        <v>0</v>
      </c>
      <c r="BN291" s="23">
        <v>2825.75</v>
      </c>
      <c r="BO291" s="23">
        <v>0</v>
      </c>
      <c r="BP291" s="23">
        <v>0</v>
      </c>
      <c r="BQ291" s="23">
        <v>-417392.13</v>
      </c>
      <c r="BR291" s="23">
        <v>0</v>
      </c>
      <c r="BS291" s="23">
        <v>0</v>
      </c>
      <c r="BT291" s="23">
        <v>0</v>
      </c>
      <c r="BU291" s="23">
        <v>0</v>
      </c>
      <c r="BV291" s="23">
        <v>-25861</v>
      </c>
      <c r="BW291" s="23">
        <v>0</v>
      </c>
      <c r="BX291" s="23">
        <v>0</v>
      </c>
      <c r="BY291" s="23">
        <v>0</v>
      </c>
      <c r="BZ291" s="24">
        <v>956429.5</v>
      </c>
    </row>
    <row r="292" spans="1:78" x14ac:dyDescent="0.2">
      <c r="A292" s="21" t="s">
        <v>660</v>
      </c>
      <c r="B292" s="21" t="s">
        <v>198</v>
      </c>
      <c r="C292" s="22" t="s">
        <v>756</v>
      </c>
      <c r="D292" s="21" t="s">
        <v>757</v>
      </c>
      <c r="E292" s="23">
        <v>5328202.9400000004</v>
      </c>
      <c r="F292" s="23">
        <v>0</v>
      </c>
      <c r="G292" s="23">
        <v>4913860.47</v>
      </c>
      <c r="H292" s="23">
        <v>0</v>
      </c>
      <c r="I292" s="23">
        <v>0</v>
      </c>
      <c r="J292" s="23">
        <v>0</v>
      </c>
      <c r="K292" s="23">
        <v>984123.87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49020</v>
      </c>
      <c r="AA292" s="23">
        <v>0</v>
      </c>
      <c r="AB292" s="23">
        <v>0</v>
      </c>
      <c r="AC292" s="23">
        <v>7263609.7999999998</v>
      </c>
      <c r="AD292" s="23">
        <v>0</v>
      </c>
      <c r="AE292" s="23">
        <v>5227299.3099999996</v>
      </c>
      <c r="AF292" s="23">
        <v>0</v>
      </c>
      <c r="AG292" s="23">
        <v>2517934.37</v>
      </c>
      <c r="AH292" s="23">
        <v>1261527.1599999999</v>
      </c>
      <c r="AI292" s="23">
        <v>734639.01</v>
      </c>
      <c r="AJ292" s="23">
        <v>528335.68999999994</v>
      </c>
      <c r="AK292" s="23">
        <v>4492042.83</v>
      </c>
      <c r="AL292" s="23">
        <v>4256720.45</v>
      </c>
      <c r="AM292" s="23">
        <v>760993.41</v>
      </c>
      <c r="AN292" s="23">
        <v>715089.24</v>
      </c>
      <c r="AO292" s="23">
        <v>1362058.57</v>
      </c>
      <c r="AP292" s="23">
        <v>415264.25</v>
      </c>
      <c r="AQ292" s="23">
        <v>1129513.69</v>
      </c>
      <c r="AR292" s="23">
        <v>166000</v>
      </c>
      <c r="AS292" s="23">
        <v>1878834</v>
      </c>
      <c r="AT292" s="23">
        <v>1519600</v>
      </c>
      <c r="AU292" s="23">
        <v>0</v>
      </c>
      <c r="AV292" s="23">
        <v>0</v>
      </c>
      <c r="AW292" s="23">
        <v>0</v>
      </c>
      <c r="AX292" s="23">
        <v>0</v>
      </c>
      <c r="AY292" s="23">
        <v>0</v>
      </c>
      <c r="AZ292" s="23">
        <v>13110.4</v>
      </c>
      <c r="BA292" s="23">
        <v>0</v>
      </c>
      <c r="BB292" s="23">
        <v>300000</v>
      </c>
      <c r="BC292" s="23">
        <v>0</v>
      </c>
      <c r="BD292" s="23">
        <v>0</v>
      </c>
      <c r="BE292" s="23">
        <v>0</v>
      </c>
      <c r="BF292" s="23">
        <v>860</v>
      </c>
      <c r="BG292" s="23">
        <v>881857.7</v>
      </c>
      <c r="BH292" s="23">
        <v>0</v>
      </c>
      <c r="BI292" s="23">
        <v>0</v>
      </c>
      <c r="BJ292" s="23">
        <v>0</v>
      </c>
      <c r="BK292" s="23">
        <v>0</v>
      </c>
      <c r="BL292" s="23">
        <v>142178.63</v>
      </c>
      <c r="BM292" s="23">
        <v>28800</v>
      </c>
      <c r="BN292" s="23">
        <v>0</v>
      </c>
      <c r="BO292" s="23">
        <v>0</v>
      </c>
      <c r="BP292" s="23">
        <v>0</v>
      </c>
      <c r="BQ292" s="23">
        <v>2011124.04</v>
      </c>
      <c r="BR292" s="23">
        <v>83449.929999999993</v>
      </c>
      <c r="BS292" s="23">
        <v>0</v>
      </c>
      <c r="BT292" s="23">
        <v>0</v>
      </c>
      <c r="BU292" s="23">
        <v>2994965</v>
      </c>
      <c r="BV292" s="23">
        <v>0</v>
      </c>
      <c r="BW292" s="23">
        <v>0</v>
      </c>
      <c r="BX292" s="23">
        <v>0</v>
      </c>
      <c r="BY292" s="23">
        <v>0</v>
      </c>
      <c r="BZ292" s="24">
        <v>-1358135.4</v>
      </c>
    </row>
    <row r="293" spans="1:78" x14ac:dyDescent="0.2">
      <c r="A293" s="21" t="s">
        <v>660</v>
      </c>
      <c r="B293" s="21" t="s">
        <v>198</v>
      </c>
      <c r="C293" s="22" t="s">
        <v>758</v>
      </c>
      <c r="D293" s="21" t="s">
        <v>759</v>
      </c>
      <c r="E293" s="23">
        <v>1100677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3216947.26</v>
      </c>
      <c r="X293" s="23">
        <v>0</v>
      </c>
      <c r="Y293" s="23">
        <v>51000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282331.8</v>
      </c>
      <c r="AF293" s="23">
        <v>1100000</v>
      </c>
      <c r="AG293" s="23">
        <v>0</v>
      </c>
      <c r="AH293" s="23">
        <v>0</v>
      </c>
      <c r="AI293" s="23">
        <v>94240</v>
      </c>
      <c r="AJ293" s="23">
        <v>136000</v>
      </c>
      <c r="AK293" s="23">
        <v>0</v>
      </c>
      <c r="AL293" s="23">
        <v>0</v>
      </c>
      <c r="AM293" s="23">
        <v>170000</v>
      </c>
      <c r="AN293" s="23">
        <v>179000</v>
      </c>
      <c r="AO293" s="23">
        <v>355000</v>
      </c>
      <c r="AP293" s="23">
        <v>0</v>
      </c>
      <c r="AQ293" s="23">
        <v>45000</v>
      </c>
      <c r="AR293" s="23">
        <v>0</v>
      </c>
      <c r="AS293" s="23">
        <v>0</v>
      </c>
      <c r="AT293" s="23">
        <v>0</v>
      </c>
      <c r="AU293" s="23">
        <v>0</v>
      </c>
      <c r="AV293" s="23">
        <v>0</v>
      </c>
      <c r="AW293" s="23">
        <v>0</v>
      </c>
      <c r="AX293" s="23">
        <v>0</v>
      </c>
      <c r="AY293" s="23">
        <v>300000</v>
      </c>
      <c r="AZ293" s="23">
        <v>0</v>
      </c>
      <c r="BA293" s="23">
        <v>0</v>
      </c>
      <c r="BB293" s="23">
        <v>0</v>
      </c>
      <c r="BC293" s="23">
        <v>0</v>
      </c>
      <c r="BD293" s="23">
        <v>0</v>
      </c>
      <c r="BE293" s="23">
        <v>300000</v>
      </c>
      <c r="BF293" s="23">
        <v>431643</v>
      </c>
      <c r="BG293" s="23">
        <v>0</v>
      </c>
      <c r="BH293" s="23">
        <v>0</v>
      </c>
      <c r="BI293" s="23">
        <v>0</v>
      </c>
      <c r="BJ293" s="23">
        <v>0</v>
      </c>
      <c r="BK293" s="23">
        <v>481300.98</v>
      </c>
      <c r="BL293" s="23">
        <v>0</v>
      </c>
      <c r="BM293" s="23">
        <v>0</v>
      </c>
      <c r="BN293" s="23">
        <v>5032</v>
      </c>
      <c r="BO293" s="23">
        <v>0</v>
      </c>
      <c r="BP293" s="23">
        <v>0</v>
      </c>
      <c r="BQ293" s="23">
        <v>1246243.8999999999</v>
      </c>
      <c r="BR293" s="23">
        <v>0</v>
      </c>
      <c r="BS293" s="23">
        <v>0</v>
      </c>
      <c r="BT293" s="23">
        <v>0</v>
      </c>
      <c r="BU293" s="23">
        <v>0</v>
      </c>
      <c r="BV293" s="23">
        <v>0</v>
      </c>
      <c r="BW293" s="23">
        <v>0</v>
      </c>
      <c r="BX293" s="23">
        <v>0</v>
      </c>
      <c r="BY293" s="23">
        <v>0</v>
      </c>
      <c r="BZ293" s="24">
        <v>-4076312.2399999998</v>
      </c>
    </row>
    <row r="294" spans="1:78" x14ac:dyDescent="0.2">
      <c r="A294" s="21" t="s">
        <v>660</v>
      </c>
      <c r="B294" s="21" t="s">
        <v>198</v>
      </c>
      <c r="C294" s="22" t="s">
        <v>760</v>
      </c>
      <c r="D294" s="21" t="s">
        <v>761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24640.25</v>
      </c>
      <c r="L294" s="23">
        <v>884.5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33255905.300000001</v>
      </c>
      <c r="X294" s="23">
        <v>9669.7999999999993</v>
      </c>
      <c r="Y294" s="23">
        <v>0</v>
      </c>
      <c r="Z294" s="23">
        <v>0</v>
      </c>
      <c r="AA294" s="23">
        <v>18558.79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2296.5</v>
      </c>
      <c r="AS294" s="23">
        <v>0</v>
      </c>
      <c r="AT294" s="23">
        <v>41102.5</v>
      </c>
      <c r="AU294" s="23">
        <v>254252.5</v>
      </c>
      <c r="AV294" s="23">
        <v>139049.04999999999</v>
      </c>
      <c r="AW294" s="23">
        <v>0</v>
      </c>
      <c r="AX294" s="23">
        <v>15421.15</v>
      </c>
      <c r="AY294" s="23">
        <v>0</v>
      </c>
      <c r="AZ294" s="23">
        <v>0</v>
      </c>
      <c r="BA294" s="23">
        <v>0</v>
      </c>
      <c r="BB294" s="23">
        <v>0</v>
      </c>
      <c r="BC294" s="23">
        <v>0</v>
      </c>
      <c r="BD294" s="23">
        <v>0</v>
      </c>
      <c r="BE294" s="23">
        <v>0</v>
      </c>
      <c r="BF294" s="23">
        <v>208660.5</v>
      </c>
      <c r="BG294" s="23">
        <v>0</v>
      </c>
      <c r="BH294" s="23">
        <v>0</v>
      </c>
      <c r="BI294" s="23">
        <v>0</v>
      </c>
      <c r="BJ294" s="23">
        <v>0</v>
      </c>
      <c r="BK294" s="23">
        <v>0</v>
      </c>
      <c r="BL294" s="23">
        <v>0</v>
      </c>
      <c r="BM294" s="23">
        <v>3083.7</v>
      </c>
      <c r="BN294" s="23">
        <v>0</v>
      </c>
      <c r="BO294" s="23">
        <v>0</v>
      </c>
      <c r="BP294" s="23">
        <v>0</v>
      </c>
      <c r="BQ294" s="23">
        <v>0</v>
      </c>
      <c r="BR294" s="23">
        <v>2466</v>
      </c>
      <c r="BS294" s="23">
        <v>0</v>
      </c>
      <c r="BT294" s="23">
        <v>0</v>
      </c>
      <c r="BU294" s="23">
        <v>532214.55000000005</v>
      </c>
      <c r="BV294" s="23">
        <v>7878</v>
      </c>
      <c r="BW294" s="23">
        <v>0</v>
      </c>
      <c r="BX294" s="23">
        <v>0</v>
      </c>
      <c r="BY294" s="23">
        <v>0</v>
      </c>
      <c r="BZ294" s="24">
        <v>-33477.25</v>
      </c>
    </row>
    <row r="295" spans="1:78" x14ac:dyDescent="0.2">
      <c r="A295" s="21" t="s">
        <v>660</v>
      </c>
      <c r="B295" s="21" t="s">
        <v>205</v>
      </c>
      <c r="C295" s="22" t="s">
        <v>762</v>
      </c>
      <c r="D295" s="21" t="s">
        <v>763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2166286</v>
      </c>
      <c r="AR295" s="23">
        <v>0</v>
      </c>
      <c r="AS295" s="23">
        <v>0</v>
      </c>
      <c r="AT295" s="23">
        <v>0</v>
      </c>
      <c r="AU295" s="23">
        <v>0</v>
      </c>
      <c r="AV295" s="23">
        <v>0</v>
      </c>
      <c r="AW295" s="23">
        <v>0</v>
      </c>
      <c r="AX295" s="23">
        <v>0</v>
      </c>
      <c r="AY295" s="23">
        <v>0</v>
      </c>
      <c r="AZ295" s="23">
        <v>0</v>
      </c>
      <c r="BA295" s="23">
        <v>0</v>
      </c>
      <c r="BB295" s="23">
        <v>0</v>
      </c>
      <c r="BC295" s="23">
        <v>0</v>
      </c>
      <c r="BD295" s="23">
        <v>0</v>
      </c>
      <c r="BE295" s="23">
        <v>0</v>
      </c>
      <c r="BF295" s="23">
        <v>0</v>
      </c>
      <c r="BG295" s="23">
        <v>0</v>
      </c>
      <c r="BH295" s="23">
        <v>0</v>
      </c>
      <c r="BI295" s="23">
        <v>0</v>
      </c>
      <c r="BJ295" s="23">
        <v>0</v>
      </c>
      <c r="BK295" s="23">
        <v>0</v>
      </c>
      <c r="BL295" s="23">
        <v>0</v>
      </c>
      <c r="BM295" s="23">
        <v>0</v>
      </c>
      <c r="BN295" s="23">
        <v>0</v>
      </c>
      <c r="BO295" s="23">
        <v>0</v>
      </c>
      <c r="BP295" s="23">
        <v>0</v>
      </c>
      <c r="BQ295" s="23">
        <v>0</v>
      </c>
      <c r="BR295" s="23">
        <v>0</v>
      </c>
      <c r="BS295" s="23">
        <v>0</v>
      </c>
      <c r="BT295" s="23">
        <v>249218</v>
      </c>
      <c r="BU295" s="23">
        <v>0</v>
      </c>
      <c r="BV295" s="23">
        <v>0</v>
      </c>
      <c r="BW295" s="23">
        <v>0</v>
      </c>
      <c r="BX295" s="23">
        <v>0</v>
      </c>
      <c r="BY295" s="23">
        <v>0</v>
      </c>
      <c r="BZ295" s="24">
        <v>20022</v>
      </c>
    </row>
    <row r="296" spans="1:78" x14ac:dyDescent="0.2">
      <c r="A296" s="21" t="s">
        <v>660</v>
      </c>
      <c r="B296" s="21" t="s">
        <v>205</v>
      </c>
      <c r="C296" s="22" t="s">
        <v>764</v>
      </c>
      <c r="D296" s="21" t="s">
        <v>765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183670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  <c r="AT296" s="23">
        <v>0</v>
      </c>
      <c r="AU296" s="23">
        <v>0</v>
      </c>
      <c r="AV296" s="23">
        <v>0</v>
      </c>
      <c r="AW296" s="23">
        <v>0</v>
      </c>
      <c r="AX296" s="23">
        <v>0</v>
      </c>
      <c r="AY296" s="23">
        <v>0</v>
      </c>
      <c r="AZ296" s="23">
        <v>0</v>
      </c>
      <c r="BA296" s="23">
        <v>0</v>
      </c>
      <c r="BB296" s="23">
        <v>0</v>
      </c>
      <c r="BC296" s="23">
        <v>0</v>
      </c>
      <c r="BD296" s="23">
        <v>0</v>
      </c>
      <c r="BE296" s="23">
        <v>0</v>
      </c>
      <c r="BF296" s="23">
        <v>0</v>
      </c>
      <c r="BG296" s="23">
        <v>0</v>
      </c>
      <c r="BH296" s="23">
        <v>0</v>
      </c>
      <c r="BI296" s="23">
        <v>0</v>
      </c>
      <c r="BJ296" s="23">
        <v>0</v>
      </c>
      <c r="BK296" s="23">
        <v>0</v>
      </c>
      <c r="BL296" s="23">
        <v>0</v>
      </c>
      <c r="BM296" s="23">
        <v>0</v>
      </c>
      <c r="BN296" s="23">
        <v>0</v>
      </c>
      <c r="BO296" s="23">
        <v>0</v>
      </c>
      <c r="BP296" s="23">
        <v>0</v>
      </c>
      <c r="BQ296" s="23">
        <v>0</v>
      </c>
      <c r="BR296" s="23">
        <v>0</v>
      </c>
      <c r="BS296" s="23">
        <v>0</v>
      </c>
      <c r="BT296" s="23">
        <v>0</v>
      </c>
      <c r="BU296" s="23">
        <v>0</v>
      </c>
      <c r="BV296" s="23">
        <v>0</v>
      </c>
      <c r="BW296" s="23">
        <v>0</v>
      </c>
      <c r="BX296" s="23">
        <v>0</v>
      </c>
      <c r="BY296" s="23">
        <v>0</v>
      </c>
      <c r="BZ296" s="24">
        <v>-1286500.55</v>
      </c>
    </row>
    <row r="297" spans="1:78" x14ac:dyDescent="0.2">
      <c r="A297" s="21" t="s">
        <v>660</v>
      </c>
      <c r="B297" s="21" t="s">
        <v>205</v>
      </c>
      <c r="C297" s="22" t="s">
        <v>766</v>
      </c>
      <c r="D297" s="21" t="s">
        <v>767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51410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  <c r="AT297" s="23">
        <v>0</v>
      </c>
      <c r="AU297" s="23">
        <v>0</v>
      </c>
      <c r="AV297" s="23">
        <v>0</v>
      </c>
      <c r="AW297" s="23">
        <v>0</v>
      </c>
      <c r="AX297" s="23">
        <v>0</v>
      </c>
      <c r="AY297" s="23">
        <v>0</v>
      </c>
      <c r="AZ297" s="23">
        <v>0</v>
      </c>
      <c r="BA297" s="23">
        <v>0</v>
      </c>
      <c r="BB297" s="23">
        <v>0</v>
      </c>
      <c r="BC297" s="23">
        <v>0</v>
      </c>
      <c r="BD297" s="23">
        <v>0</v>
      </c>
      <c r="BE297" s="23">
        <v>0</v>
      </c>
      <c r="BF297" s="23">
        <v>0</v>
      </c>
      <c r="BG297" s="23">
        <v>0</v>
      </c>
      <c r="BH297" s="23">
        <v>0</v>
      </c>
      <c r="BI297" s="23">
        <v>0</v>
      </c>
      <c r="BJ297" s="23">
        <v>0</v>
      </c>
      <c r="BK297" s="23">
        <v>0</v>
      </c>
      <c r="BL297" s="23">
        <v>0</v>
      </c>
      <c r="BM297" s="23">
        <v>0</v>
      </c>
      <c r="BN297" s="23">
        <v>0</v>
      </c>
      <c r="BO297" s="23">
        <v>0</v>
      </c>
      <c r="BP297" s="23">
        <v>0</v>
      </c>
      <c r="BQ297" s="23">
        <v>0</v>
      </c>
      <c r="BR297" s="23">
        <v>0</v>
      </c>
      <c r="BS297" s="23">
        <v>0</v>
      </c>
      <c r="BT297" s="23">
        <v>1288832</v>
      </c>
      <c r="BU297" s="23">
        <v>0</v>
      </c>
      <c r="BV297" s="23">
        <v>0</v>
      </c>
      <c r="BW297" s="23">
        <v>0</v>
      </c>
      <c r="BX297" s="23">
        <v>0</v>
      </c>
      <c r="BY297" s="23">
        <v>0</v>
      </c>
      <c r="BZ297" s="24">
        <v>-77183.649999999994</v>
      </c>
    </row>
    <row r="298" spans="1:78" x14ac:dyDescent="0.2">
      <c r="A298" s="21" t="s">
        <v>660</v>
      </c>
      <c r="B298" s="21" t="s">
        <v>205</v>
      </c>
      <c r="C298" s="22" t="s">
        <v>768</v>
      </c>
      <c r="D298" s="21" t="s">
        <v>769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17230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  <c r="AT298" s="23">
        <v>0</v>
      </c>
      <c r="AU298" s="23">
        <v>0</v>
      </c>
      <c r="AV298" s="23">
        <v>0</v>
      </c>
      <c r="AW298" s="23">
        <v>0</v>
      </c>
      <c r="AX298" s="23">
        <v>0</v>
      </c>
      <c r="AY298" s="23">
        <v>0</v>
      </c>
      <c r="AZ298" s="23">
        <v>0</v>
      </c>
      <c r="BA298" s="23">
        <v>0</v>
      </c>
      <c r="BB298" s="23">
        <v>0</v>
      </c>
      <c r="BC298" s="23">
        <v>0</v>
      </c>
      <c r="BD298" s="23">
        <v>0</v>
      </c>
      <c r="BE298" s="23">
        <v>0</v>
      </c>
      <c r="BF298" s="23">
        <v>0</v>
      </c>
      <c r="BG298" s="23">
        <v>0</v>
      </c>
      <c r="BH298" s="23">
        <v>0</v>
      </c>
      <c r="BI298" s="23">
        <v>0</v>
      </c>
      <c r="BJ298" s="23">
        <v>0</v>
      </c>
      <c r="BK298" s="23">
        <v>0</v>
      </c>
      <c r="BL298" s="23">
        <v>0</v>
      </c>
      <c r="BM298" s="23">
        <v>0</v>
      </c>
      <c r="BN298" s="23">
        <v>0</v>
      </c>
      <c r="BO298" s="23">
        <v>0</v>
      </c>
      <c r="BP298" s="23">
        <v>0</v>
      </c>
      <c r="BQ298" s="23">
        <v>0</v>
      </c>
      <c r="BR298" s="23">
        <v>0</v>
      </c>
      <c r="BS298" s="23">
        <v>0</v>
      </c>
      <c r="BT298" s="23">
        <v>229397.5</v>
      </c>
      <c r="BU298" s="23">
        <v>0</v>
      </c>
      <c r="BV298" s="23">
        <v>0</v>
      </c>
      <c r="BW298" s="23">
        <v>0</v>
      </c>
      <c r="BX298" s="23">
        <v>0</v>
      </c>
      <c r="BY298" s="23">
        <v>0</v>
      </c>
      <c r="BZ298" s="24">
        <v>-1618311315.3900001</v>
      </c>
    </row>
    <row r="299" spans="1:78" x14ac:dyDescent="0.2">
      <c r="A299" s="21" t="s">
        <v>660</v>
      </c>
      <c r="B299" s="21" t="s">
        <v>205</v>
      </c>
      <c r="C299" s="22" t="s">
        <v>770</v>
      </c>
      <c r="D299" s="21" t="s">
        <v>771</v>
      </c>
      <c r="E299" s="23">
        <v>0</v>
      </c>
      <c r="F299" s="23">
        <v>0</v>
      </c>
      <c r="G299" s="23">
        <v>200</v>
      </c>
      <c r="H299" s="23">
        <v>0</v>
      </c>
      <c r="I299" s="23">
        <v>0</v>
      </c>
      <c r="J299" s="23">
        <v>0</v>
      </c>
      <c r="K299" s="23">
        <v>202120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712715</v>
      </c>
      <c r="X299" s="23">
        <v>61077.7</v>
      </c>
      <c r="Y299" s="23">
        <v>19900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32275</v>
      </c>
      <c r="AZ299" s="23">
        <v>1960</v>
      </c>
      <c r="BA299" s="23">
        <v>2650</v>
      </c>
      <c r="BB299" s="23">
        <v>0</v>
      </c>
      <c r="BC299" s="23">
        <v>0</v>
      </c>
      <c r="BD299" s="23">
        <v>0</v>
      </c>
      <c r="BE299" s="23">
        <v>0</v>
      </c>
      <c r="BF299" s="23">
        <v>0</v>
      </c>
      <c r="BG299" s="23">
        <v>21850</v>
      </c>
      <c r="BH299" s="23">
        <v>0</v>
      </c>
      <c r="BI299" s="23">
        <v>0</v>
      </c>
      <c r="BJ299" s="23">
        <v>210940</v>
      </c>
      <c r="BK299" s="23">
        <v>0</v>
      </c>
      <c r="BL299" s="23">
        <v>0</v>
      </c>
      <c r="BM299" s="23">
        <v>0</v>
      </c>
      <c r="BN299" s="23">
        <v>0</v>
      </c>
      <c r="BO299" s="23">
        <v>0</v>
      </c>
      <c r="BP299" s="23">
        <v>0</v>
      </c>
      <c r="BQ299" s="23">
        <v>0</v>
      </c>
      <c r="BR299" s="23"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3">
        <v>0</v>
      </c>
      <c r="BZ299" s="24">
        <v>-642595234.71980023</v>
      </c>
    </row>
    <row r="300" spans="1:78" x14ac:dyDescent="0.2">
      <c r="A300" s="21" t="s">
        <v>660</v>
      </c>
      <c r="B300" s="21" t="s">
        <v>205</v>
      </c>
      <c r="C300" s="22" t="s">
        <v>772</v>
      </c>
      <c r="D300" s="21" t="s">
        <v>773</v>
      </c>
      <c r="E300" s="23">
        <v>535705</v>
      </c>
      <c r="F300" s="23">
        <v>0</v>
      </c>
      <c r="G300" s="23">
        <v>234625</v>
      </c>
      <c r="H300" s="23">
        <v>0</v>
      </c>
      <c r="I300" s="23">
        <v>0</v>
      </c>
      <c r="J300" s="23">
        <v>0</v>
      </c>
      <c r="K300" s="23">
        <v>1885795</v>
      </c>
      <c r="L300" s="23">
        <v>0</v>
      </c>
      <c r="M300" s="23">
        <v>0</v>
      </c>
      <c r="N300" s="23">
        <v>30700</v>
      </c>
      <c r="O300" s="23">
        <v>14600</v>
      </c>
      <c r="P300" s="23">
        <v>0</v>
      </c>
      <c r="Q300" s="23">
        <v>0</v>
      </c>
      <c r="R300" s="23">
        <v>4836620.5999999996</v>
      </c>
      <c r="S300" s="23">
        <v>0</v>
      </c>
      <c r="T300" s="23">
        <v>0</v>
      </c>
      <c r="U300" s="23">
        <v>0</v>
      </c>
      <c r="V300" s="23">
        <v>0</v>
      </c>
      <c r="W300" s="23">
        <v>1758870</v>
      </c>
      <c r="X300" s="23">
        <v>0</v>
      </c>
      <c r="Y300" s="23">
        <v>0</v>
      </c>
      <c r="Z300" s="23">
        <v>0</v>
      </c>
      <c r="AA300" s="23">
        <v>1130</v>
      </c>
      <c r="AB300" s="23">
        <v>0</v>
      </c>
      <c r="AC300" s="23">
        <v>22600</v>
      </c>
      <c r="AD300" s="23">
        <v>0</v>
      </c>
      <c r="AE300" s="23">
        <v>98145</v>
      </c>
      <c r="AF300" s="23">
        <v>6977735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17890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796950</v>
      </c>
      <c r="AS300" s="23">
        <v>0</v>
      </c>
      <c r="AT300" s="23">
        <v>0</v>
      </c>
      <c r="AU300" s="23">
        <v>0</v>
      </c>
      <c r="AV300" s="23">
        <v>0</v>
      </c>
      <c r="AW300" s="23">
        <v>0</v>
      </c>
      <c r="AX300" s="23">
        <v>0</v>
      </c>
      <c r="AY300" s="23">
        <v>2969675</v>
      </c>
      <c r="AZ300" s="23">
        <v>85381.5</v>
      </c>
      <c r="BA300" s="23">
        <v>2930</v>
      </c>
      <c r="BB300" s="23">
        <v>0</v>
      </c>
      <c r="BC300" s="23">
        <v>3350</v>
      </c>
      <c r="BD300" s="23">
        <v>0</v>
      </c>
      <c r="BE300" s="23">
        <v>0</v>
      </c>
      <c r="BF300" s="23">
        <v>0</v>
      </c>
      <c r="BG300" s="23">
        <v>98390</v>
      </c>
      <c r="BH300" s="23">
        <v>0</v>
      </c>
      <c r="BI300" s="23">
        <v>0</v>
      </c>
      <c r="BJ300" s="23">
        <v>1963150</v>
      </c>
      <c r="BK300" s="23">
        <v>0</v>
      </c>
      <c r="BL300" s="23">
        <v>7000</v>
      </c>
      <c r="BM300" s="23">
        <v>0</v>
      </c>
      <c r="BN300" s="23">
        <v>0</v>
      </c>
      <c r="BO300" s="23">
        <v>0</v>
      </c>
      <c r="BP300" s="23">
        <v>0</v>
      </c>
      <c r="BQ300" s="23">
        <v>4558316.2</v>
      </c>
      <c r="BR300" s="23">
        <v>400</v>
      </c>
      <c r="BS300" s="23">
        <v>0</v>
      </c>
      <c r="BT300" s="23">
        <v>0</v>
      </c>
      <c r="BU300" s="23">
        <v>0</v>
      </c>
      <c r="BV300" s="23">
        <v>191396</v>
      </c>
      <c r="BW300" s="23">
        <v>0</v>
      </c>
      <c r="BX300" s="23">
        <v>0</v>
      </c>
      <c r="BY300" s="23">
        <v>0</v>
      </c>
      <c r="BZ300" s="24">
        <v>-349077413.32999998</v>
      </c>
    </row>
    <row r="301" spans="1:78" x14ac:dyDescent="0.2">
      <c r="A301" s="21" t="s">
        <v>660</v>
      </c>
      <c r="B301" s="21" t="s">
        <v>205</v>
      </c>
      <c r="C301" s="22" t="s">
        <v>774</v>
      </c>
      <c r="D301" s="21" t="s">
        <v>775</v>
      </c>
      <c r="E301" s="23">
        <v>0</v>
      </c>
      <c r="F301" s="23">
        <v>828406.88</v>
      </c>
      <c r="G301" s="23">
        <v>2109316.5499999998</v>
      </c>
      <c r="H301" s="23">
        <v>0</v>
      </c>
      <c r="I301" s="23">
        <v>148982.29999999999</v>
      </c>
      <c r="J301" s="23">
        <v>0</v>
      </c>
      <c r="K301" s="23">
        <v>0</v>
      </c>
      <c r="L301" s="23">
        <v>12602748.48</v>
      </c>
      <c r="M301" s="23">
        <v>1768963.71</v>
      </c>
      <c r="N301" s="23">
        <v>1514660.67</v>
      </c>
      <c r="O301" s="23">
        <v>2620290.64</v>
      </c>
      <c r="P301" s="23">
        <v>1552993.87</v>
      </c>
      <c r="Q301" s="23">
        <v>0</v>
      </c>
      <c r="R301" s="23">
        <v>9307290.1199999992</v>
      </c>
      <c r="S301" s="23">
        <v>18700</v>
      </c>
      <c r="T301" s="23">
        <v>447079.21</v>
      </c>
      <c r="U301" s="23">
        <v>173326.42</v>
      </c>
      <c r="V301" s="23">
        <v>0</v>
      </c>
      <c r="W301" s="23">
        <v>83882008.640000001</v>
      </c>
      <c r="X301" s="23">
        <v>0</v>
      </c>
      <c r="Y301" s="23">
        <v>17700</v>
      </c>
      <c r="Z301" s="23">
        <v>8142619.21</v>
      </c>
      <c r="AA301" s="23">
        <v>3769837.02</v>
      </c>
      <c r="AB301" s="23">
        <v>64854</v>
      </c>
      <c r="AC301" s="23">
        <v>39274.57</v>
      </c>
      <c r="AD301" s="23">
        <v>0</v>
      </c>
      <c r="AE301" s="23">
        <v>998632.31</v>
      </c>
      <c r="AF301" s="23">
        <v>0</v>
      </c>
      <c r="AG301" s="23">
        <v>0</v>
      </c>
      <c r="AH301" s="23">
        <v>0</v>
      </c>
      <c r="AI301" s="23">
        <v>0</v>
      </c>
      <c r="AJ301" s="23">
        <v>447702.6</v>
      </c>
      <c r="AK301" s="23">
        <v>635100.93000000005</v>
      </c>
      <c r="AL301" s="23">
        <v>0</v>
      </c>
      <c r="AM301" s="23">
        <v>0</v>
      </c>
      <c r="AN301" s="23">
        <v>1824726.95</v>
      </c>
      <c r="AO301" s="23">
        <v>0</v>
      </c>
      <c r="AP301" s="23">
        <v>0</v>
      </c>
      <c r="AQ301" s="23">
        <v>275619.68</v>
      </c>
      <c r="AR301" s="23">
        <v>82500</v>
      </c>
      <c r="AS301" s="23">
        <v>0</v>
      </c>
      <c r="AT301" s="23">
        <v>0</v>
      </c>
      <c r="AU301" s="23">
        <v>0</v>
      </c>
      <c r="AV301" s="23">
        <v>0</v>
      </c>
      <c r="AW301" s="23">
        <v>10000</v>
      </c>
      <c r="AX301" s="23">
        <v>0</v>
      </c>
      <c r="AY301" s="23">
        <v>50114470.079999998</v>
      </c>
      <c r="AZ301" s="23">
        <v>0</v>
      </c>
      <c r="BA301" s="23">
        <v>0</v>
      </c>
      <c r="BB301" s="23">
        <v>2651576</v>
      </c>
      <c r="BC301" s="23">
        <v>0</v>
      </c>
      <c r="BD301" s="23">
        <v>0</v>
      </c>
      <c r="BE301" s="23">
        <v>52974</v>
      </c>
      <c r="BF301" s="23">
        <v>0</v>
      </c>
      <c r="BG301" s="23">
        <v>0</v>
      </c>
      <c r="BH301" s="23">
        <v>0</v>
      </c>
      <c r="BI301" s="23">
        <v>0</v>
      </c>
      <c r="BJ301" s="23">
        <v>32362443.079999998</v>
      </c>
      <c r="BK301" s="23">
        <v>0</v>
      </c>
      <c r="BL301" s="23">
        <v>61281.599999999999</v>
      </c>
      <c r="BM301" s="23">
        <v>0</v>
      </c>
      <c r="BN301" s="23">
        <v>0</v>
      </c>
      <c r="BO301" s="23">
        <v>3286397.05</v>
      </c>
      <c r="BP301" s="23">
        <v>0</v>
      </c>
      <c r="BQ301" s="23">
        <v>4863761.01</v>
      </c>
      <c r="BR301" s="23">
        <v>0</v>
      </c>
      <c r="BS301" s="23">
        <v>3906375.65</v>
      </c>
      <c r="BT301" s="23">
        <v>0</v>
      </c>
      <c r="BU301" s="23">
        <v>0</v>
      </c>
      <c r="BV301" s="23">
        <v>736561.17</v>
      </c>
      <c r="BW301" s="23">
        <v>93061.58</v>
      </c>
      <c r="BX301" s="23">
        <v>0</v>
      </c>
      <c r="BY301" s="23">
        <v>490325.26</v>
      </c>
      <c r="BZ301" s="24">
        <v>100444687.63999999</v>
      </c>
    </row>
    <row r="302" spans="1:78" x14ac:dyDescent="0.2">
      <c r="A302" s="21" t="s">
        <v>660</v>
      </c>
      <c r="B302" s="21" t="s">
        <v>205</v>
      </c>
      <c r="C302" s="22" t="s">
        <v>776</v>
      </c>
      <c r="D302" s="21" t="s">
        <v>777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4410</v>
      </c>
      <c r="M302" s="23">
        <v>0</v>
      </c>
      <c r="N302" s="23">
        <v>18039.5</v>
      </c>
      <c r="O302" s="23">
        <v>0</v>
      </c>
      <c r="P302" s="23">
        <v>0</v>
      </c>
      <c r="Q302" s="23">
        <v>800</v>
      </c>
      <c r="R302" s="23">
        <v>8508.8799999999992</v>
      </c>
      <c r="S302" s="23">
        <v>0</v>
      </c>
      <c r="T302" s="23">
        <v>0</v>
      </c>
      <c r="U302" s="23">
        <v>0</v>
      </c>
      <c r="V302" s="23">
        <v>0</v>
      </c>
      <c r="W302" s="23">
        <v>37356</v>
      </c>
      <c r="X302" s="23">
        <v>42781</v>
      </c>
      <c r="Y302" s="23">
        <v>2566.1999999999998</v>
      </c>
      <c r="Z302" s="23">
        <v>0</v>
      </c>
      <c r="AA302" s="23">
        <v>0</v>
      </c>
      <c r="AB302" s="23">
        <v>0</v>
      </c>
      <c r="AC302" s="23">
        <v>3132.5</v>
      </c>
      <c r="AD302" s="23">
        <v>0</v>
      </c>
      <c r="AE302" s="23">
        <v>0</v>
      </c>
      <c r="AF302" s="23">
        <v>124456.66</v>
      </c>
      <c r="AG302" s="23">
        <v>11719</v>
      </c>
      <c r="AH302" s="23">
        <v>740</v>
      </c>
      <c r="AI302" s="23">
        <v>207</v>
      </c>
      <c r="AJ302" s="23">
        <v>2327</v>
      </c>
      <c r="AK302" s="23">
        <v>0</v>
      </c>
      <c r="AL302" s="23">
        <v>14370.47</v>
      </c>
      <c r="AM302" s="23">
        <v>6836.3</v>
      </c>
      <c r="AN302" s="23">
        <v>0</v>
      </c>
      <c r="AO302" s="23">
        <v>4096</v>
      </c>
      <c r="AP302" s="23">
        <v>0</v>
      </c>
      <c r="AQ302" s="23">
        <v>7416</v>
      </c>
      <c r="AR302" s="23">
        <v>107909.06</v>
      </c>
      <c r="AS302" s="23">
        <v>841133.17</v>
      </c>
      <c r="AT302" s="23">
        <v>3298.93</v>
      </c>
      <c r="AU302" s="23">
        <v>54412</v>
      </c>
      <c r="AV302" s="23">
        <v>1639.45</v>
      </c>
      <c r="AW302" s="23">
        <v>11093.88</v>
      </c>
      <c r="AX302" s="23">
        <v>20640.63</v>
      </c>
      <c r="AY302" s="23">
        <v>142.5</v>
      </c>
      <c r="AZ302" s="23">
        <v>0</v>
      </c>
      <c r="BA302" s="23">
        <v>0</v>
      </c>
      <c r="BB302" s="23">
        <v>0</v>
      </c>
      <c r="BC302" s="23">
        <v>0</v>
      </c>
      <c r="BD302" s="23">
        <v>0</v>
      </c>
      <c r="BE302" s="23">
        <v>5688</v>
      </c>
      <c r="BF302" s="23">
        <v>7274</v>
      </c>
      <c r="BG302" s="23">
        <v>0</v>
      </c>
      <c r="BH302" s="23">
        <v>0</v>
      </c>
      <c r="BI302" s="23">
        <v>0</v>
      </c>
      <c r="BJ302" s="23">
        <v>0</v>
      </c>
      <c r="BK302" s="23">
        <v>6934.85</v>
      </c>
      <c r="BL302" s="23">
        <v>0</v>
      </c>
      <c r="BM302" s="23">
        <v>0</v>
      </c>
      <c r="BN302" s="23">
        <v>958.03</v>
      </c>
      <c r="BO302" s="23">
        <v>0</v>
      </c>
      <c r="BP302" s="23">
        <v>0</v>
      </c>
      <c r="BQ302" s="23">
        <v>0</v>
      </c>
      <c r="BR302" s="23">
        <v>0</v>
      </c>
      <c r="BS302" s="23">
        <v>391787.17</v>
      </c>
      <c r="BT302" s="23">
        <v>0</v>
      </c>
      <c r="BU302" s="23">
        <v>10592.83</v>
      </c>
      <c r="BV302" s="23">
        <v>540.45000000000005</v>
      </c>
      <c r="BW302" s="23">
        <v>0</v>
      </c>
      <c r="BX302" s="23">
        <v>0</v>
      </c>
      <c r="BY302" s="23">
        <v>0</v>
      </c>
      <c r="BZ302" s="24">
        <v>30510804.949999999</v>
      </c>
    </row>
    <row r="303" spans="1:78" x14ac:dyDescent="0.2">
      <c r="A303" s="21" t="s">
        <v>660</v>
      </c>
      <c r="B303" s="21" t="s">
        <v>205</v>
      </c>
      <c r="C303" s="22" t="s">
        <v>778</v>
      </c>
      <c r="D303" s="21" t="s">
        <v>779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-40521</v>
      </c>
      <c r="L303" s="23">
        <v>-3033</v>
      </c>
      <c r="M303" s="23">
        <v>0</v>
      </c>
      <c r="N303" s="23">
        <v>12304.2</v>
      </c>
      <c r="O303" s="23">
        <v>0</v>
      </c>
      <c r="P303" s="23">
        <v>0</v>
      </c>
      <c r="Q303" s="23">
        <v>0</v>
      </c>
      <c r="R303" s="23">
        <v>-5767.57</v>
      </c>
      <c r="S303" s="23">
        <v>0</v>
      </c>
      <c r="T303" s="23">
        <v>0</v>
      </c>
      <c r="U303" s="23">
        <v>0</v>
      </c>
      <c r="V303" s="23">
        <v>0</v>
      </c>
      <c r="W303" s="23">
        <v>-6530.5</v>
      </c>
      <c r="X303" s="23">
        <v>-16795.650000000001</v>
      </c>
      <c r="Y303" s="23">
        <v>222.56</v>
      </c>
      <c r="Z303" s="23">
        <v>0</v>
      </c>
      <c r="AA303" s="23">
        <v>240</v>
      </c>
      <c r="AB303" s="23">
        <v>0</v>
      </c>
      <c r="AC303" s="23">
        <v>0</v>
      </c>
      <c r="AD303" s="23">
        <v>0</v>
      </c>
      <c r="AE303" s="23">
        <v>0</v>
      </c>
      <c r="AF303" s="23">
        <v>-448288.35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-4684.24</v>
      </c>
      <c r="AO303" s="23">
        <v>0</v>
      </c>
      <c r="AP303" s="23">
        <v>-50665.919999999998</v>
      </c>
      <c r="AQ303" s="23">
        <v>-967</v>
      </c>
      <c r="AR303" s="23">
        <v>-223440.39</v>
      </c>
      <c r="AS303" s="23">
        <v>0</v>
      </c>
      <c r="AT303" s="23">
        <v>3101</v>
      </c>
      <c r="AU303" s="23">
        <v>0</v>
      </c>
      <c r="AV303" s="23">
        <v>1685.6</v>
      </c>
      <c r="AW303" s="23">
        <v>-730</v>
      </c>
      <c r="AX303" s="23">
        <v>-3839.4</v>
      </c>
      <c r="AY303" s="23">
        <v>0</v>
      </c>
      <c r="AZ303" s="23">
        <v>0</v>
      </c>
      <c r="BA303" s="23">
        <v>0</v>
      </c>
      <c r="BB303" s="23">
        <v>0</v>
      </c>
      <c r="BC303" s="23">
        <v>0</v>
      </c>
      <c r="BD303" s="23">
        <v>0</v>
      </c>
      <c r="BE303" s="23">
        <v>0</v>
      </c>
      <c r="BF303" s="23">
        <v>0</v>
      </c>
      <c r="BG303" s="23">
        <v>0</v>
      </c>
      <c r="BH303" s="23">
        <v>0</v>
      </c>
      <c r="BI303" s="23">
        <v>0</v>
      </c>
      <c r="BJ303" s="23">
        <v>0</v>
      </c>
      <c r="BK303" s="23">
        <v>0</v>
      </c>
      <c r="BL303" s="23">
        <v>0</v>
      </c>
      <c r="BM303" s="23">
        <v>0</v>
      </c>
      <c r="BN303" s="23">
        <v>0</v>
      </c>
      <c r="BO303" s="23">
        <v>0</v>
      </c>
      <c r="BP303" s="23">
        <v>0</v>
      </c>
      <c r="BQ303" s="23">
        <v>-2723</v>
      </c>
      <c r="BR303" s="23">
        <v>0</v>
      </c>
      <c r="BS303" s="23">
        <v>0</v>
      </c>
      <c r="BT303" s="23">
        <v>0</v>
      </c>
      <c r="BU303" s="23">
        <v>0</v>
      </c>
      <c r="BV303" s="23">
        <v>-6010</v>
      </c>
      <c r="BW303" s="23">
        <v>0</v>
      </c>
      <c r="BX303" s="23">
        <v>0</v>
      </c>
      <c r="BY303" s="23">
        <v>-3306.75</v>
      </c>
      <c r="BZ303" s="24">
        <v>-138975184.48999998</v>
      </c>
    </row>
    <row r="304" spans="1:78" x14ac:dyDescent="0.2">
      <c r="A304" s="21" t="s">
        <v>660</v>
      </c>
      <c r="B304" s="21" t="s">
        <v>205</v>
      </c>
      <c r="C304" s="22" t="s">
        <v>780</v>
      </c>
      <c r="D304" s="21" t="s">
        <v>781</v>
      </c>
      <c r="E304" s="23">
        <v>0</v>
      </c>
      <c r="F304" s="23">
        <v>0</v>
      </c>
      <c r="G304" s="23">
        <v>-6325.78</v>
      </c>
      <c r="H304" s="23">
        <v>0</v>
      </c>
      <c r="I304" s="23">
        <v>0</v>
      </c>
      <c r="J304" s="23">
        <v>0</v>
      </c>
      <c r="K304" s="23">
        <v>-191051.92</v>
      </c>
      <c r="L304" s="23">
        <v>-158536.85999999999</v>
      </c>
      <c r="M304" s="23">
        <v>0</v>
      </c>
      <c r="N304" s="23">
        <v>-69649.320000000007</v>
      </c>
      <c r="O304" s="23">
        <v>-1546.4</v>
      </c>
      <c r="P304" s="23">
        <v>0</v>
      </c>
      <c r="Q304" s="23">
        <v>0</v>
      </c>
      <c r="R304" s="23">
        <v>-35648.910000000003</v>
      </c>
      <c r="S304" s="23">
        <v>0</v>
      </c>
      <c r="T304" s="23">
        <v>-1162.21</v>
      </c>
      <c r="U304" s="23">
        <v>0</v>
      </c>
      <c r="V304" s="23">
        <v>0</v>
      </c>
      <c r="W304" s="23">
        <v>0</v>
      </c>
      <c r="X304" s="23">
        <v>-117656.26</v>
      </c>
      <c r="Y304" s="23">
        <v>-6576.62</v>
      </c>
      <c r="Z304" s="23">
        <v>-11192.7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-1656563.83</v>
      </c>
      <c r="AG304" s="23">
        <v>0</v>
      </c>
      <c r="AH304" s="23">
        <v>0</v>
      </c>
      <c r="AI304" s="23">
        <v>-5248.96</v>
      </c>
      <c r="AJ304" s="23">
        <v>0</v>
      </c>
      <c r="AK304" s="23">
        <v>-24691.200000000001</v>
      </c>
      <c r="AL304" s="23">
        <v>0</v>
      </c>
      <c r="AM304" s="23">
        <v>0</v>
      </c>
      <c r="AN304" s="23">
        <v>0</v>
      </c>
      <c r="AO304" s="23">
        <v>0</v>
      </c>
      <c r="AP304" s="23">
        <v>-12902.4</v>
      </c>
      <c r="AQ304" s="23">
        <v>0</v>
      </c>
      <c r="AR304" s="23">
        <v>-148029.29999999999</v>
      </c>
      <c r="AS304" s="23">
        <v>0</v>
      </c>
      <c r="AT304" s="23">
        <v>-1226.1600000000001</v>
      </c>
      <c r="AU304" s="23">
        <v>-92722.73</v>
      </c>
      <c r="AV304" s="23">
        <v>0</v>
      </c>
      <c r="AW304" s="23">
        <v>-3604.3</v>
      </c>
      <c r="AX304" s="23">
        <v>0</v>
      </c>
      <c r="AY304" s="23">
        <v>0</v>
      </c>
      <c r="AZ304" s="23">
        <v>0</v>
      </c>
      <c r="BA304" s="23">
        <v>0</v>
      </c>
      <c r="BB304" s="23">
        <v>0</v>
      </c>
      <c r="BC304" s="23">
        <v>-11862.08</v>
      </c>
      <c r="BD304" s="23">
        <v>0</v>
      </c>
      <c r="BE304" s="23">
        <v>0</v>
      </c>
      <c r="BF304" s="23">
        <v>0</v>
      </c>
      <c r="BG304" s="23">
        <v>-6504.88</v>
      </c>
      <c r="BH304" s="23">
        <v>0</v>
      </c>
      <c r="BI304" s="23">
        <v>0</v>
      </c>
      <c r="BJ304" s="23">
        <v>0</v>
      </c>
      <c r="BK304" s="23">
        <v>0</v>
      </c>
      <c r="BL304" s="23">
        <v>0</v>
      </c>
      <c r="BM304" s="23">
        <v>0</v>
      </c>
      <c r="BN304" s="23">
        <v>0</v>
      </c>
      <c r="BO304" s="23">
        <v>0</v>
      </c>
      <c r="BP304" s="23">
        <v>0</v>
      </c>
      <c r="BQ304" s="23">
        <v>-321330.42</v>
      </c>
      <c r="BR304" s="23">
        <v>0</v>
      </c>
      <c r="BS304" s="23">
        <v>-15618.67</v>
      </c>
      <c r="BT304" s="23">
        <v>-1234</v>
      </c>
      <c r="BU304" s="23">
        <v>0</v>
      </c>
      <c r="BV304" s="23">
        <v>-55031.99</v>
      </c>
      <c r="BW304" s="23">
        <v>0</v>
      </c>
      <c r="BX304" s="23">
        <v>0</v>
      </c>
      <c r="BY304" s="23">
        <v>-354.56</v>
      </c>
      <c r="BZ304" s="24">
        <v>-82892417.870000005</v>
      </c>
    </row>
    <row r="305" spans="1:78" x14ac:dyDescent="0.2">
      <c r="A305" s="21" t="s">
        <v>660</v>
      </c>
      <c r="B305" s="21" t="s">
        <v>205</v>
      </c>
      <c r="C305" s="22" t="s">
        <v>782</v>
      </c>
      <c r="D305" s="21" t="s">
        <v>783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81056.210000000006</v>
      </c>
      <c r="L305" s="23">
        <v>7273.07</v>
      </c>
      <c r="M305" s="23">
        <v>0</v>
      </c>
      <c r="N305" s="23">
        <v>100633.9</v>
      </c>
      <c r="O305" s="23">
        <v>781.96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1372</v>
      </c>
      <c r="V305" s="23">
        <v>0</v>
      </c>
      <c r="W305" s="23">
        <v>179574.81</v>
      </c>
      <c r="X305" s="23">
        <v>30994.52</v>
      </c>
      <c r="Y305" s="23">
        <v>0</v>
      </c>
      <c r="Z305" s="23">
        <v>622.34</v>
      </c>
      <c r="AA305" s="23">
        <v>34084.400000000001</v>
      </c>
      <c r="AB305" s="23">
        <v>0</v>
      </c>
      <c r="AC305" s="23">
        <v>0</v>
      </c>
      <c r="AD305" s="23">
        <v>0</v>
      </c>
      <c r="AE305" s="23">
        <v>0</v>
      </c>
      <c r="AF305" s="23">
        <v>503373.41</v>
      </c>
      <c r="AG305" s="23">
        <v>0</v>
      </c>
      <c r="AH305" s="23">
        <v>0</v>
      </c>
      <c r="AI305" s="23">
        <v>0</v>
      </c>
      <c r="AJ305" s="23">
        <v>0</v>
      </c>
      <c r="AK305" s="23">
        <v>3893.88</v>
      </c>
      <c r="AL305" s="23">
        <v>0</v>
      </c>
      <c r="AM305" s="23">
        <v>0</v>
      </c>
      <c r="AN305" s="23">
        <v>0</v>
      </c>
      <c r="AO305" s="23">
        <v>11542.76</v>
      </c>
      <c r="AP305" s="23">
        <v>0</v>
      </c>
      <c r="AQ305" s="23">
        <v>73.41</v>
      </c>
      <c r="AR305" s="23">
        <v>84722.7</v>
      </c>
      <c r="AS305" s="23">
        <v>64853.25</v>
      </c>
      <c r="AT305" s="23">
        <v>225.63</v>
      </c>
      <c r="AU305" s="23">
        <v>72204.89</v>
      </c>
      <c r="AV305" s="23">
        <v>0</v>
      </c>
      <c r="AW305" s="23">
        <v>1490.5</v>
      </c>
      <c r="AX305" s="23">
        <v>18575.5</v>
      </c>
      <c r="AY305" s="23">
        <v>0</v>
      </c>
      <c r="AZ305" s="23">
        <v>0</v>
      </c>
      <c r="BA305" s="23">
        <v>1960.97</v>
      </c>
      <c r="BB305" s="23">
        <v>0</v>
      </c>
      <c r="BC305" s="23">
        <v>0</v>
      </c>
      <c r="BD305" s="23">
        <v>0</v>
      </c>
      <c r="BE305" s="23">
        <v>0</v>
      </c>
      <c r="BF305" s="23">
        <v>0</v>
      </c>
      <c r="BG305" s="23">
        <v>0</v>
      </c>
      <c r="BH305" s="23">
        <v>0</v>
      </c>
      <c r="BI305" s="23">
        <v>0</v>
      </c>
      <c r="BJ305" s="23">
        <v>0</v>
      </c>
      <c r="BK305" s="23">
        <v>0</v>
      </c>
      <c r="BL305" s="23">
        <v>0</v>
      </c>
      <c r="BM305" s="23">
        <v>0</v>
      </c>
      <c r="BN305" s="23">
        <v>0</v>
      </c>
      <c r="BO305" s="23">
        <v>0</v>
      </c>
      <c r="BP305" s="23">
        <v>0</v>
      </c>
      <c r="BQ305" s="23">
        <v>3900.84</v>
      </c>
      <c r="BR305" s="23">
        <v>5552.16</v>
      </c>
      <c r="BS305" s="23">
        <v>3765.21</v>
      </c>
      <c r="BT305" s="23">
        <v>0</v>
      </c>
      <c r="BU305" s="23">
        <v>0</v>
      </c>
      <c r="BV305" s="23">
        <v>18120.98</v>
      </c>
      <c r="BW305" s="23">
        <v>0</v>
      </c>
      <c r="BX305" s="23">
        <v>0</v>
      </c>
      <c r="BY305" s="23">
        <v>7635.06</v>
      </c>
      <c r="BZ305" s="24">
        <v>-3377845.4200000004</v>
      </c>
    </row>
    <row r="306" spans="1:78" x14ac:dyDescent="0.2">
      <c r="A306" s="21" t="s">
        <v>660</v>
      </c>
      <c r="B306" s="21" t="s">
        <v>205</v>
      </c>
      <c r="C306" s="22" t="s">
        <v>784</v>
      </c>
      <c r="D306" s="21" t="s">
        <v>785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-180669.75</v>
      </c>
      <c r="O306" s="23">
        <v>-44844</v>
      </c>
      <c r="P306" s="23">
        <v>-13369</v>
      </c>
      <c r="Q306" s="23">
        <v>0</v>
      </c>
      <c r="R306" s="23">
        <v>-54375.08</v>
      </c>
      <c r="S306" s="23">
        <v>0</v>
      </c>
      <c r="T306" s="23">
        <v>0</v>
      </c>
      <c r="U306" s="23">
        <v>0</v>
      </c>
      <c r="V306" s="23">
        <v>-15154</v>
      </c>
      <c r="W306" s="23">
        <v>-763296.38</v>
      </c>
      <c r="X306" s="23">
        <v>-9386</v>
      </c>
      <c r="Y306" s="23">
        <v>0</v>
      </c>
      <c r="Z306" s="23">
        <v>0</v>
      </c>
      <c r="AA306" s="23">
        <v>-7275</v>
      </c>
      <c r="AB306" s="23">
        <v>-349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-1141</v>
      </c>
      <c r="AJ306" s="23">
        <v>0</v>
      </c>
      <c r="AK306" s="23">
        <v>0</v>
      </c>
      <c r="AL306" s="23">
        <v>0</v>
      </c>
      <c r="AM306" s="23">
        <v>0</v>
      </c>
      <c r="AN306" s="23">
        <v>-7225</v>
      </c>
      <c r="AO306" s="23">
        <v>0</v>
      </c>
      <c r="AP306" s="23">
        <v>-26976.58</v>
      </c>
      <c r="AQ306" s="23">
        <v>0</v>
      </c>
      <c r="AR306" s="23">
        <v>0</v>
      </c>
      <c r="AS306" s="23">
        <v>-2440576</v>
      </c>
      <c r="AT306" s="23">
        <v>-47978</v>
      </c>
      <c r="AU306" s="23">
        <v>-90555.27</v>
      </c>
      <c r="AV306" s="23">
        <v>-70185.63</v>
      </c>
      <c r="AW306" s="23">
        <v>-11080</v>
      </c>
      <c r="AX306" s="23">
        <v>-50172</v>
      </c>
      <c r="AY306" s="23">
        <v>0</v>
      </c>
      <c r="AZ306" s="23">
        <v>0</v>
      </c>
      <c r="BA306" s="23">
        <v>0</v>
      </c>
      <c r="BB306" s="23">
        <v>0</v>
      </c>
      <c r="BC306" s="23">
        <v>0</v>
      </c>
      <c r="BD306" s="23">
        <v>0</v>
      </c>
      <c r="BE306" s="23">
        <v>0</v>
      </c>
      <c r="BF306" s="23">
        <v>0</v>
      </c>
      <c r="BG306" s="23">
        <v>-15428.56</v>
      </c>
      <c r="BH306" s="23">
        <v>0</v>
      </c>
      <c r="BI306" s="23">
        <v>0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0</v>
      </c>
      <c r="BR306" s="23">
        <v>-24150.63</v>
      </c>
      <c r="BS306" s="23">
        <v>0</v>
      </c>
      <c r="BT306" s="23">
        <v>0</v>
      </c>
      <c r="BU306" s="23">
        <v>0</v>
      </c>
      <c r="BV306" s="23">
        <v>0</v>
      </c>
      <c r="BW306" s="23">
        <v>0</v>
      </c>
      <c r="BX306" s="23">
        <v>0</v>
      </c>
      <c r="BY306" s="23">
        <v>0</v>
      </c>
      <c r="BZ306" s="24">
        <v>767235.42000000016</v>
      </c>
    </row>
    <row r="307" spans="1:78" x14ac:dyDescent="0.2">
      <c r="A307" s="21" t="s">
        <v>660</v>
      </c>
      <c r="B307" s="21" t="s">
        <v>205</v>
      </c>
      <c r="C307" s="22" t="s">
        <v>786</v>
      </c>
      <c r="D307" s="21" t="s">
        <v>787</v>
      </c>
      <c r="E307" s="23">
        <v>0</v>
      </c>
      <c r="F307" s="23">
        <v>0</v>
      </c>
      <c r="G307" s="23">
        <v>187916.5</v>
      </c>
      <c r="H307" s="23">
        <v>489344.93</v>
      </c>
      <c r="I307" s="23">
        <v>28974.05</v>
      </c>
      <c r="J307" s="23">
        <v>0</v>
      </c>
      <c r="K307" s="23">
        <v>241301.81</v>
      </c>
      <c r="L307" s="23">
        <v>293510.03999999998</v>
      </c>
      <c r="M307" s="23">
        <v>148494.82</v>
      </c>
      <c r="N307" s="23">
        <v>0</v>
      </c>
      <c r="O307" s="23">
        <v>0</v>
      </c>
      <c r="P307" s="23">
        <v>32403.4</v>
      </c>
      <c r="Q307" s="23">
        <v>52935</v>
      </c>
      <c r="R307" s="23">
        <v>0</v>
      </c>
      <c r="S307" s="23">
        <v>0</v>
      </c>
      <c r="T307" s="23">
        <v>30959.13</v>
      </c>
      <c r="U307" s="23">
        <v>0</v>
      </c>
      <c r="V307" s="23">
        <v>1712.82</v>
      </c>
      <c r="W307" s="23">
        <v>651460.72</v>
      </c>
      <c r="X307" s="23">
        <v>74365.62</v>
      </c>
      <c r="Y307" s="23">
        <v>11936.93</v>
      </c>
      <c r="Z307" s="23">
        <v>0</v>
      </c>
      <c r="AA307" s="23">
        <v>37573.22</v>
      </c>
      <c r="AB307" s="23">
        <v>64050.07</v>
      </c>
      <c r="AC307" s="23">
        <v>43430.76</v>
      </c>
      <c r="AD307" s="23">
        <v>0</v>
      </c>
      <c r="AE307" s="23">
        <v>0</v>
      </c>
      <c r="AF307" s="23">
        <v>0</v>
      </c>
      <c r="AG307" s="23">
        <v>120848.22</v>
      </c>
      <c r="AH307" s="23">
        <v>34373.25</v>
      </c>
      <c r="AI307" s="23">
        <v>55812.3</v>
      </c>
      <c r="AJ307" s="23">
        <v>0</v>
      </c>
      <c r="AK307" s="23">
        <v>669449.38</v>
      </c>
      <c r="AL307" s="23">
        <v>0</v>
      </c>
      <c r="AM307" s="23">
        <v>43282.17</v>
      </c>
      <c r="AN307" s="23">
        <v>0</v>
      </c>
      <c r="AO307" s="23">
        <v>32723.51</v>
      </c>
      <c r="AP307" s="23">
        <v>49917.09</v>
      </c>
      <c r="AQ307" s="23">
        <v>14908.27</v>
      </c>
      <c r="AR307" s="23">
        <v>2786679.91</v>
      </c>
      <c r="AS307" s="23">
        <v>7453482.4000000004</v>
      </c>
      <c r="AT307" s="23">
        <v>0</v>
      </c>
      <c r="AU307" s="23">
        <v>351321.86</v>
      </c>
      <c r="AV307" s="23">
        <v>74310.83</v>
      </c>
      <c r="AW307" s="23">
        <v>42734.91</v>
      </c>
      <c r="AX307" s="23">
        <v>320940.42</v>
      </c>
      <c r="AY307" s="23">
        <v>0</v>
      </c>
      <c r="AZ307" s="23">
        <v>0</v>
      </c>
      <c r="BA307" s="23">
        <v>263465.3</v>
      </c>
      <c r="BB307" s="23">
        <v>73449.06</v>
      </c>
      <c r="BC307" s="23">
        <v>94489.38</v>
      </c>
      <c r="BD307" s="23">
        <v>0</v>
      </c>
      <c r="BE307" s="23">
        <v>76554.81</v>
      </c>
      <c r="BF307" s="23">
        <v>0</v>
      </c>
      <c r="BG307" s="23">
        <v>0</v>
      </c>
      <c r="BH307" s="23">
        <v>2395.09</v>
      </c>
      <c r="BI307" s="23">
        <v>0</v>
      </c>
      <c r="BJ307" s="23">
        <v>529800.05000000005</v>
      </c>
      <c r="BK307" s="23">
        <v>148605.26999999999</v>
      </c>
      <c r="BL307" s="23">
        <v>47243.5</v>
      </c>
      <c r="BM307" s="23">
        <v>33052.06</v>
      </c>
      <c r="BN307" s="23">
        <v>1916.06</v>
      </c>
      <c r="BO307" s="23">
        <v>65237.31</v>
      </c>
      <c r="BP307" s="23">
        <v>0</v>
      </c>
      <c r="BQ307" s="23">
        <v>41625.01</v>
      </c>
      <c r="BR307" s="23">
        <v>0</v>
      </c>
      <c r="BS307" s="23">
        <v>172014.89</v>
      </c>
      <c r="BT307" s="23">
        <v>122325.78</v>
      </c>
      <c r="BU307" s="23">
        <v>77576.17</v>
      </c>
      <c r="BV307" s="23">
        <v>0</v>
      </c>
      <c r="BW307" s="23">
        <v>42285.33</v>
      </c>
      <c r="BX307" s="23">
        <v>0</v>
      </c>
      <c r="BY307" s="23">
        <v>95009.86</v>
      </c>
      <c r="BZ307" s="24">
        <v>56948660.500000015</v>
      </c>
    </row>
    <row r="308" spans="1:78" x14ac:dyDescent="0.2">
      <c r="A308" s="21" t="s">
        <v>660</v>
      </c>
      <c r="B308" s="21" t="s">
        <v>205</v>
      </c>
      <c r="C308" s="22" t="s">
        <v>788</v>
      </c>
      <c r="D308" s="21" t="s">
        <v>789</v>
      </c>
      <c r="E308" s="23">
        <v>0</v>
      </c>
      <c r="F308" s="23">
        <v>9675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1800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3384724.09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  <c r="AT308" s="23">
        <v>0</v>
      </c>
      <c r="AU308" s="23">
        <v>0</v>
      </c>
      <c r="AV308" s="23">
        <v>0</v>
      </c>
      <c r="AW308" s="23">
        <v>0</v>
      </c>
      <c r="AX308" s="23">
        <v>0</v>
      </c>
      <c r="AY308" s="23">
        <v>0</v>
      </c>
      <c r="AZ308" s="23">
        <v>0</v>
      </c>
      <c r="BA308" s="23">
        <v>0</v>
      </c>
      <c r="BB308" s="23">
        <v>0</v>
      </c>
      <c r="BC308" s="23">
        <v>0</v>
      </c>
      <c r="BD308" s="23">
        <v>0</v>
      </c>
      <c r="BE308" s="23">
        <v>0</v>
      </c>
      <c r="BF308" s="23">
        <v>0</v>
      </c>
      <c r="BG308" s="23">
        <v>0</v>
      </c>
      <c r="BH308" s="23">
        <v>0</v>
      </c>
      <c r="BI308" s="23">
        <v>0</v>
      </c>
      <c r="BJ308" s="23">
        <v>185544.4</v>
      </c>
      <c r="BK308" s="23">
        <v>0</v>
      </c>
      <c r="BL308" s="23">
        <v>0</v>
      </c>
      <c r="BM308" s="23">
        <v>0</v>
      </c>
      <c r="BN308" s="23">
        <v>0</v>
      </c>
      <c r="BO308" s="23">
        <v>0</v>
      </c>
      <c r="BP308" s="23">
        <v>0</v>
      </c>
      <c r="BQ308" s="23">
        <v>793771.95</v>
      </c>
      <c r="BR308" s="23">
        <v>0</v>
      </c>
      <c r="BS308" s="23">
        <v>0</v>
      </c>
      <c r="BT308" s="23">
        <v>0</v>
      </c>
      <c r="BU308" s="23">
        <v>0</v>
      </c>
      <c r="BV308" s="23">
        <v>0</v>
      </c>
      <c r="BW308" s="23">
        <v>0</v>
      </c>
      <c r="BX308" s="23">
        <v>0</v>
      </c>
      <c r="BY308" s="23">
        <v>0</v>
      </c>
      <c r="BZ308" s="24">
        <v>460000</v>
      </c>
    </row>
    <row r="309" spans="1:78" x14ac:dyDescent="0.2">
      <c r="A309" s="21" t="s">
        <v>660</v>
      </c>
      <c r="B309" s="21" t="s">
        <v>205</v>
      </c>
      <c r="C309" s="22" t="s">
        <v>790</v>
      </c>
      <c r="D309" s="21" t="s">
        <v>791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3000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  <c r="AT309" s="23">
        <v>0</v>
      </c>
      <c r="AU309" s="23">
        <v>0</v>
      </c>
      <c r="AV309" s="23">
        <v>0</v>
      </c>
      <c r="AW309" s="23">
        <v>0</v>
      </c>
      <c r="AX309" s="23">
        <v>0</v>
      </c>
      <c r="AY309" s="23">
        <v>0</v>
      </c>
      <c r="AZ309" s="23">
        <v>0</v>
      </c>
      <c r="BA309" s="23">
        <v>0</v>
      </c>
      <c r="BB309" s="23">
        <v>0</v>
      </c>
      <c r="BC309" s="23">
        <v>0</v>
      </c>
      <c r="BD309" s="23">
        <v>0</v>
      </c>
      <c r="BE309" s="23">
        <v>0</v>
      </c>
      <c r="BF309" s="23">
        <v>0</v>
      </c>
      <c r="BG309" s="23">
        <v>0</v>
      </c>
      <c r="BH309" s="23">
        <v>0</v>
      </c>
      <c r="BI309" s="23">
        <v>0</v>
      </c>
      <c r="BJ309" s="23">
        <v>0</v>
      </c>
      <c r="BK309" s="23">
        <v>0</v>
      </c>
      <c r="BL309" s="23">
        <v>0</v>
      </c>
      <c r="BM309" s="23">
        <v>0</v>
      </c>
      <c r="BN309" s="23">
        <v>0</v>
      </c>
      <c r="BO309" s="23">
        <v>0</v>
      </c>
      <c r="BP309" s="23">
        <v>0</v>
      </c>
      <c r="BQ309" s="23">
        <v>67674</v>
      </c>
      <c r="BR309" s="23">
        <v>0</v>
      </c>
      <c r="BS309" s="23">
        <v>0</v>
      </c>
      <c r="BT309" s="23">
        <v>0</v>
      </c>
      <c r="BU309" s="23">
        <v>0</v>
      </c>
      <c r="BV309" s="23">
        <v>0</v>
      </c>
      <c r="BW309" s="23">
        <v>0</v>
      </c>
      <c r="BX309" s="23">
        <v>0</v>
      </c>
      <c r="BY309" s="23">
        <v>0</v>
      </c>
      <c r="BZ309" s="24">
        <v>1893710.2300000004</v>
      </c>
    </row>
    <row r="310" spans="1:78" x14ac:dyDescent="0.2">
      <c r="A310" s="21" t="s">
        <v>660</v>
      </c>
      <c r="B310" s="21" t="s">
        <v>792</v>
      </c>
      <c r="C310" s="22" t="s">
        <v>793</v>
      </c>
      <c r="D310" s="21" t="s">
        <v>794</v>
      </c>
      <c r="E310" s="23">
        <v>308821629.24000001</v>
      </c>
      <c r="F310" s="23">
        <v>79805260.609999999</v>
      </c>
      <c r="G310" s="23">
        <v>92992916.609999999</v>
      </c>
      <c r="H310" s="23">
        <v>51042538.810000002</v>
      </c>
      <c r="I310" s="23">
        <v>40144593.43</v>
      </c>
      <c r="J310" s="23">
        <v>13664001.619999999</v>
      </c>
      <c r="K310" s="23">
        <v>533527601.27999997</v>
      </c>
      <c r="L310" s="23">
        <v>70361222</v>
      </c>
      <c r="M310" s="23">
        <v>27606367.329999998</v>
      </c>
      <c r="N310" s="23">
        <v>146962352.00999999</v>
      </c>
      <c r="O310" s="23">
        <v>29235182.68</v>
      </c>
      <c r="P310" s="23">
        <v>57723406.700000003</v>
      </c>
      <c r="Q310" s="23">
        <v>104660418.83</v>
      </c>
      <c r="R310" s="23">
        <v>99506634.340000004</v>
      </c>
      <c r="S310" s="23">
        <v>12111117.66</v>
      </c>
      <c r="T310" s="23">
        <v>54328927.210000001</v>
      </c>
      <c r="U310" s="23">
        <v>37588700.899999999</v>
      </c>
      <c r="V310" s="23">
        <v>14184694</v>
      </c>
      <c r="W310" s="23">
        <v>378309323.13</v>
      </c>
      <c r="X310" s="23">
        <v>108513585.56</v>
      </c>
      <c r="Y310" s="23">
        <v>53578294.840000004</v>
      </c>
      <c r="Z310" s="23">
        <v>113233700.3</v>
      </c>
      <c r="AA310" s="23">
        <v>31928708.710000001</v>
      </c>
      <c r="AB310" s="23">
        <v>50792391.619999997</v>
      </c>
      <c r="AC310" s="23">
        <v>29628172.670000002</v>
      </c>
      <c r="AD310" s="23">
        <v>18160193.199999999</v>
      </c>
      <c r="AE310" s="23">
        <v>13774451.199999999</v>
      </c>
      <c r="AF310" s="23">
        <v>478032641.44</v>
      </c>
      <c r="AG310" s="23">
        <v>33239309.84</v>
      </c>
      <c r="AH310" s="23">
        <v>23752537.34</v>
      </c>
      <c r="AI310" s="23">
        <v>25143918.469999999</v>
      </c>
      <c r="AJ310" s="23">
        <v>23251324.66</v>
      </c>
      <c r="AK310" s="23">
        <v>38241398.659999996</v>
      </c>
      <c r="AL310" s="23">
        <v>27049444.960000001</v>
      </c>
      <c r="AM310" s="23">
        <v>28734461.370000001</v>
      </c>
      <c r="AN310" s="23">
        <v>41002324.93</v>
      </c>
      <c r="AO310" s="23">
        <v>20248336.43</v>
      </c>
      <c r="AP310" s="23">
        <v>25254000.010000002</v>
      </c>
      <c r="AQ310" s="23">
        <v>25526575.289999999</v>
      </c>
      <c r="AR310" s="23">
        <v>224424863.93000001</v>
      </c>
      <c r="AS310" s="23">
        <v>31742370.129999999</v>
      </c>
      <c r="AT310" s="23">
        <v>28059490</v>
      </c>
      <c r="AU310" s="23">
        <v>29175608.899999999</v>
      </c>
      <c r="AV310" s="23">
        <v>27736180</v>
      </c>
      <c r="AW310" s="23">
        <v>7691539.5099999998</v>
      </c>
      <c r="AX310" s="23">
        <v>13795269.029999999</v>
      </c>
      <c r="AY310" s="23">
        <v>366999855.37</v>
      </c>
      <c r="AZ310" s="23">
        <v>26228732.390000001</v>
      </c>
      <c r="BA310" s="23">
        <v>37411819.350000001</v>
      </c>
      <c r="BB310" s="23">
        <v>56380361.520000003</v>
      </c>
      <c r="BC310" s="23">
        <v>56395965.670000002</v>
      </c>
      <c r="BD310" s="23">
        <v>37533667</v>
      </c>
      <c r="BE310" s="23">
        <v>58517934.25</v>
      </c>
      <c r="BF310" s="23">
        <v>63226460.200000003</v>
      </c>
      <c r="BG310" s="23">
        <v>33100022.57</v>
      </c>
      <c r="BH310" s="23">
        <v>17933528</v>
      </c>
      <c r="BI310" s="23">
        <v>8794852.4199999999</v>
      </c>
      <c r="BJ310" s="23">
        <v>323188190.73000002</v>
      </c>
      <c r="BK310" s="23">
        <v>90545153.790000007</v>
      </c>
      <c r="BL310" s="23">
        <v>33138658.850000001</v>
      </c>
      <c r="BM310" s="23">
        <v>27665960.199999999</v>
      </c>
      <c r="BN310" s="23">
        <v>38864622.479999997</v>
      </c>
      <c r="BO310" s="23">
        <v>49754090</v>
      </c>
      <c r="BP310" s="23">
        <v>25073474.84</v>
      </c>
      <c r="BQ310" s="23">
        <v>177817274.27000001</v>
      </c>
      <c r="BR310" s="23">
        <v>27213526.57</v>
      </c>
      <c r="BS310" s="23">
        <v>24830523.719999999</v>
      </c>
      <c r="BT310" s="23">
        <v>42551629.75</v>
      </c>
      <c r="BU310" s="23">
        <v>44874933.299999997</v>
      </c>
      <c r="BV310" s="23">
        <v>80735452.989999995</v>
      </c>
      <c r="BW310" s="23">
        <v>26752853.329999998</v>
      </c>
      <c r="BX310" s="23">
        <v>9841481.6199999992</v>
      </c>
      <c r="BY310" s="23">
        <v>10813971.42</v>
      </c>
      <c r="BZ310" s="24">
        <v>-1366946.88</v>
      </c>
    </row>
    <row r="311" spans="1:78" x14ac:dyDescent="0.2">
      <c r="A311" s="21" t="s">
        <v>660</v>
      </c>
      <c r="B311" s="21" t="s">
        <v>795</v>
      </c>
      <c r="C311" s="22" t="s">
        <v>796</v>
      </c>
      <c r="D311" s="21" t="s">
        <v>797</v>
      </c>
      <c r="E311" s="23">
        <v>2345280.2999999998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848751.02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4555525.0999999996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500014.6</v>
      </c>
      <c r="AS311" s="23">
        <v>0</v>
      </c>
      <c r="AT311" s="23">
        <v>0</v>
      </c>
      <c r="AU311" s="23">
        <v>0</v>
      </c>
      <c r="AV311" s="23">
        <v>0</v>
      </c>
      <c r="AW311" s="23">
        <v>0</v>
      </c>
      <c r="AX311" s="23">
        <v>0</v>
      </c>
      <c r="AY311" s="23">
        <v>1103173.72</v>
      </c>
      <c r="AZ311" s="23">
        <v>0</v>
      </c>
      <c r="BA311" s="23">
        <v>0</v>
      </c>
      <c r="BB311" s="23">
        <v>0</v>
      </c>
      <c r="BC311" s="23">
        <v>0</v>
      </c>
      <c r="BD311" s="23">
        <v>0</v>
      </c>
      <c r="BE311" s="23">
        <v>0</v>
      </c>
      <c r="BF311" s="23">
        <v>0</v>
      </c>
      <c r="BG311" s="23">
        <v>0</v>
      </c>
      <c r="BH311" s="23">
        <v>0</v>
      </c>
      <c r="BI311" s="23">
        <v>0</v>
      </c>
      <c r="BJ311" s="23">
        <v>2775562.73</v>
      </c>
      <c r="BK311" s="23">
        <v>0</v>
      </c>
      <c r="BL311" s="23">
        <v>0</v>
      </c>
      <c r="BM311" s="23">
        <v>0</v>
      </c>
      <c r="BN311" s="23">
        <v>0</v>
      </c>
      <c r="BO311" s="23">
        <v>0</v>
      </c>
      <c r="BP311" s="23">
        <v>0</v>
      </c>
      <c r="BQ311" s="23">
        <v>0</v>
      </c>
      <c r="BR311" s="23">
        <v>0</v>
      </c>
      <c r="BS311" s="23">
        <v>0</v>
      </c>
      <c r="BT311" s="23">
        <v>0</v>
      </c>
      <c r="BU311" s="23">
        <v>0</v>
      </c>
      <c r="BV311" s="23">
        <v>0</v>
      </c>
      <c r="BW311" s="23">
        <v>0</v>
      </c>
      <c r="BX311" s="23">
        <v>0</v>
      </c>
      <c r="BY311" s="23">
        <v>0</v>
      </c>
      <c r="BZ311" s="24">
        <v>418042.6</v>
      </c>
    </row>
    <row r="312" spans="1:78" x14ac:dyDescent="0.2">
      <c r="A312" s="21" t="s">
        <v>660</v>
      </c>
      <c r="B312" s="21" t="s">
        <v>795</v>
      </c>
      <c r="C312" s="22" t="s">
        <v>798</v>
      </c>
      <c r="D312" s="21" t="s">
        <v>799</v>
      </c>
      <c r="E312" s="23">
        <v>347460.6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1026.8800000000001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2281000</v>
      </c>
      <c r="AS312" s="23">
        <v>0</v>
      </c>
      <c r="AT312" s="23">
        <v>0</v>
      </c>
      <c r="AU312" s="23">
        <v>0</v>
      </c>
      <c r="AV312" s="23">
        <v>0</v>
      </c>
      <c r="AW312" s="23">
        <v>0</v>
      </c>
      <c r="AX312" s="23">
        <v>0</v>
      </c>
      <c r="AY312" s="23">
        <v>0</v>
      </c>
      <c r="AZ312" s="23">
        <v>0</v>
      </c>
      <c r="BA312" s="23">
        <v>0</v>
      </c>
      <c r="BB312" s="23">
        <v>0</v>
      </c>
      <c r="BC312" s="23">
        <v>0</v>
      </c>
      <c r="BD312" s="23">
        <v>0</v>
      </c>
      <c r="BE312" s="23">
        <v>0</v>
      </c>
      <c r="BF312" s="23">
        <v>0</v>
      </c>
      <c r="BG312" s="23">
        <v>0</v>
      </c>
      <c r="BH312" s="23">
        <v>0</v>
      </c>
      <c r="BI312" s="23">
        <v>0</v>
      </c>
      <c r="BJ312" s="23">
        <v>1371680</v>
      </c>
      <c r="BK312" s="23">
        <v>0</v>
      </c>
      <c r="BL312" s="23">
        <v>0</v>
      </c>
      <c r="BM312" s="23">
        <v>0</v>
      </c>
      <c r="BN312" s="23">
        <v>0</v>
      </c>
      <c r="BO312" s="23">
        <v>0</v>
      </c>
      <c r="BP312" s="23">
        <v>0</v>
      </c>
      <c r="BQ312" s="23">
        <v>15631.24</v>
      </c>
      <c r="BR312" s="23">
        <v>0</v>
      </c>
      <c r="BS312" s="23">
        <v>0</v>
      </c>
      <c r="BT312" s="23">
        <v>0</v>
      </c>
      <c r="BU312" s="23">
        <v>0</v>
      </c>
      <c r="BV312" s="23">
        <v>0</v>
      </c>
      <c r="BW312" s="23">
        <v>0</v>
      </c>
      <c r="BX312" s="23">
        <v>0</v>
      </c>
      <c r="BY312" s="23">
        <v>0</v>
      </c>
      <c r="BZ312" s="24">
        <v>-1030584.69</v>
      </c>
    </row>
    <row r="313" spans="1:78" x14ac:dyDescent="0.2">
      <c r="A313" s="21" t="s">
        <v>660</v>
      </c>
      <c r="B313" s="21" t="s">
        <v>795</v>
      </c>
      <c r="C313" s="22" t="s">
        <v>800</v>
      </c>
      <c r="D313" s="21" t="s">
        <v>801</v>
      </c>
      <c r="E313" s="23">
        <v>9600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72800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683864</v>
      </c>
      <c r="AS313" s="23">
        <v>0</v>
      </c>
      <c r="AT313" s="23">
        <v>0</v>
      </c>
      <c r="AU313" s="23">
        <v>0</v>
      </c>
      <c r="AV313" s="23">
        <v>0</v>
      </c>
      <c r="AW313" s="23">
        <v>0</v>
      </c>
      <c r="AX313" s="23">
        <v>0</v>
      </c>
      <c r="AY313" s="23">
        <v>2500</v>
      </c>
      <c r="AZ313" s="23">
        <v>0</v>
      </c>
      <c r="BA313" s="23">
        <v>0</v>
      </c>
      <c r="BB313" s="23">
        <v>0</v>
      </c>
      <c r="BC313" s="23">
        <v>0</v>
      </c>
      <c r="BD313" s="23">
        <v>0</v>
      </c>
      <c r="BE313" s="23">
        <v>0</v>
      </c>
      <c r="BF313" s="23">
        <v>0</v>
      </c>
      <c r="BG313" s="23">
        <v>0</v>
      </c>
      <c r="BH313" s="23">
        <v>0</v>
      </c>
      <c r="BI313" s="23">
        <v>0</v>
      </c>
      <c r="BJ313" s="23">
        <v>24900</v>
      </c>
      <c r="BK313" s="23">
        <v>0</v>
      </c>
      <c r="BL313" s="23">
        <v>0</v>
      </c>
      <c r="BM313" s="23">
        <v>0</v>
      </c>
      <c r="BN313" s="23">
        <v>0</v>
      </c>
      <c r="BO313" s="23">
        <v>0</v>
      </c>
      <c r="BP313" s="23">
        <v>0</v>
      </c>
      <c r="BQ313" s="23">
        <v>1425</v>
      </c>
      <c r="BR313" s="23">
        <v>0</v>
      </c>
      <c r="BS313" s="23">
        <v>0</v>
      </c>
      <c r="BT313" s="23">
        <v>0</v>
      </c>
      <c r="BU313" s="23">
        <v>0</v>
      </c>
      <c r="BV313" s="23">
        <v>0</v>
      </c>
      <c r="BW313" s="23">
        <v>0</v>
      </c>
      <c r="BX313" s="23">
        <v>0</v>
      </c>
      <c r="BY313" s="23">
        <v>0</v>
      </c>
      <c r="BZ313" s="24">
        <v>680561.23</v>
      </c>
    </row>
    <row r="314" spans="1:78" x14ac:dyDescent="0.2">
      <c r="A314" s="21" t="s">
        <v>660</v>
      </c>
      <c r="B314" s="21" t="s">
        <v>795</v>
      </c>
      <c r="C314" s="22" t="s">
        <v>802</v>
      </c>
      <c r="D314" s="21" t="s">
        <v>803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26400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  <c r="AT314" s="23">
        <v>0</v>
      </c>
      <c r="AU314" s="23">
        <v>0</v>
      </c>
      <c r="AV314" s="23">
        <v>0</v>
      </c>
      <c r="AW314" s="23">
        <v>0</v>
      </c>
      <c r="AX314" s="23">
        <v>0</v>
      </c>
      <c r="AY314" s="23">
        <v>0</v>
      </c>
      <c r="AZ314" s="23">
        <v>0</v>
      </c>
      <c r="BA314" s="23">
        <v>0</v>
      </c>
      <c r="BB314" s="23">
        <v>0</v>
      </c>
      <c r="BC314" s="23">
        <v>0</v>
      </c>
      <c r="BD314" s="23">
        <v>0</v>
      </c>
      <c r="BE314" s="23">
        <v>0</v>
      </c>
      <c r="BF314" s="23">
        <v>0</v>
      </c>
      <c r="BG314" s="23">
        <v>0</v>
      </c>
      <c r="BH314" s="23">
        <v>0</v>
      </c>
      <c r="BI314" s="23">
        <v>0</v>
      </c>
      <c r="BJ314" s="23">
        <v>0</v>
      </c>
      <c r="BK314" s="23">
        <v>0</v>
      </c>
      <c r="BL314" s="23">
        <v>0</v>
      </c>
      <c r="BM314" s="23">
        <v>0</v>
      </c>
      <c r="BN314" s="23">
        <v>0</v>
      </c>
      <c r="BO314" s="23">
        <v>0</v>
      </c>
      <c r="BP314" s="23">
        <v>0</v>
      </c>
      <c r="BQ314" s="23">
        <v>0</v>
      </c>
      <c r="BR314" s="23">
        <v>0</v>
      </c>
      <c r="BS314" s="23">
        <v>0</v>
      </c>
      <c r="BT314" s="23">
        <v>0</v>
      </c>
      <c r="BU314" s="23">
        <v>0</v>
      </c>
      <c r="BV314" s="23">
        <v>0</v>
      </c>
      <c r="BW314" s="23">
        <v>0</v>
      </c>
      <c r="BX314" s="23">
        <v>0</v>
      </c>
      <c r="BY314" s="23">
        <v>0</v>
      </c>
      <c r="BZ314" s="24">
        <v>-234991.45</v>
      </c>
    </row>
    <row r="315" spans="1:78" x14ac:dyDescent="0.2">
      <c r="A315" s="21" t="s">
        <v>660</v>
      </c>
      <c r="B315" s="21" t="s">
        <v>795</v>
      </c>
      <c r="C315" s="22" t="s">
        <v>804</v>
      </c>
      <c r="D315" s="21" t="s">
        <v>805</v>
      </c>
      <c r="E315" s="23">
        <v>15708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5797.5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4200</v>
      </c>
      <c r="AS315" s="23">
        <v>0</v>
      </c>
      <c r="AT315" s="23">
        <v>0</v>
      </c>
      <c r="AU315" s="23">
        <v>0</v>
      </c>
      <c r="AV315" s="23">
        <v>0</v>
      </c>
      <c r="AW315" s="23">
        <v>0</v>
      </c>
      <c r="AX315" s="23">
        <v>0</v>
      </c>
      <c r="AY315" s="23">
        <v>260000</v>
      </c>
      <c r="AZ315" s="23">
        <v>0</v>
      </c>
      <c r="BA315" s="23">
        <v>0</v>
      </c>
      <c r="BB315" s="23">
        <v>0</v>
      </c>
      <c r="BC315" s="23">
        <v>0</v>
      </c>
      <c r="BD315" s="23">
        <v>0</v>
      </c>
      <c r="BE315" s="23">
        <v>0</v>
      </c>
      <c r="BF315" s="23">
        <v>0</v>
      </c>
      <c r="BG315" s="23">
        <v>0</v>
      </c>
      <c r="BH315" s="23">
        <v>0</v>
      </c>
      <c r="BI315" s="23">
        <v>0</v>
      </c>
      <c r="BJ315" s="23">
        <v>92600</v>
      </c>
      <c r="BK315" s="23">
        <v>0</v>
      </c>
      <c r="BL315" s="23">
        <v>0</v>
      </c>
      <c r="BM315" s="23">
        <v>0</v>
      </c>
      <c r="BN315" s="23">
        <v>0</v>
      </c>
      <c r="BO315" s="23">
        <v>0</v>
      </c>
      <c r="BP315" s="23">
        <v>0</v>
      </c>
      <c r="BQ315" s="23">
        <v>0</v>
      </c>
      <c r="BR315" s="23">
        <v>0</v>
      </c>
      <c r="BS315" s="23">
        <v>0</v>
      </c>
      <c r="BT315" s="23">
        <v>0</v>
      </c>
      <c r="BU315" s="23">
        <v>0</v>
      </c>
      <c r="BV315" s="23">
        <v>0</v>
      </c>
      <c r="BW315" s="23">
        <v>0</v>
      </c>
      <c r="BX315" s="23">
        <v>0</v>
      </c>
      <c r="BY315" s="23">
        <v>0</v>
      </c>
      <c r="BZ315" s="24">
        <v>10182886.210000001</v>
      </c>
    </row>
    <row r="316" spans="1:78" x14ac:dyDescent="0.2">
      <c r="A316" s="21" t="s">
        <v>660</v>
      </c>
      <c r="B316" s="21" t="s">
        <v>795</v>
      </c>
      <c r="C316" s="22" t="s">
        <v>806</v>
      </c>
      <c r="D316" s="21" t="s">
        <v>807</v>
      </c>
      <c r="E316" s="23">
        <v>26270.98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29153.81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12471.21</v>
      </c>
      <c r="X316" s="23">
        <v>1874.18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84899.55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7879.83</v>
      </c>
      <c r="AS316" s="23">
        <v>3532.29</v>
      </c>
      <c r="AT316" s="23">
        <v>0</v>
      </c>
      <c r="AU316" s="23">
        <v>0</v>
      </c>
      <c r="AV316" s="23">
        <v>0</v>
      </c>
      <c r="AW316" s="23">
        <v>0</v>
      </c>
      <c r="AX316" s="23">
        <v>0</v>
      </c>
      <c r="AY316" s="23">
        <v>14902.84</v>
      </c>
      <c r="AZ316" s="23">
        <v>0</v>
      </c>
      <c r="BA316" s="23">
        <v>0</v>
      </c>
      <c r="BB316" s="23">
        <v>0</v>
      </c>
      <c r="BC316" s="23">
        <v>0</v>
      </c>
      <c r="BD316" s="23">
        <v>60190.54</v>
      </c>
      <c r="BE316" s="23">
        <v>0</v>
      </c>
      <c r="BF316" s="23">
        <v>75.28</v>
      </c>
      <c r="BG316" s="23">
        <v>0</v>
      </c>
      <c r="BH316" s="23">
        <v>3906.61</v>
      </c>
      <c r="BI316" s="23">
        <v>0</v>
      </c>
      <c r="BJ316" s="23">
        <v>41851.360000000001</v>
      </c>
      <c r="BK316" s="23">
        <v>0</v>
      </c>
      <c r="BL316" s="23">
        <v>0</v>
      </c>
      <c r="BM316" s="23">
        <v>0</v>
      </c>
      <c r="BN316" s="23">
        <v>0</v>
      </c>
      <c r="BO316" s="23">
        <v>0</v>
      </c>
      <c r="BP316" s="23">
        <v>0</v>
      </c>
      <c r="BQ316" s="23">
        <v>3130.57</v>
      </c>
      <c r="BR316" s="23">
        <v>0</v>
      </c>
      <c r="BS316" s="23">
        <v>0</v>
      </c>
      <c r="BT316" s="23">
        <v>0</v>
      </c>
      <c r="BU316" s="23">
        <v>0</v>
      </c>
      <c r="BV316" s="23">
        <v>0</v>
      </c>
      <c r="BW316" s="23">
        <v>0</v>
      </c>
      <c r="BX316" s="23">
        <v>0</v>
      </c>
      <c r="BY316" s="23">
        <v>0</v>
      </c>
      <c r="BZ316" s="24">
        <v>570000</v>
      </c>
    </row>
    <row r="317" spans="1:78" x14ac:dyDescent="0.2">
      <c r="A317" s="21" t="s">
        <v>660</v>
      </c>
      <c r="B317" s="21" t="s">
        <v>795</v>
      </c>
      <c r="C317" s="22" t="s">
        <v>808</v>
      </c>
      <c r="D317" s="21" t="s">
        <v>809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0</v>
      </c>
      <c r="AV317" s="23">
        <v>0</v>
      </c>
      <c r="AW317" s="23">
        <v>0</v>
      </c>
      <c r="AX317" s="23">
        <v>0</v>
      </c>
      <c r="AY317" s="23">
        <v>110000</v>
      </c>
      <c r="AZ317" s="23">
        <v>0</v>
      </c>
      <c r="BA317" s="23">
        <v>0</v>
      </c>
      <c r="BB317" s="23">
        <v>0</v>
      </c>
      <c r="BC317" s="23">
        <v>0</v>
      </c>
      <c r="BD317" s="23">
        <v>0</v>
      </c>
      <c r="BE317" s="23">
        <v>0</v>
      </c>
      <c r="BF317" s="23">
        <v>0</v>
      </c>
      <c r="BG317" s="23">
        <v>0</v>
      </c>
      <c r="BH317" s="23">
        <v>0</v>
      </c>
      <c r="BI317" s="23">
        <v>0</v>
      </c>
      <c r="BJ317" s="23">
        <v>0</v>
      </c>
      <c r="BK317" s="23">
        <v>0</v>
      </c>
      <c r="BL317" s="23">
        <v>0</v>
      </c>
      <c r="BM317" s="23">
        <v>0</v>
      </c>
      <c r="BN317" s="23">
        <v>0</v>
      </c>
      <c r="BO317" s="23">
        <v>0</v>
      </c>
      <c r="BP317" s="23">
        <v>0</v>
      </c>
      <c r="BQ317" s="23">
        <v>0</v>
      </c>
      <c r="BR317" s="23">
        <v>0</v>
      </c>
      <c r="BS317" s="23">
        <v>0</v>
      </c>
      <c r="BT317" s="23">
        <v>0</v>
      </c>
      <c r="BU317" s="23">
        <v>0</v>
      </c>
      <c r="BV317" s="23">
        <v>0</v>
      </c>
      <c r="BW317" s="23">
        <v>0</v>
      </c>
      <c r="BX317" s="23">
        <v>0</v>
      </c>
      <c r="BY317" s="23">
        <v>0</v>
      </c>
      <c r="BZ317" s="24">
        <v>-188657.9</v>
      </c>
    </row>
    <row r="318" spans="1:78" x14ac:dyDescent="0.2">
      <c r="A318" s="21" t="s">
        <v>660</v>
      </c>
      <c r="B318" s="21" t="s">
        <v>795</v>
      </c>
      <c r="C318" s="22" t="s">
        <v>810</v>
      </c>
      <c r="D318" s="21" t="s">
        <v>811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3860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92878.83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117150</v>
      </c>
      <c r="AS318" s="23">
        <v>0</v>
      </c>
      <c r="AT318" s="23">
        <v>0</v>
      </c>
      <c r="AU318" s="23">
        <v>0</v>
      </c>
      <c r="AV318" s="23">
        <v>0</v>
      </c>
      <c r="AW318" s="23">
        <v>0</v>
      </c>
      <c r="AX318" s="23">
        <v>0</v>
      </c>
      <c r="AY318" s="23">
        <v>0</v>
      </c>
      <c r="AZ318" s="23">
        <v>0</v>
      </c>
      <c r="BA318" s="23">
        <v>0</v>
      </c>
      <c r="BB318" s="23">
        <v>0</v>
      </c>
      <c r="BC318" s="23">
        <v>0</v>
      </c>
      <c r="BD318" s="23">
        <v>0</v>
      </c>
      <c r="BE318" s="23">
        <v>0</v>
      </c>
      <c r="BF318" s="23">
        <v>0</v>
      </c>
      <c r="BG318" s="23">
        <v>0</v>
      </c>
      <c r="BH318" s="23">
        <v>0</v>
      </c>
      <c r="BI318" s="23">
        <v>0</v>
      </c>
      <c r="BJ318" s="23">
        <v>0</v>
      </c>
      <c r="BK318" s="23">
        <v>0</v>
      </c>
      <c r="BL318" s="23">
        <v>0</v>
      </c>
      <c r="BM318" s="23">
        <v>0</v>
      </c>
      <c r="BN318" s="23">
        <v>0</v>
      </c>
      <c r="BO318" s="23">
        <v>0</v>
      </c>
      <c r="BP318" s="23">
        <v>0</v>
      </c>
      <c r="BQ318" s="23">
        <v>0</v>
      </c>
      <c r="BR318" s="23">
        <v>0</v>
      </c>
      <c r="BS318" s="23">
        <v>0</v>
      </c>
      <c r="BT318" s="23">
        <v>0</v>
      </c>
      <c r="BU318" s="23">
        <v>0</v>
      </c>
      <c r="BV318" s="23">
        <v>0</v>
      </c>
      <c r="BW318" s="23">
        <v>0</v>
      </c>
      <c r="BX318" s="23">
        <v>0</v>
      </c>
      <c r="BY318" s="23">
        <v>0</v>
      </c>
      <c r="BZ318" s="24">
        <v>-889546.92</v>
      </c>
    </row>
    <row r="319" spans="1:78" x14ac:dyDescent="0.2">
      <c r="A319" s="21" t="s">
        <v>660</v>
      </c>
      <c r="B319" s="21" t="s">
        <v>795</v>
      </c>
      <c r="C319" s="22" t="s">
        <v>812</v>
      </c>
      <c r="D319" s="21" t="s">
        <v>813</v>
      </c>
      <c r="E319" s="23">
        <v>16676.12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2512970.2000000002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8634.32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515742.4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24890</v>
      </c>
      <c r="AS319" s="23">
        <v>0</v>
      </c>
      <c r="AT319" s="23">
        <v>0</v>
      </c>
      <c r="AU319" s="23">
        <v>0</v>
      </c>
      <c r="AV319" s="23">
        <v>0</v>
      </c>
      <c r="AW319" s="23">
        <v>0</v>
      </c>
      <c r="AX319" s="23">
        <v>0</v>
      </c>
      <c r="AY319" s="23">
        <v>650433.63</v>
      </c>
      <c r="AZ319" s="23">
        <v>0</v>
      </c>
      <c r="BA319" s="23">
        <v>0</v>
      </c>
      <c r="BB319" s="23">
        <v>0</v>
      </c>
      <c r="BC319" s="23">
        <v>0</v>
      </c>
      <c r="BD319" s="23">
        <v>0</v>
      </c>
      <c r="BE319" s="23">
        <v>0</v>
      </c>
      <c r="BF319" s="23">
        <v>0</v>
      </c>
      <c r="BG319" s="23">
        <v>0</v>
      </c>
      <c r="BH319" s="23">
        <v>0</v>
      </c>
      <c r="BI319" s="23">
        <v>0</v>
      </c>
      <c r="BJ319" s="23">
        <v>264871.37</v>
      </c>
      <c r="BK319" s="23">
        <v>0</v>
      </c>
      <c r="BL319" s="23">
        <v>0</v>
      </c>
      <c r="BM319" s="23">
        <v>0</v>
      </c>
      <c r="BN319" s="23">
        <v>0</v>
      </c>
      <c r="BO319" s="23">
        <v>0</v>
      </c>
      <c r="BP319" s="23">
        <v>0</v>
      </c>
      <c r="BQ319" s="23">
        <v>32300</v>
      </c>
      <c r="BR319" s="23">
        <v>0</v>
      </c>
      <c r="BS319" s="23">
        <v>0</v>
      </c>
      <c r="BT319" s="23">
        <v>0</v>
      </c>
      <c r="BU319" s="23">
        <v>0</v>
      </c>
      <c r="BV319" s="23">
        <v>0</v>
      </c>
      <c r="BW319" s="23">
        <v>0</v>
      </c>
      <c r="BX319" s="23">
        <v>0</v>
      </c>
      <c r="BY319" s="23">
        <v>0</v>
      </c>
      <c r="BZ319" s="24">
        <v>273277.68</v>
      </c>
    </row>
    <row r="320" spans="1:78" x14ac:dyDescent="0.2">
      <c r="A320" s="21" t="s">
        <v>660</v>
      </c>
      <c r="B320" s="21" t="s">
        <v>795</v>
      </c>
      <c r="C320" s="22" t="s">
        <v>814</v>
      </c>
      <c r="D320" s="21" t="s">
        <v>815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0</v>
      </c>
      <c r="AR320" s="32">
        <v>0</v>
      </c>
      <c r="AS320" s="32">
        <v>0</v>
      </c>
      <c r="AT320" s="32">
        <v>0</v>
      </c>
      <c r="AU320" s="32">
        <v>0</v>
      </c>
      <c r="AV320" s="32">
        <v>0</v>
      </c>
      <c r="AW320" s="32">
        <v>0</v>
      </c>
      <c r="AX320" s="32">
        <v>0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  <c r="BD320" s="32">
        <v>0</v>
      </c>
      <c r="BE320" s="32">
        <v>0</v>
      </c>
      <c r="BF320" s="32">
        <v>0</v>
      </c>
      <c r="BG320" s="32">
        <v>0</v>
      </c>
      <c r="BH320" s="32">
        <v>0</v>
      </c>
      <c r="BI320" s="32">
        <v>0</v>
      </c>
      <c r="BJ320" s="32">
        <v>0</v>
      </c>
      <c r="BK320" s="32">
        <v>0</v>
      </c>
      <c r="BL320" s="32">
        <v>0</v>
      </c>
      <c r="BM320" s="32">
        <v>0</v>
      </c>
      <c r="BN320" s="32">
        <v>0</v>
      </c>
      <c r="BO320" s="32">
        <v>0</v>
      </c>
      <c r="BP320" s="32">
        <v>0</v>
      </c>
      <c r="BQ320" s="32">
        <v>0</v>
      </c>
      <c r="BR320" s="32">
        <v>0</v>
      </c>
      <c r="BS320" s="32">
        <v>0</v>
      </c>
      <c r="BT320" s="32">
        <v>0</v>
      </c>
      <c r="BU320" s="32">
        <v>0</v>
      </c>
      <c r="BV320" s="32">
        <v>0</v>
      </c>
      <c r="BW320" s="32">
        <v>0</v>
      </c>
      <c r="BX320" s="32">
        <v>0</v>
      </c>
      <c r="BY320" s="32">
        <v>0</v>
      </c>
      <c r="BZ320" s="24">
        <v>-3099035.82</v>
      </c>
    </row>
    <row r="321" spans="1:78" x14ac:dyDescent="0.2">
      <c r="A321" s="21" t="s">
        <v>660</v>
      </c>
      <c r="B321" s="21" t="s">
        <v>795</v>
      </c>
      <c r="C321" s="22" t="s">
        <v>816</v>
      </c>
      <c r="D321" s="21" t="s">
        <v>817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210000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13000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  <c r="AT321" s="23">
        <v>0</v>
      </c>
      <c r="AU321" s="23">
        <v>0</v>
      </c>
      <c r="AV321" s="23">
        <v>0</v>
      </c>
      <c r="AW321" s="23">
        <v>0</v>
      </c>
      <c r="AX321" s="23">
        <v>0</v>
      </c>
      <c r="AY321" s="23">
        <v>0</v>
      </c>
      <c r="AZ321" s="23">
        <v>0</v>
      </c>
      <c r="BA321" s="23">
        <v>0</v>
      </c>
      <c r="BB321" s="23">
        <v>0</v>
      </c>
      <c r="BC321" s="23">
        <v>0</v>
      </c>
      <c r="BD321" s="23">
        <v>0</v>
      </c>
      <c r="BE321" s="23">
        <v>0</v>
      </c>
      <c r="BF321" s="23">
        <v>0</v>
      </c>
      <c r="BG321" s="23">
        <v>0</v>
      </c>
      <c r="BH321" s="23">
        <v>0</v>
      </c>
      <c r="BI321" s="23">
        <v>0</v>
      </c>
      <c r="BJ321" s="23">
        <v>0</v>
      </c>
      <c r="BK321" s="23">
        <v>0</v>
      </c>
      <c r="BL321" s="23">
        <v>32000</v>
      </c>
      <c r="BM321" s="23">
        <v>0</v>
      </c>
      <c r="BN321" s="23">
        <v>341021</v>
      </c>
      <c r="BO321" s="23">
        <v>0</v>
      </c>
      <c r="BP321" s="23">
        <v>0</v>
      </c>
      <c r="BQ321" s="23">
        <v>0</v>
      </c>
      <c r="BR321" s="23">
        <v>0</v>
      </c>
      <c r="BS321" s="23">
        <v>0</v>
      </c>
      <c r="BT321" s="23">
        <v>0</v>
      </c>
      <c r="BU321" s="23">
        <v>0</v>
      </c>
      <c r="BV321" s="23">
        <v>0</v>
      </c>
      <c r="BW321" s="23">
        <v>0</v>
      </c>
      <c r="BX321" s="23">
        <v>0</v>
      </c>
      <c r="BY321" s="23">
        <v>0</v>
      </c>
      <c r="BZ321" s="24">
        <v>455815.88</v>
      </c>
    </row>
    <row r="322" spans="1:78" x14ac:dyDescent="0.2">
      <c r="A322" s="21" t="s">
        <v>660</v>
      </c>
      <c r="B322" s="21" t="s">
        <v>795</v>
      </c>
      <c r="C322" s="22" t="s">
        <v>818</v>
      </c>
      <c r="D322" s="21" t="s">
        <v>819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0</v>
      </c>
      <c r="AR322" s="32">
        <v>0</v>
      </c>
      <c r="AS322" s="32">
        <v>0</v>
      </c>
      <c r="AT322" s="32">
        <v>0</v>
      </c>
      <c r="AU322" s="32">
        <v>0</v>
      </c>
      <c r="AV322" s="32">
        <v>0</v>
      </c>
      <c r="AW322" s="32">
        <v>0</v>
      </c>
      <c r="AX322" s="32">
        <v>0</v>
      </c>
      <c r="AY322" s="32">
        <v>0</v>
      </c>
      <c r="AZ322" s="32">
        <v>0</v>
      </c>
      <c r="BA322" s="32">
        <v>0</v>
      </c>
      <c r="BB322" s="32">
        <v>0</v>
      </c>
      <c r="BC322" s="32">
        <v>0</v>
      </c>
      <c r="BD322" s="32">
        <v>0</v>
      </c>
      <c r="BE322" s="32">
        <v>0</v>
      </c>
      <c r="BF322" s="32">
        <v>0</v>
      </c>
      <c r="BG322" s="32">
        <v>0</v>
      </c>
      <c r="BH322" s="32">
        <v>0</v>
      </c>
      <c r="BI322" s="32">
        <v>0</v>
      </c>
      <c r="BJ322" s="32">
        <v>0</v>
      </c>
      <c r="BK322" s="32">
        <v>0</v>
      </c>
      <c r="BL322" s="32">
        <v>0</v>
      </c>
      <c r="BM322" s="32">
        <v>0</v>
      </c>
      <c r="BN322" s="32">
        <v>0</v>
      </c>
      <c r="BO322" s="32">
        <v>0</v>
      </c>
      <c r="BP322" s="32">
        <v>0</v>
      </c>
      <c r="BQ322" s="32">
        <v>0</v>
      </c>
      <c r="BR322" s="32">
        <v>0</v>
      </c>
      <c r="BS322" s="32">
        <v>0</v>
      </c>
      <c r="BT322" s="32">
        <v>0</v>
      </c>
      <c r="BU322" s="32">
        <v>0</v>
      </c>
      <c r="BV322" s="32">
        <v>0</v>
      </c>
      <c r="BW322" s="32">
        <v>0</v>
      </c>
      <c r="BX322" s="32">
        <v>0</v>
      </c>
      <c r="BY322" s="32">
        <v>0</v>
      </c>
      <c r="BZ322" s="24">
        <v>2527733</v>
      </c>
    </row>
    <row r="323" spans="1:78" x14ac:dyDescent="0.2">
      <c r="A323" s="21" t="s">
        <v>660</v>
      </c>
      <c r="B323" s="21" t="s">
        <v>795</v>
      </c>
      <c r="C323" s="22" t="s">
        <v>820</v>
      </c>
      <c r="D323" s="21" t="s">
        <v>821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15000</v>
      </c>
      <c r="AO323" s="23">
        <v>0</v>
      </c>
      <c r="AP323" s="23">
        <v>0</v>
      </c>
      <c r="AQ323" s="23">
        <v>0</v>
      </c>
      <c r="AR323" s="23">
        <v>0</v>
      </c>
      <c r="AS323" s="23">
        <v>3000</v>
      </c>
      <c r="AT323" s="23">
        <v>0</v>
      </c>
      <c r="AU323" s="23">
        <v>0</v>
      </c>
      <c r="AV323" s="23">
        <v>0</v>
      </c>
      <c r="AW323" s="23">
        <v>0</v>
      </c>
      <c r="AX323" s="23">
        <v>0</v>
      </c>
      <c r="AY323" s="23">
        <v>0</v>
      </c>
      <c r="AZ323" s="23">
        <v>0</v>
      </c>
      <c r="BA323" s="23">
        <v>0</v>
      </c>
      <c r="BB323" s="23">
        <v>0</v>
      </c>
      <c r="BC323" s="23">
        <v>0</v>
      </c>
      <c r="BD323" s="23">
        <v>0</v>
      </c>
      <c r="BE323" s="23">
        <v>232100</v>
      </c>
      <c r="BF323" s="23">
        <v>12000</v>
      </c>
      <c r="BG323" s="23">
        <v>0</v>
      </c>
      <c r="BH323" s="23">
        <v>3600</v>
      </c>
      <c r="BI323" s="23">
        <v>0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v>0</v>
      </c>
      <c r="BP323" s="23">
        <v>0</v>
      </c>
      <c r="BQ323" s="23">
        <v>0</v>
      </c>
      <c r="BR323" s="23">
        <v>0</v>
      </c>
      <c r="BS323" s="23">
        <v>0</v>
      </c>
      <c r="BT323" s="23">
        <v>0</v>
      </c>
      <c r="BU323" s="23">
        <v>0</v>
      </c>
      <c r="BV323" s="23">
        <v>0</v>
      </c>
      <c r="BW323" s="23">
        <v>0</v>
      </c>
      <c r="BX323" s="23">
        <v>0</v>
      </c>
      <c r="BY323" s="23">
        <v>0</v>
      </c>
      <c r="BZ323" s="24">
        <v>2737</v>
      </c>
    </row>
    <row r="324" spans="1:78" x14ac:dyDescent="0.2">
      <c r="A324" s="21" t="s">
        <v>660</v>
      </c>
      <c r="B324" s="21" t="s">
        <v>795</v>
      </c>
      <c r="C324" s="22" t="s">
        <v>822</v>
      </c>
      <c r="D324" s="21" t="s">
        <v>823</v>
      </c>
      <c r="E324" s="23">
        <v>0</v>
      </c>
      <c r="F324" s="23">
        <v>520984</v>
      </c>
      <c r="G324" s="23">
        <v>3761.54</v>
      </c>
      <c r="H324" s="23">
        <v>418789.33</v>
      </c>
      <c r="I324" s="23">
        <v>0</v>
      </c>
      <c r="J324" s="23">
        <v>0</v>
      </c>
      <c r="K324" s="23">
        <v>4410000</v>
      </c>
      <c r="L324" s="23">
        <v>10384200</v>
      </c>
      <c r="M324" s="23">
        <v>281725.46999999997</v>
      </c>
      <c r="N324" s="23">
        <v>33120.199999999997</v>
      </c>
      <c r="O324" s="23">
        <v>337178.53</v>
      </c>
      <c r="P324" s="23">
        <v>58265</v>
      </c>
      <c r="Q324" s="23">
        <v>9209758</v>
      </c>
      <c r="R324" s="23">
        <v>21998780.280000001</v>
      </c>
      <c r="S324" s="23">
        <v>0</v>
      </c>
      <c r="T324" s="23">
        <v>113931.78</v>
      </c>
      <c r="U324" s="23">
        <v>92852</v>
      </c>
      <c r="V324" s="23">
        <v>70610</v>
      </c>
      <c r="W324" s="23">
        <v>0</v>
      </c>
      <c r="X324" s="23">
        <v>63790</v>
      </c>
      <c r="Y324" s="23">
        <v>0</v>
      </c>
      <c r="Z324" s="23">
        <v>172950</v>
      </c>
      <c r="AA324" s="23">
        <v>0</v>
      </c>
      <c r="AB324" s="23">
        <v>133490</v>
      </c>
      <c r="AC324" s="23">
        <v>0</v>
      </c>
      <c r="AD324" s="23">
        <v>175720</v>
      </c>
      <c r="AE324" s="23">
        <v>0</v>
      </c>
      <c r="AF324" s="23">
        <v>406160</v>
      </c>
      <c r="AG324" s="23">
        <v>80500</v>
      </c>
      <c r="AH324" s="23">
        <v>77600</v>
      </c>
      <c r="AI324" s="23">
        <v>168200</v>
      </c>
      <c r="AJ324" s="23">
        <v>5150</v>
      </c>
      <c r="AK324" s="23">
        <v>0</v>
      </c>
      <c r="AL324" s="23">
        <v>0</v>
      </c>
      <c r="AM324" s="23">
        <v>133195</v>
      </c>
      <c r="AN324" s="23">
        <v>0</v>
      </c>
      <c r="AO324" s="23">
        <v>90927.1</v>
      </c>
      <c r="AP324" s="23">
        <v>55500</v>
      </c>
      <c r="AQ324" s="23">
        <v>0</v>
      </c>
      <c r="AR324" s="23">
        <v>438640</v>
      </c>
      <c r="AS324" s="23">
        <v>0</v>
      </c>
      <c r="AT324" s="23">
        <v>28850</v>
      </c>
      <c r="AU324" s="23">
        <v>100755</v>
      </c>
      <c r="AV324" s="23">
        <v>158600</v>
      </c>
      <c r="AW324" s="23">
        <v>122664</v>
      </c>
      <c r="AX324" s="23">
        <v>32146</v>
      </c>
      <c r="AY324" s="23">
        <v>0</v>
      </c>
      <c r="AZ324" s="23">
        <v>0</v>
      </c>
      <c r="BA324" s="23">
        <v>53100</v>
      </c>
      <c r="BB324" s="23">
        <v>0</v>
      </c>
      <c r="BC324" s="23">
        <v>0</v>
      </c>
      <c r="BD324" s="23">
        <v>123970</v>
      </c>
      <c r="BE324" s="23">
        <v>68030</v>
      </c>
      <c r="BF324" s="23">
        <v>116984.45</v>
      </c>
      <c r="BG324" s="23">
        <v>144350</v>
      </c>
      <c r="BH324" s="23">
        <v>0</v>
      </c>
      <c r="BI324" s="23">
        <v>0</v>
      </c>
      <c r="BJ324" s="23">
        <v>0</v>
      </c>
      <c r="BK324" s="23">
        <v>0</v>
      </c>
      <c r="BL324" s="23">
        <v>0</v>
      </c>
      <c r="BM324" s="23">
        <v>0</v>
      </c>
      <c r="BN324" s="23">
        <v>82510</v>
      </c>
      <c r="BO324" s="23">
        <v>70205.31</v>
      </c>
      <c r="BP324" s="23">
        <v>112550</v>
      </c>
      <c r="BQ324" s="23">
        <v>141566.79999999999</v>
      </c>
      <c r="BR324" s="23">
        <v>526850</v>
      </c>
      <c r="BS324" s="23">
        <v>301500</v>
      </c>
      <c r="BT324" s="23">
        <v>14280</v>
      </c>
      <c r="BU324" s="23">
        <v>497250</v>
      </c>
      <c r="BV324" s="23">
        <v>1431620</v>
      </c>
      <c r="BW324" s="23">
        <v>50100</v>
      </c>
      <c r="BX324" s="23">
        <v>0</v>
      </c>
      <c r="BY324" s="23">
        <v>99812.74</v>
      </c>
      <c r="BZ324" s="24">
        <v>117625</v>
      </c>
    </row>
    <row r="325" spans="1:78" x14ac:dyDescent="0.2">
      <c r="A325" s="21" t="s">
        <v>660</v>
      </c>
      <c r="B325" s="21" t="s">
        <v>795</v>
      </c>
      <c r="C325" s="22" t="s">
        <v>824</v>
      </c>
      <c r="D325" s="21" t="s">
        <v>825</v>
      </c>
      <c r="E325" s="23">
        <v>0</v>
      </c>
      <c r="F325" s="23">
        <v>249480</v>
      </c>
      <c r="G325" s="23">
        <v>0</v>
      </c>
      <c r="H325" s="23">
        <v>0</v>
      </c>
      <c r="I325" s="23">
        <v>79500</v>
      </c>
      <c r="J325" s="23">
        <v>0</v>
      </c>
      <c r="K325" s="23">
        <v>157680</v>
      </c>
      <c r="L325" s="23">
        <v>0</v>
      </c>
      <c r="M325" s="23">
        <v>0</v>
      </c>
      <c r="N325" s="23">
        <v>1216800</v>
      </c>
      <c r="O325" s="23">
        <v>21000</v>
      </c>
      <c r="P325" s="23">
        <v>42873</v>
      </c>
      <c r="Q325" s="23">
        <v>0</v>
      </c>
      <c r="R325" s="23">
        <v>169290.23999999999</v>
      </c>
      <c r="S325" s="23">
        <v>196329</v>
      </c>
      <c r="T325" s="23">
        <v>0</v>
      </c>
      <c r="U325" s="23">
        <v>0</v>
      </c>
      <c r="V325" s="23">
        <v>0</v>
      </c>
      <c r="W325" s="23">
        <v>331460.25</v>
      </c>
      <c r="X325" s="23">
        <v>0</v>
      </c>
      <c r="Y325" s="23">
        <v>47079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1000000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190000</v>
      </c>
      <c r="AS325" s="23">
        <v>0</v>
      </c>
      <c r="AT325" s="23">
        <v>0</v>
      </c>
      <c r="AU325" s="23">
        <v>0</v>
      </c>
      <c r="AV325" s="23">
        <v>0</v>
      </c>
      <c r="AW325" s="23">
        <v>0</v>
      </c>
      <c r="AX325" s="23">
        <v>0</v>
      </c>
      <c r="AY325" s="23">
        <v>0</v>
      </c>
      <c r="AZ325" s="23">
        <v>0</v>
      </c>
      <c r="BA325" s="23">
        <v>0</v>
      </c>
      <c r="BB325" s="23">
        <v>2000000</v>
      </c>
      <c r="BC325" s="23">
        <v>0</v>
      </c>
      <c r="BD325" s="23">
        <v>79381.62</v>
      </c>
      <c r="BE325" s="23">
        <v>0</v>
      </c>
      <c r="BF325" s="23">
        <v>10000</v>
      </c>
      <c r="BG325" s="23">
        <v>0</v>
      </c>
      <c r="BH325" s="23">
        <v>450000</v>
      </c>
      <c r="BI325" s="23">
        <v>21980</v>
      </c>
      <c r="BJ325" s="23">
        <v>60000</v>
      </c>
      <c r="BK325" s="23">
        <v>0</v>
      </c>
      <c r="BL325" s="23">
        <v>52879.22</v>
      </c>
      <c r="BM325" s="23">
        <v>0</v>
      </c>
      <c r="BN325" s="23">
        <v>0</v>
      </c>
      <c r="BO325" s="23">
        <v>0</v>
      </c>
      <c r="BP325" s="23">
        <v>118075</v>
      </c>
      <c r="BQ325" s="23">
        <v>139364</v>
      </c>
      <c r="BR325" s="23">
        <v>0</v>
      </c>
      <c r="BS325" s="23">
        <v>0</v>
      </c>
      <c r="BT325" s="23">
        <v>10000</v>
      </c>
      <c r="BU325" s="23">
        <v>0</v>
      </c>
      <c r="BV325" s="23">
        <v>0</v>
      </c>
      <c r="BW325" s="23">
        <v>0</v>
      </c>
      <c r="BX325" s="23">
        <v>0</v>
      </c>
      <c r="BY325" s="23">
        <v>0</v>
      </c>
      <c r="BZ325" s="24">
        <v>13180886.15</v>
      </c>
    </row>
    <row r="326" spans="1:78" x14ac:dyDescent="0.2">
      <c r="A326" s="21" t="s">
        <v>660</v>
      </c>
      <c r="B326" s="21" t="s">
        <v>795</v>
      </c>
      <c r="C326" s="22" t="s">
        <v>826</v>
      </c>
      <c r="D326" s="21" t="s">
        <v>827</v>
      </c>
      <c r="E326" s="23">
        <v>57227077.950000003</v>
      </c>
      <c r="F326" s="23">
        <v>5058398.3</v>
      </c>
      <c r="G326" s="23">
        <v>68200</v>
      </c>
      <c r="H326" s="23">
        <v>2423144.6</v>
      </c>
      <c r="I326" s="23">
        <v>2695114.9</v>
      </c>
      <c r="J326" s="23">
        <v>1067601</v>
      </c>
      <c r="K326" s="23">
        <v>18800259.899999999</v>
      </c>
      <c r="L326" s="23">
        <v>4051005.55</v>
      </c>
      <c r="M326" s="23">
        <v>612479.92000000004</v>
      </c>
      <c r="N326" s="23">
        <v>10948374.800000001</v>
      </c>
      <c r="O326" s="23">
        <v>574789.6</v>
      </c>
      <c r="P326" s="23">
        <v>3914387.6</v>
      </c>
      <c r="Q326" s="23">
        <v>5393105.9500000002</v>
      </c>
      <c r="R326" s="23">
        <v>4042236.25</v>
      </c>
      <c r="S326" s="23">
        <v>540781.88</v>
      </c>
      <c r="T326" s="23">
        <v>3226863.58</v>
      </c>
      <c r="U326" s="23">
        <v>21019.5</v>
      </c>
      <c r="V326" s="23">
        <v>670559</v>
      </c>
      <c r="W326" s="23">
        <v>35718328.609999999</v>
      </c>
      <c r="X326" s="23">
        <v>15948417.5</v>
      </c>
      <c r="Y326" s="23">
        <v>19919970.199999999</v>
      </c>
      <c r="Z326" s="23">
        <v>38537416.509999998</v>
      </c>
      <c r="AA326" s="23">
        <v>3061463.22</v>
      </c>
      <c r="AB326" s="23">
        <v>0</v>
      </c>
      <c r="AC326" s="23">
        <v>10404290.5</v>
      </c>
      <c r="AD326" s="23">
        <v>1904627.04</v>
      </c>
      <c r="AE326" s="23">
        <v>1840199.19</v>
      </c>
      <c r="AF326" s="23">
        <v>6390624.3399999999</v>
      </c>
      <c r="AG326" s="23">
        <v>103110</v>
      </c>
      <c r="AH326" s="23">
        <v>389223.5</v>
      </c>
      <c r="AI326" s="23">
        <v>1192949.7</v>
      </c>
      <c r="AJ326" s="23">
        <v>282554</v>
      </c>
      <c r="AK326" s="23">
        <v>314567</v>
      </c>
      <c r="AL326" s="23">
        <v>295446.65999999997</v>
      </c>
      <c r="AM326" s="23">
        <v>350373.55</v>
      </c>
      <c r="AN326" s="23">
        <v>19940</v>
      </c>
      <c r="AO326" s="23">
        <v>61953</v>
      </c>
      <c r="AP326" s="23">
        <v>833093</v>
      </c>
      <c r="AQ326" s="23">
        <v>924061.18</v>
      </c>
      <c r="AR326" s="23">
        <v>7323557.2599999998</v>
      </c>
      <c r="AS326" s="23">
        <v>1138862.24</v>
      </c>
      <c r="AT326" s="23">
        <v>214969.07</v>
      </c>
      <c r="AU326" s="23">
        <v>792088</v>
      </c>
      <c r="AV326" s="23">
        <v>203421.24</v>
      </c>
      <c r="AW326" s="23">
        <v>0</v>
      </c>
      <c r="AX326" s="23">
        <v>215044</v>
      </c>
      <c r="AY326" s="23">
        <v>18595978.449999999</v>
      </c>
      <c r="AZ326" s="23">
        <v>1227799.3</v>
      </c>
      <c r="BA326" s="23">
        <v>799230.55</v>
      </c>
      <c r="BB326" s="23">
        <v>317940</v>
      </c>
      <c r="BC326" s="23">
        <v>1937598.43</v>
      </c>
      <c r="BD326" s="23">
        <v>14726</v>
      </c>
      <c r="BE326" s="23">
        <v>4332714.2499000002</v>
      </c>
      <c r="BF326" s="23">
        <v>9408784.0899999999</v>
      </c>
      <c r="BG326" s="23">
        <v>303987.02</v>
      </c>
      <c r="BH326" s="23">
        <v>801805</v>
      </c>
      <c r="BI326" s="23">
        <v>1662416</v>
      </c>
      <c r="BJ326" s="23">
        <v>43884355.75</v>
      </c>
      <c r="BK326" s="23">
        <v>10683071.26</v>
      </c>
      <c r="BL326" s="23">
        <v>1454301.7</v>
      </c>
      <c r="BM326" s="23">
        <v>33940</v>
      </c>
      <c r="BN326" s="23">
        <v>71487.5</v>
      </c>
      <c r="BO326" s="23">
        <v>735280.04</v>
      </c>
      <c r="BP326" s="23">
        <v>123740</v>
      </c>
      <c r="BQ326" s="23">
        <v>29068173.899999999</v>
      </c>
      <c r="BR326" s="23">
        <v>866256.76</v>
      </c>
      <c r="BS326" s="23">
        <v>769341.35</v>
      </c>
      <c r="BT326" s="23">
        <v>465451.09</v>
      </c>
      <c r="BU326" s="23">
        <v>1183917</v>
      </c>
      <c r="BV326" s="23">
        <v>4883713.9400000004</v>
      </c>
      <c r="BW326" s="23">
        <v>290161</v>
      </c>
      <c r="BX326" s="23">
        <v>102089</v>
      </c>
      <c r="BY326" s="23">
        <v>946219.26</v>
      </c>
      <c r="BZ326" s="24">
        <v>5121416</v>
      </c>
    </row>
    <row r="327" spans="1:78" x14ac:dyDescent="0.2">
      <c r="A327" s="21" t="s">
        <v>660</v>
      </c>
      <c r="B327" s="21" t="s">
        <v>795</v>
      </c>
      <c r="C327" s="22" t="s">
        <v>828</v>
      </c>
      <c r="D327" s="21" t="s">
        <v>829</v>
      </c>
      <c r="E327" s="23">
        <v>0</v>
      </c>
      <c r="F327" s="23">
        <v>0</v>
      </c>
      <c r="G327" s="23">
        <v>4104351.65</v>
      </c>
      <c r="H327" s="23">
        <v>733601</v>
      </c>
      <c r="I327" s="23">
        <v>201116.47</v>
      </c>
      <c r="J327" s="23">
        <v>3800815.11</v>
      </c>
      <c r="K327" s="23">
        <v>0</v>
      </c>
      <c r="L327" s="23">
        <v>211130.74</v>
      </c>
      <c r="M327" s="23">
        <v>128249.98</v>
      </c>
      <c r="N327" s="23">
        <v>3778155.52</v>
      </c>
      <c r="O327" s="23">
        <v>0</v>
      </c>
      <c r="P327" s="23">
        <v>1567217</v>
      </c>
      <c r="Q327" s="23">
        <v>8319103.75</v>
      </c>
      <c r="R327" s="23">
        <v>1743245.6</v>
      </c>
      <c r="S327" s="23">
        <v>0</v>
      </c>
      <c r="T327" s="23">
        <v>769600</v>
      </c>
      <c r="U327" s="23">
        <v>372160.22</v>
      </c>
      <c r="V327" s="23">
        <v>0</v>
      </c>
      <c r="W327" s="23">
        <v>17689345.109999999</v>
      </c>
      <c r="X327" s="23">
        <v>446835.72</v>
      </c>
      <c r="Y327" s="23">
        <v>660174.91</v>
      </c>
      <c r="Z327" s="23">
        <v>557463.19999999995</v>
      </c>
      <c r="AA327" s="23">
        <v>173874.25</v>
      </c>
      <c r="AB327" s="23">
        <v>0</v>
      </c>
      <c r="AC327" s="23">
        <v>48333</v>
      </c>
      <c r="AD327" s="23">
        <v>0</v>
      </c>
      <c r="AE327" s="23">
        <v>0</v>
      </c>
      <c r="AF327" s="23">
        <v>40794692.329999998</v>
      </c>
      <c r="AG327" s="23">
        <v>1759106.05</v>
      </c>
      <c r="AH327" s="23">
        <v>103000</v>
      </c>
      <c r="AI327" s="23">
        <v>68032.69</v>
      </c>
      <c r="AJ327" s="23">
        <v>1328586</v>
      </c>
      <c r="AK327" s="23">
        <v>676091.61</v>
      </c>
      <c r="AL327" s="23">
        <v>1088705.3799999999</v>
      </c>
      <c r="AM327" s="23">
        <v>1264363.1299999999</v>
      </c>
      <c r="AN327" s="23">
        <v>10076795.99</v>
      </c>
      <c r="AO327" s="23">
        <v>836103.08</v>
      </c>
      <c r="AP327" s="23">
        <v>422712.92</v>
      </c>
      <c r="AQ327" s="23">
        <v>0</v>
      </c>
      <c r="AR327" s="23">
        <v>6546605.1100000003</v>
      </c>
      <c r="AS327" s="23">
        <v>72859.88</v>
      </c>
      <c r="AT327" s="23">
        <v>39429</v>
      </c>
      <c r="AU327" s="23">
        <v>244581.69</v>
      </c>
      <c r="AV327" s="23">
        <v>251672.94</v>
      </c>
      <c r="AW327" s="23">
        <v>258264.59</v>
      </c>
      <c r="AX327" s="23">
        <v>0</v>
      </c>
      <c r="AY327" s="23">
        <v>31926156.850000001</v>
      </c>
      <c r="AZ327" s="23">
        <v>69992</v>
      </c>
      <c r="BA327" s="23">
        <v>70580</v>
      </c>
      <c r="BB327" s="23">
        <v>291000</v>
      </c>
      <c r="BC327" s="23">
        <v>0</v>
      </c>
      <c r="BD327" s="23">
        <v>976636</v>
      </c>
      <c r="BE327" s="23">
        <v>1125293.33</v>
      </c>
      <c r="BF327" s="23">
        <v>1807202</v>
      </c>
      <c r="BG327" s="23">
        <v>413745.15</v>
      </c>
      <c r="BH327" s="23">
        <v>1171490</v>
      </c>
      <c r="BI327" s="23">
        <v>0</v>
      </c>
      <c r="BJ327" s="23">
        <v>2040000</v>
      </c>
      <c r="BK327" s="23">
        <v>0</v>
      </c>
      <c r="BL327" s="23">
        <v>801000.03</v>
      </c>
      <c r="BM327" s="23">
        <v>15000</v>
      </c>
      <c r="BN327" s="23">
        <v>19300</v>
      </c>
      <c r="BO327" s="23">
        <v>221470</v>
      </c>
      <c r="BP327" s="23">
        <v>0</v>
      </c>
      <c r="BQ327" s="23">
        <v>0</v>
      </c>
      <c r="BR327" s="23">
        <v>62710</v>
      </c>
      <c r="BS327" s="23">
        <v>800541.45</v>
      </c>
      <c r="BT327" s="23">
        <v>29490</v>
      </c>
      <c r="BU327" s="23">
        <v>0</v>
      </c>
      <c r="BV327" s="23">
        <v>1040070</v>
      </c>
      <c r="BW327" s="23">
        <v>0</v>
      </c>
      <c r="BX327" s="23">
        <v>935091.25</v>
      </c>
      <c r="BY327" s="23">
        <v>2503384.4</v>
      </c>
      <c r="BZ327" s="24">
        <v>5097950</v>
      </c>
    </row>
    <row r="328" spans="1:78" x14ac:dyDescent="0.2">
      <c r="A328" s="21" t="s">
        <v>660</v>
      </c>
      <c r="B328" s="21" t="s">
        <v>795</v>
      </c>
      <c r="C328" s="22" t="s">
        <v>830</v>
      </c>
      <c r="D328" s="21" t="s">
        <v>831</v>
      </c>
      <c r="E328" s="23">
        <v>497393.74</v>
      </c>
      <c r="F328" s="23">
        <v>529165.68999999994</v>
      </c>
      <c r="G328" s="23">
        <v>1640035.95</v>
      </c>
      <c r="H328" s="23">
        <v>140639.03</v>
      </c>
      <c r="I328" s="23">
        <v>100295.71</v>
      </c>
      <c r="J328" s="23">
        <v>274777.28000000003</v>
      </c>
      <c r="K328" s="23">
        <v>831891.22</v>
      </c>
      <c r="L328" s="23">
        <v>614161.51</v>
      </c>
      <c r="M328" s="23">
        <v>104478.43</v>
      </c>
      <c r="N328" s="23">
        <v>1990099.81</v>
      </c>
      <c r="O328" s="23">
        <v>105062.98</v>
      </c>
      <c r="P328" s="23">
        <v>266331.38</v>
      </c>
      <c r="Q328" s="23">
        <v>389440.19</v>
      </c>
      <c r="R328" s="23">
        <v>865117.92</v>
      </c>
      <c r="S328" s="23">
        <v>39783.74</v>
      </c>
      <c r="T328" s="23">
        <v>507087.03</v>
      </c>
      <c r="U328" s="23">
        <v>202834.55</v>
      </c>
      <c r="V328" s="23">
        <v>151687.073</v>
      </c>
      <c r="W328" s="23">
        <v>2174343.7599999998</v>
      </c>
      <c r="X328" s="23">
        <v>57458.39</v>
      </c>
      <c r="Y328" s="23">
        <v>257202.04</v>
      </c>
      <c r="Z328" s="23">
        <v>588259.68999999994</v>
      </c>
      <c r="AA328" s="23">
        <v>126104.07</v>
      </c>
      <c r="AB328" s="23">
        <v>248331.17</v>
      </c>
      <c r="AC328" s="23">
        <v>137824.69</v>
      </c>
      <c r="AD328" s="23">
        <v>62006.52</v>
      </c>
      <c r="AE328" s="23">
        <v>211211.21</v>
      </c>
      <c r="AF328" s="23">
        <v>690268.34</v>
      </c>
      <c r="AG328" s="23">
        <v>79866.16</v>
      </c>
      <c r="AH328" s="23">
        <v>81807.03</v>
      </c>
      <c r="AI328" s="23">
        <v>76949.740000000005</v>
      </c>
      <c r="AJ328" s="23">
        <v>62351.4</v>
      </c>
      <c r="AK328" s="23">
        <v>82618.179999999993</v>
      </c>
      <c r="AL328" s="23">
        <v>45480.4</v>
      </c>
      <c r="AM328" s="23">
        <v>63569.29</v>
      </c>
      <c r="AN328" s="23">
        <v>85260.23</v>
      </c>
      <c r="AO328" s="23">
        <v>59625.71</v>
      </c>
      <c r="AP328" s="23">
        <v>63113.59</v>
      </c>
      <c r="AQ328" s="23">
        <v>73931.240000000005</v>
      </c>
      <c r="AR328" s="23">
        <v>413345</v>
      </c>
      <c r="AS328" s="23">
        <v>71346.509999999995</v>
      </c>
      <c r="AT328" s="23">
        <v>100143.16</v>
      </c>
      <c r="AU328" s="23">
        <v>56003.63</v>
      </c>
      <c r="AV328" s="23">
        <v>64125.93</v>
      </c>
      <c r="AW328" s="23">
        <v>55115.19</v>
      </c>
      <c r="AX328" s="23">
        <v>66425.649999999994</v>
      </c>
      <c r="AY328" s="23">
        <v>491281.17</v>
      </c>
      <c r="AZ328" s="23">
        <v>96484.66</v>
      </c>
      <c r="BA328" s="23">
        <v>165117.99</v>
      </c>
      <c r="BB328" s="23">
        <v>72028.899999999994</v>
      </c>
      <c r="BC328" s="23">
        <v>83787.77</v>
      </c>
      <c r="BD328" s="23">
        <v>11211.52</v>
      </c>
      <c r="BE328" s="23">
        <v>108456.13</v>
      </c>
      <c r="BF328" s="23">
        <v>144747.22</v>
      </c>
      <c r="BG328" s="23">
        <v>50664.82</v>
      </c>
      <c r="BH328" s="23">
        <v>20428.830000000002</v>
      </c>
      <c r="BI328" s="23">
        <v>72509.990000000005</v>
      </c>
      <c r="BJ328" s="23">
        <v>502337.75</v>
      </c>
      <c r="BK328" s="23">
        <v>941540.14</v>
      </c>
      <c r="BL328" s="23">
        <v>90473.3</v>
      </c>
      <c r="BM328" s="23">
        <v>48299.48</v>
      </c>
      <c r="BN328" s="23">
        <v>108196.28</v>
      </c>
      <c r="BO328" s="23">
        <v>91104.62</v>
      </c>
      <c r="BP328" s="23">
        <v>42117.14</v>
      </c>
      <c r="BQ328" s="23">
        <v>962206.89</v>
      </c>
      <c r="BR328" s="23">
        <v>96119.63</v>
      </c>
      <c r="BS328" s="23">
        <v>145417.78</v>
      </c>
      <c r="BT328" s="23">
        <v>95310.720000000001</v>
      </c>
      <c r="BU328" s="23">
        <v>113107.44</v>
      </c>
      <c r="BV328" s="23">
        <v>287457.03000000003</v>
      </c>
      <c r="BW328" s="23">
        <v>108104.58</v>
      </c>
      <c r="BX328" s="23">
        <v>66556.94</v>
      </c>
      <c r="BY328" s="23">
        <v>61446.09</v>
      </c>
      <c r="BZ328" s="24"/>
    </row>
    <row r="329" spans="1:78" x14ac:dyDescent="0.2">
      <c r="A329" s="21" t="s">
        <v>660</v>
      </c>
      <c r="B329" s="21" t="s">
        <v>795</v>
      </c>
      <c r="C329" s="22" t="s">
        <v>832</v>
      </c>
      <c r="D329" s="21" t="s">
        <v>809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32">
        <v>0</v>
      </c>
      <c r="BE329" s="32">
        <v>0</v>
      </c>
      <c r="BF329" s="32">
        <v>0</v>
      </c>
      <c r="BG329" s="32">
        <v>0</v>
      </c>
      <c r="BH329" s="32">
        <v>0</v>
      </c>
      <c r="BI329" s="32">
        <v>0</v>
      </c>
      <c r="BJ329" s="32">
        <v>0</v>
      </c>
      <c r="BK329" s="32">
        <v>0</v>
      </c>
      <c r="BL329" s="32">
        <v>0</v>
      </c>
      <c r="BM329" s="32">
        <v>0</v>
      </c>
      <c r="BN329" s="32">
        <v>0</v>
      </c>
      <c r="BO329" s="32">
        <v>0</v>
      </c>
      <c r="BP329" s="32">
        <v>0</v>
      </c>
      <c r="BQ329" s="32">
        <v>0</v>
      </c>
      <c r="BR329" s="32">
        <v>0</v>
      </c>
      <c r="BS329" s="32">
        <v>0</v>
      </c>
      <c r="BT329" s="32">
        <v>0</v>
      </c>
      <c r="BU329" s="32">
        <v>0</v>
      </c>
      <c r="BV329" s="32">
        <v>0</v>
      </c>
      <c r="BW329" s="32">
        <v>0</v>
      </c>
      <c r="BX329" s="32">
        <v>0</v>
      </c>
      <c r="BY329" s="32">
        <v>0</v>
      </c>
      <c r="BZ329" s="24">
        <v>13325831.279999999</v>
      </c>
    </row>
    <row r="330" spans="1:78" x14ac:dyDescent="0.2">
      <c r="A330" s="21" t="s">
        <v>660</v>
      </c>
      <c r="B330" s="21" t="s">
        <v>795</v>
      </c>
      <c r="C330" s="22" t="s">
        <v>833</v>
      </c>
      <c r="D330" s="21" t="s">
        <v>811</v>
      </c>
      <c r="E330" s="23">
        <v>564292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30300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144575</v>
      </c>
      <c r="X330" s="23">
        <v>11140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5200</v>
      </c>
      <c r="AF330" s="23">
        <v>102621.17</v>
      </c>
      <c r="AG330" s="23">
        <v>0</v>
      </c>
      <c r="AH330" s="23">
        <v>0</v>
      </c>
      <c r="AI330" s="23">
        <v>0</v>
      </c>
      <c r="AJ330" s="23">
        <v>2400</v>
      </c>
      <c r="AK330" s="23">
        <v>0</v>
      </c>
      <c r="AL330" s="23">
        <v>1850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6980</v>
      </c>
      <c r="AT330" s="23">
        <v>0</v>
      </c>
      <c r="AU330" s="23">
        <v>0</v>
      </c>
      <c r="AV330" s="23">
        <v>6909</v>
      </c>
      <c r="AW330" s="23">
        <v>0</v>
      </c>
      <c r="AX330" s="23">
        <v>9595</v>
      </c>
      <c r="AY330" s="23">
        <v>0</v>
      </c>
      <c r="AZ330" s="23">
        <v>0</v>
      </c>
      <c r="BA330" s="23">
        <v>3000</v>
      </c>
      <c r="BB330" s="23">
        <v>0</v>
      </c>
      <c r="BC330" s="23">
        <v>0</v>
      </c>
      <c r="BD330" s="23">
        <v>0</v>
      </c>
      <c r="BE330" s="23">
        <v>0</v>
      </c>
      <c r="BF330" s="23">
        <v>0</v>
      </c>
      <c r="BG330" s="23">
        <v>0</v>
      </c>
      <c r="BH330" s="23">
        <v>0</v>
      </c>
      <c r="BI330" s="23">
        <v>0</v>
      </c>
      <c r="BJ330" s="23">
        <v>0</v>
      </c>
      <c r="BK330" s="23">
        <v>0</v>
      </c>
      <c r="BL330" s="23">
        <v>0</v>
      </c>
      <c r="BM330" s="23">
        <v>0</v>
      </c>
      <c r="BN330" s="23">
        <v>0</v>
      </c>
      <c r="BO330" s="23">
        <v>0</v>
      </c>
      <c r="BP330" s="23">
        <v>0</v>
      </c>
      <c r="BQ330" s="23">
        <v>0</v>
      </c>
      <c r="BR330" s="23">
        <v>3800</v>
      </c>
      <c r="BS330" s="23">
        <v>86820</v>
      </c>
      <c r="BT330" s="23">
        <v>0</v>
      </c>
      <c r="BU330" s="23">
        <v>0</v>
      </c>
      <c r="BV330" s="23">
        <v>5460</v>
      </c>
      <c r="BW330" s="23">
        <v>0</v>
      </c>
      <c r="BX330" s="23">
        <v>4720</v>
      </c>
      <c r="BY330" s="23">
        <v>130</v>
      </c>
      <c r="BZ330" s="24">
        <v>83660933.979999989</v>
      </c>
    </row>
    <row r="331" spans="1:78" x14ac:dyDescent="0.2">
      <c r="A331" s="21" t="s">
        <v>660</v>
      </c>
      <c r="B331" s="21" t="s">
        <v>795</v>
      </c>
      <c r="C331" s="22" t="s">
        <v>834</v>
      </c>
      <c r="D331" s="21" t="s">
        <v>835</v>
      </c>
      <c r="E331" s="23">
        <v>0</v>
      </c>
      <c r="F331" s="23">
        <v>0</v>
      </c>
      <c r="G331" s="23">
        <v>4500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2545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  <c r="AT331" s="23">
        <v>0</v>
      </c>
      <c r="AU331" s="23">
        <v>357</v>
      </c>
      <c r="AV331" s="23">
        <v>0</v>
      </c>
      <c r="AW331" s="23">
        <v>0</v>
      </c>
      <c r="AX331" s="23">
        <v>0</v>
      </c>
      <c r="AY331" s="23">
        <v>0</v>
      </c>
      <c r="AZ331" s="23">
        <v>0</v>
      </c>
      <c r="BA331" s="23">
        <v>0</v>
      </c>
      <c r="BB331" s="23">
        <v>0</v>
      </c>
      <c r="BC331" s="23">
        <v>0</v>
      </c>
      <c r="BD331" s="23">
        <v>0</v>
      </c>
      <c r="BE331" s="23">
        <v>0</v>
      </c>
      <c r="BF331" s="23">
        <v>0</v>
      </c>
      <c r="BG331" s="23">
        <v>0</v>
      </c>
      <c r="BH331" s="23">
        <v>0</v>
      </c>
      <c r="BI331" s="23">
        <v>0</v>
      </c>
      <c r="BJ331" s="23">
        <v>0</v>
      </c>
      <c r="BK331" s="23">
        <v>0</v>
      </c>
      <c r="BL331" s="23">
        <v>0</v>
      </c>
      <c r="BM331" s="23">
        <v>0</v>
      </c>
      <c r="BN331" s="23">
        <v>0</v>
      </c>
      <c r="BO331" s="23">
        <v>0</v>
      </c>
      <c r="BP331" s="23">
        <v>17370</v>
      </c>
      <c r="BQ331" s="23">
        <v>0</v>
      </c>
      <c r="BR331" s="23">
        <v>0</v>
      </c>
      <c r="BS331" s="23">
        <v>0</v>
      </c>
      <c r="BT331" s="23">
        <v>0</v>
      </c>
      <c r="BU331" s="23">
        <v>0</v>
      </c>
      <c r="BV331" s="23">
        <v>0</v>
      </c>
      <c r="BW331" s="23">
        <v>0</v>
      </c>
      <c r="BX331" s="23">
        <v>0</v>
      </c>
      <c r="BY331" s="23">
        <v>0</v>
      </c>
      <c r="BZ331" s="24">
        <v>59351071.569999993</v>
      </c>
    </row>
    <row r="332" spans="1:78" x14ac:dyDescent="0.2">
      <c r="A332" s="21" t="s">
        <v>660</v>
      </c>
      <c r="B332" s="21" t="s">
        <v>795</v>
      </c>
      <c r="C332" s="22" t="s">
        <v>836</v>
      </c>
      <c r="D332" s="21" t="s">
        <v>837</v>
      </c>
      <c r="E332" s="23">
        <v>29643831.699999999</v>
      </c>
      <c r="F332" s="23">
        <v>8777650</v>
      </c>
      <c r="G332" s="23">
        <v>0</v>
      </c>
      <c r="H332" s="23">
        <v>8824.2000000000007</v>
      </c>
      <c r="I332" s="23">
        <v>788900</v>
      </c>
      <c r="J332" s="23">
        <v>0</v>
      </c>
      <c r="K332" s="23">
        <v>40777740.310000002</v>
      </c>
      <c r="L332" s="23">
        <v>764100</v>
      </c>
      <c r="M332" s="23">
        <v>296552.59999999998</v>
      </c>
      <c r="N332" s="23">
        <v>1070508.71</v>
      </c>
      <c r="O332" s="23">
        <v>5042.3999999999996</v>
      </c>
      <c r="P332" s="23">
        <v>12522.3</v>
      </c>
      <c r="Q332" s="23">
        <v>0</v>
      </c>
      <c r="R332" s="23">
        <v>37318.04</v>
      </c>
      <c r="S332" s="23">
        <v>0</v>
      </c>
      <c r="T332" s="23">
        <v>5042.3999999999996</v>
      </c>
      <c r="U332" s="23">
        <v>5416057</v>
      </c>
      <c r="V332" s="23">
        <v>137290</v>
      </c>
      <c r="W332" s="23">
        <v>43836041.700000003</v>
      </c>
      <c r="X332" s="23">
        <v>3186814.23</v>
      </c>
      <c r="Y332" s="23">
        <v>50787.6</v>
      </c>
      <c r="Z332" s="23">
        <v>1696405.2</v>
      </c>
      <c r="AA332" s="23">
        <v>5400</v>
      </c>
      <c r="AB332" s="23">
        <v>0</v>
      </c>
      <c r="AC332" s="23">
        <v>0</v>
      </c>
      <c r="AD332" s="23">
        <v>867939.98</v>
      </c>
      <c r="AE332" s="23">
        <v>1288356.6399999999</v>
      </c>
      <c r="AF332" s="23">
        <v>38943244.810000002</v>
      </c>
      <c r="AG332" s="23">
        <v>22831.21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20691.61</v>
      </c>
      <c r="AN332" s="23">
        <v>32278.13</v>
      </c>
      <c r="AO332" s="23">
        <v>0</v>
      </c>
      <c r="AP332" s="23">
        <v>0</v>
      </c>
      <c r="AQ332" s="23">
        <v>0</v>
      </c>
      <c r="AR332" s="23">
        <v>14823084.1</v>
      </c>
      <c r="AS332" s="23">
        <v>0</v>
      </c>
      <c r="AT332" s="23">
        <v>11765.6</v>
      </c>
      <c r="AU332" s="23">
        <v>0</v>
      </c>
      <c r="AV332" s="23">
        <v>271830.8</v>
      </c>
      <c r="AW332" s="23">
        <v>0</v>
      </c>
      <c r="AX332" s="23">
        <v>0</v>
      </c>
      <c r="AY332" s="23">
        <v>29481580.699999999</v>
      </c>
      <c r="AZ332" s="23">
        <v>809035</v>
      </c>
      <c r="BA332" s="23">
        <v>0</v>
      </c>
      <c r="BB332" s="23">
        <v>0</v>
      </c>
      <c r="BC332" s="23">
        <v>5319311</v>
      </c>
      <c r="BD332" s="23">
        <v>0</v>
      </c>
      <c r="BE332" s="23">
        <v>0</v>
      </c>
      <c r="BF332" s="23">
        <v>0</v>
      </c>
      <c r="BG332" s="23">
        <v>0</v>
      </c>
      <c r="BH332" s="23">
        <v>0</v>
      </c>
      <c r="BI332" s="23">
        <v>0</v>
      </c>
      <c r="BJ332" s="23">
        <v>25078555</v>
      </c>
      <c r="BK332" s="23">
        <v>2528891.5299999998</v>
      </c>
      <c r="BL332" s="23">
        <v>0</v>
      </c>
      <c r="BM332" s="23">
        <v>2196800</v>
      </c>
      <c r="BN332" s="23">
        <v>0</v>
      </c>
      <c r="BO332" s="23">
        <v>0</v>
      </c>
      <c r="BP332" s="23">
        <v>925486.95</v>
      </c>
      <c r="BQ332" s="23">
        <v>17107813.41</v>
      </c>
      <c r="BR332" s="23">
        <v>11345.4</v>
      </c>
      <c r="BS332" s="23">
        <v>0</v>
      </c>
      <c r="BT332" s="23">
        <v>31460.49</v>
      </c>
      <c r="BU332" s="23">
        <v>18937.830000000002</v>
      </c>
      <c r="BV332" s="23">
        <v>933667.32</v>
      </c>
      <c r="BW332" s="23">
        <v>0</v>
      </c>
      <c r="BX332" s="23">
        <v>0</v>
      </c>
      <c r="BY332" s="23">
        <v>0</v>
      </c>
      <c r="BZ332" s="24">
        <v>23451000</v>
      </c>
    </row>
    <row r="333" spans="1:78" x14ac:dyDescent="0.2">
      <c r="A333" s="21" t="s">
        <v>660</v>
      </c>
      <c r="B333" s="21" t="s">
        <v>795</v>
      </c>
      <c r="C333" s="22" t="s">
        <v>838</v>
      </c>
      <c r="D333" s="21" t="s">
        <v>839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18756300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35127000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89692.5</v>
      </c>
      <c r="AS333" s="23">
        <v>0</v>
      </c>
      <c r="AT333" s="23">
        <v>0</v>
      </c>
      <c r="AU333" s="23">
        <v>0</v>
      </c>
      <c r="AV333" s="23">
        <v>0</v>
      </c>
      <c r="AW333" s="23">
        <v>0</v>
      </c>
      <c r="AX333" s="23">
        <v>0</v>
      </c>
      <c r="AY333" s="23">
        <v>27705000</v>
      </c>
      <c r="AZ333" s="23">
        <v>0</v>
      </c>
      <c r="BA333" s="23">
        <v>0</v>
      </c>
      <c r="BB333" s="23">
        <v>0</v>
      </c>
      <c r="BC333" s="23">
        <v>0</v>
      </c>
      <c r="BD333" s="23">
        <v>0</v>
      </c>
      <c r="BE333" s="23">
        <v>0</v>
      </c>
      <c r="BF333" s="23">
        <v>0</v>
      </c>
      <c r="BG333" s="23">
        <v>0</v>
      </c>
      <c r="BH333" s="23">
        <v>0</v>
      </c>
      <c r="BI333" s="23">
        <v>0</v>
      </c>
      <c r="BJ333" s="23">
        <v>14175000</v>
      </c>
      <c r="BK333" s="23">
        <v>0</v>
      </c>
      <c r="BL333" s="23">
        <v>0</v>
      </c>
      <c r="BM333" s="23">
        <v>0</v>
      </c>
      <c r="BN333" s="23">
        <v>0</v>
      </c>
      <c r="BO333" s="23">
        <v>0</v>
      </c>
      <c r="BP333" s="23">
        <v>0</v>
      </c>
      <c r="BQ333" s="23">
        <v>0</v>
      </c>
      <c r="BR333" s="23">
        <v>0</v>
      </c>
      <c r="BS333" s="23">
        <v>0</v>
      </c>
      <c r="BT333" s="23">
        <v>0</v>
      </c>
      <c r="BU333" s="23">
        <v>0</v>
      </c>
      <c r="BV333" s="23">
        <v>0</v>
      </c>
      <c r="BW333" s="23">
        <v>0</v>
      </c>
      <c r="BX333" s="23">
        <v>0</v>
      </c>
      <c r="BY333" s="23">
        <v>0</v>
      </c>
      <c r="BZ333" s="24">
        <v>17812379.009999998</v>
      </c>
    </row>
    <row r="334" spans="1:78" x14ac:dyDescent="0.2">
      <c r="A334" s="21" t="s">
        <v>660</v>
      </c>
      <c r="B334" s="21" t="s">
        <v>795</v>
      </c>
      <c r="C334" s="22" t="s">
        <v>840</v>
      </c>
      <c r="D334" s="21" t="s">
        <v>841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14940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  <c r="AT334" s="23">
        <v>0</v>
      </c>
      <c r="AU334" s="23">
        <v>0</v>
      </c>
      <c r="AV334" s="23">
        <v>0</v>
      </c>
      <c r="AW334" s="23">
        <v>0</v>
      </c>
      <c r="AX334" s="23">
        <v>0</v>
      </c>
      <c r="AY334" s="23">
        <v>0</v>
      </c>
      <c r="AZ334" s="23">
        <v>0</v>
      </c>
      <c r="BA334" s="23">
        <v>0</v>
      </c>
      <c r="BB334" s="23">
        <v>0</v>
      </c>
      <c r="BC334" s="23">
        <v>930928.48</v>
      </c>
      <c r="BD334" s="23">
        <v>0</v>
      </c>
      <c r="BE334" s="23">
        <v>0</v>
      </c>
      <c r="BF334" s="23">
        <v>0</v>
      </c>
      <c r="BG334" s="23">
        <v>0</v>
      </c>
      <c r="BH334" s="23">
        <v>0</v>
      </c>
      <c r="BI334" s="23">
        <v>0</v>
      </c>
      <c r="BJ334" s="23">
        <v>0</v>
      </c>
      <c r="BK334" s="23">
        <v>0</v>
      </c>
      <c r="BL334" s="23">
        <v>0</v>
      </c>
      <c r="BM334" s="23">
        <v>0</v>
      </c>
      <c r="BN334" s="23">
        <v>0</v>
      </c>
      <c r="BO334" s="23">
        <v>0</v>
      </c>
      <c r="BP334" s="23">
        <v>0</v>
      </c>
      <c r="BQ334" s="23">
        <v>0</v>
      </c>
      <c r="BR334" s="23">
        <v>0</v>
      </c>
      <c r="BS334" s="23">
        <v>0</v>
      </c>
      <c r="BT334" s="23">
        <v>0</v>
      </c>
      <c r="BU334" s="23">
        <v>0</v>
      </c>
      <c r="BV334" s="23">
        <v>0</v>
      </c>
      <c r="BW334" s="23">
        <v>0</v>
      </c>
      <c r="BX334" s="23">
        <v>0</v>
      </c>
      <c r="BY334" s="23">
        <v>0</v>
      </c>
      <c r="BZ334" s="24"/>
    </row>
    <row r="335" spans="1:78" x14ac:dyDescent="0.2">
      <c r="A335" s="21" t="s">
        <v>660</v>
      </c>
      <c r="B335" s="21" t="s">
        <v>795</v>
      </c>
      <c r="C335" s="22" t="s">
        <v>842</v>
      </c>
      <c r="D335" s="21" t="s">
        <v>843</v>
      </c>
      <c r="E335" s="23">
        <v>15480630.1</v>
      </c>
      <c r="F335" s="23">
        <v>3874621.3</v>
      </c>
      <c r="G335" s="23">
        <v>3917802.02</v>
      </c>
      <c r="H335" s="23">
        <v>2216567.79</v>
      </c>
      <c r="I335" s="23">
        <v>1465900.32</v>
      </c>
      <c r="J335" s="23">
        <v>596771.68000000005</v>
      </c>
      <c r="K335" s="23">
        <v>29030264.949999999</v>
      </c>
      <c r="L335" s="23">
        <v>2370984.4</v>
      </c>
      <c r="M335" s="23">
        <v>1156346.6200000001</v>
      </c>
      <c r="N335" s="23">
        <v>6052296.6699999999</v>
      </c>
      <c r="O335" s="23">
        <v>842972.6</v>
      </c>
      <c r="P335" s="23">
        <v>2928456.76</v>
      </c>
      <c r="Q335" s="23">
        <v>5623299.5700000003</v>
      </c>
      <c r="R335" s="23">
        <v>3714664.6</v>
      </c>
      <c r="S335" s="23">
        <v>501863.52</v>
      </c>
      <c r="T335" s="23">
        <v>1272157.31</v>
      </c>
      <c r="U335" s="23">
        <v>1706450.68</v>
      </c>
      <c r="V335" s="23">
        <v>598914.5</v>
      </c>
      <c r="W335" s="23">
        <v>18465614.260000002</v>
      </c>
      <c r="X335" s="23">
        <v>4648992.8499999996</v>
      </c>
      <c r="Y335" s="23">
        <v>2113247.84</v>
      </c>
      <c r="Z335" s="23">
        <v>3764270.15</v>
      </c>
      <c r="AA335" s="23">
        <v>1340547.95</v>
      </c>
      <c r="AB335" s="23">
        <v>2054079.5</v>
      </c>
      <c r="AC335" s="23">
        <v>1134328.1599999999</v>
      </c>
      <c r="AD335" s="23">
        <v>338293.74</v>
      </c>
      <c r="AE335" s="23">
        <v>120150</v>
      </c>
      <c r="AF335" s="23">
        <v>22325802.440000001</v>
      </c>
      <c r="AG335" s="23">
        <v>1193296.97</v>
      </c>
      <c r="AH335" s="23">
        <v>862006.88</v>
      </c>
      <c r="AI335" s="23">
        <v>915617.9</v>
      </c>
      <c r="AJ335" s="23">
        <v>909308.11</v>
      </c>
      <c r="AK335" s="23">
        <v>916195.44</v>
      </c>
      <c r="AL335" s="23">
        <v>928184.15</v>
      </c>
      <c r="AM335" s="23">
        <v>900918.45</v>
      </c>
      <c r="AN335" s="23">
        <v>1534789.65</v>
      </c>
      <c r="AO335" s="23">
        <v>831601.68</v>
      </c>
      <c r="AP335" s="23">
        <v>1054911.68</v>
      </c>
      <c r="AQ335" s="23">
        <v>633352.15</v>
      </c>
      <c r="AR335" s="23">
        <v>7456398.54</v>
      </c>
      <c r="AS335" s="23">
        <v>477804.9</v>
      </c>
      <c r="AT335" s="23">
        <v>778605.5</v>
      </c>
      <c r="AU335" s="23">
        <v>711753</v>
      </c>
      <c r="AV335" s="23">
        <v>655948.1</v>
      </c>
      <c r="AW335" s="23">
        <v>222081</v>
      </c>
      <c r="AX335" s="23">
        <v>579978.1</v>
      </c>
      <c r="AY335" s="23">
        <v>15375387.880000001</v>
      </c>
      <c r="AZ335" s="23">
        <v>1064474.93</v>
      </c>
      <c r="BA335" s="23">
        <v>847188.3</v>
      </c>
      <c r="BB335" s="23">
        <v>0</v>
      </c>
      <c r="BC335" s="23">
        <v>1888432.98</v>
      </c>
      <c r="BD335" s="23">
        <v>0</v>
      </c>
      <c r="BE335" s="23">
        <v>0</v>
      </c>
      <c r="BF335" s="23">
        <v>2284211.09</v>
      </c>
      <c r="BG335" s="23">
        <v>1099969.45</v>
      </c>
      <c r="BH335" s="23">
        <v>0</v>
      </c>
      <c r="BI335" s="23">
        <v>359996.37</v>
      </c>
      <c r="BJ335" s="23">
        <v>65477044.530000001</v>
      </c>
      <c r="BK335" s="23">
        <v>3302071.06</v>
      </c>
      <c r="BL335" s="23">
        <v>1442858.71</v>
      </c>
      <c r="BM335" s="23">
        <v>550544.91</v>
      </c>
      <c r="BN335" s="23">
        <v>1382427.5</v>
      </c>
      <c r="BO335" s="23">
        <v>1790249.5</v>
      </c>
      <c r="BP335" s="23">
        <v>14810.7</v>
      </c>
      <c r="BQ335" s="23">
        <v>9030840.9800000004</v>
      </c>
      <c r="BR335" s="23">
        <v>825630.4</v>
      </c>
      <c r="BS335" s="23">
        <v>862902.59</v>
      </c>
      <c r="BT335" s="23">
        <v>1424949.07</v>
      </c>
      <c r="BU335" s="23">
        <v>1409488.53</v>
      </c>
      <c r="BV335" s="23">
        <v>2850851.73</v>
      </c>
      <c r="BW335" s="23">
        <v>1103942.7</v>
      </c>
      <c r="BX335" s="23">
        <v>413763.85</v>
      </c>
      <c r="BY335" s="23">
        <v>471617.07</v>
      </c>
      <c r="BZ335" s="24">
        <v>420221.92</v>
      </c>
    </row>
    <row r="336" spans="1:78" x14ac:dyDescent="0.2">
      <c r="A336" s="21" t="s">
        <v>660</v>
      </c>
      <c r="B336" s="21" t="s">
        <v>795</v>
      </c>
      <c r="C336" s="22" t="s">
        <v>844</v>
      </c>
      <c r="D336" s="21" t="s">
        <v>845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0</v>
      </c>
      <c r="AK336" s="32">
        <v>0</v>
      </c>
      <c r="AL336" s="32">
        <v>0</v>
      </c>
      <c r="AM336" s="32">
        <v>0</v>
      </c>
      <c r="AN336" s="32">
        <v>0</v>
      </c>
      <c r="AO336" s="32">
        <v>0</v>
      </c>
      <c r="AP336" s="32">
        <v>0</v>
      </c>
      <c r="AQ336" s="32">
        <v>0</v>
      </c>
      <c r="AR336" s="32">
        <v>0</v>
      </c>
      <c r="AS336" s="32">
        <v>0</v>
      </c>
      <c r="AT336" s="32">
        <v>0</v>
      </c>
      <c r="AU336" s="32">
        <v>0</v>
      </c>
      <c r="AV336" s="32">
        <v>0</v>
      </c>
      <c r="AW336" s="32">
        <v>0</v>
      </c>
      <c r="AX336" s="32">
        <v>0</v>
      </c>
      <c r="AY336" s="32">
        <v>0</v>
      </c>
      <c r="AZ336" s="32">
        <v>0</v>
      </c>
      <c r="BA336" s="32">
        <v>0</v>
      </c>
      <c r="BB336" s="32">
        <v>0</v>
      </c>
      <c r="BC336" s="32">
        <v>0</v>
      </c>
      <c r="BD336" s="32">
        <v>0</v>
      </c>
      <c r="BE336" s="32">
        <v>0</v>
      </c>
      <c r="BF336" s="32">
        <v>0</v>
      </c>
      <c r="BG336" s="32">
        <v>0</v>
      </c>
      <c r="BH336" s="32">
        <v>0</v>
      </c>
      <c r="BI336" s="32">
        <v>0</v>
      </c>
      <c r="BJ336" s="32">
        <v>0</v>
      </c>
      <c r="BK336" s="32">
        <v>0</v>
      </c>
      <c r="BL336" s="32">
        <v>0</v>
      </c>
      <c r="BM336" s="32">
        <v>0</v>
      </c>
      <c r="BN336" s="32">
        <v>0</v>
      </c>
      <c r="BO336" s="32">
        <v>0</v>
      </c>
      <c r="BP336" s="32">
        <v>0</v>
      </c>
      <c r="BQ336" s="32">
        <v>0</v>
      </c>
      <c r="BR336" s="32">
        <v>0</v>
      </c>
      <c r="BS336" s="32">
        <v>0</v>
      </c>
      <c r="BT336" s="32">
        <v>0</v>
      </c>
      <c r="BU336" s="32">
        <v>0</v>
      </c>
      <c r="BV336" s="32">
        <v>0</v>
      </c>
      <c r="BW336" s="32">
        <v>0</v>
      </c>
      <c r="BX336" s="32">
        <v>0</v>
      </c>
      <c r="BY336" s="32">
        <v>0</v>
      </c>
      <c r="BZ336" s="24">
        <v>7215</v>
      </c>
    </row>
    <row r="337" spans="1:78" x14ac:dyDescent="0.2">
      <c r="A337" s="21" t="s">
        <v>660</v>
      </c>
      <c r="B337" s="21" t="s">
        <v>795</v>
      </c>
      <c r="C337" s="22" t="s">
        <v>846</v>
      </c>
      <c r="D337" s="21" t="s">
        <v>847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8964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30628</v>
      </c>
      <c r="AL337" s="23">
        <v>0</v>
      </c>
      <c r="AM337" s="23">
        <v>0</v>
      </c>
      <c r="AN337" s="23">
        <v>20366</v>
      </c>
      <c r="AO337" s="23">
        <v>15918</v>
      </c>
      <c r="AP337" s="23">
        <v>0</v>
      </c>
      <c r="AQ337" s="23">
        <v>570</v>
      </c>
      <c r="AR337" s="23">
        <v>0</v>
      </c>
      <c r="AS337" s="23">
        <v>0</v>
      </c>
      <c r="AT337" s="23">
        <v>0</v>
      </c>
      <c r="AU337" s="23">
        <v>0</v>
      </c>
      <c r="AV337" s="23">
        <v>0</v>
      </c>
      <c r="AW337" s="23">
        <v>0</v>
      </c>
      <c r="AX337" s="23">
        <v>0</v>
      </c>
      <c r="AY337" s="23">
        <v>0</v>
      </c>
      <c r="AZ337" s="23">
        <v>0</v>
      </c>
      <c r="BA337" s="23">
        <v>0</v>
      </c>
      <c r="BB337" s="23">
        <v>0</v>
      </c>
      <c r="BC337" s="23">
        <v>0</v>
      </c>
      <c r="BD337" s="23">
        <v>0</v>
      </c>
      <c r="BE337" s="23">
        <v>0</v>
      </c>
      <c r="BF337" s="23">
        <v>0</v>
      </c>
      <c r="BG337" s="23">
        <v>0</v>
      </c>
      <c r="BH337" s="23">
        <v>0</v>
      </c>
      <c r="BI337" s="23">
        <v>0</v>
      </c>
      <c r="BJ337" s="23">
        <v>12901692.890000001</v>
      </c>
      <c r="BK337" s="23">
        <v>0</v>
      </c>
      <c r="BL337" s="23">
        <v>0</v>
      </c>
      <c r="BM337" s="23">
        <v>0</v>
      </c>
      <c r="BN337" s="23">
        <v>0</v>
      </c>
      <c r="BO337" s="23">
        <v>0</v>
      </c>
      <c r="BP337" s="23">
        <v>0</v>
      </c>
      <c r="BQ337" s="23">
        <v>142375</v>
      </c>
      <c r="BR337" s="23">
        <v>0</v>
      </c>
      <c r="BS337" s="23">
        <v>254</v>
      </c>
      <c r="BT337" s="23">
        <v>0</v>
      </c>
      <c r="BU337" s="23">
        <v>0</v>
      </c>
      <c r="BV337" s="23">
        <v>0</v>
      </c>
      <c r="BW337" s="23">
        <v>0</v>
      </c>
      <c r="BX337" s="23">
        <v>0</v>
      </c>
      <c r="BY337" s="23">
        <v>0</v>
      </c>
      <c r="BZ337" s="24">
        <v>2738727750.7800002</v>
      </c>
    </row>
    <row r="338" spans="1:78" x14ac:dyDescent="0.2">
      <c r="A338" s="21" t="s">
        <v>660</v>
      </c>
      <c r="B338" s="21" t="s">
        <v>795</v>
      </c>
      <c r="C338" s="22" t="s">
        <v>848</v>
      </c>
      <c r="D338" s="21" t="s">
        <v>849</v>
      </c>
      <c r="E338" s="23">
        <v>203947.89</v>
      </c>
      <c r="F338" s="23">
        <v>533323.94999999995</v>
      </c>
      <c r="G338" s="23">
        <v>110557.86</v>
      </c>
      <c r="H338" s="23">
        <v>0</v>
      </c>
      <c r="I338" s="23">
        <v>0</v>
      </c>
      <c r="J338" s="23">
        <v>0</v>
      </c>
      <c r="K338" s="23">
        <v>1030100.76</v>
      </c>
      <c r="L338" s="23">
        <v>21889.06</v>
      </c>
      <c r="M338" s="23">
        <v>19071</v>
      </c>
      <c r="N338" s="23">
        <v>434075.13</v>
      </c>
      <c r="O338" s="23">
        <v>0</v>
      </c>
      <c r="P338" s="23">
        <v>4128.32</v>
      </c>
      <c r="Q338" s="23">
        <v>320960</v>
      </c>
      <c r="R338" s="23">
        <v>1476752.28</v>
      </c>
      <c r="S338" s="23">
        <v>0</v>
      </c>
      <c r="T338" s="23">
        <v>15001.96</v>
      </c>
      <c r="U338" s="23">
        <v>232771.98</v>
      </c>
      <c r="V338" s="23">
        <v>0</v>
      </c>
      <c r="W338" s="23">
        <v>1441741.8</v>
      </c>
      <c r="X338" s="23">
        <v>2176</v>
      </c>
      <c r="Y338" s="23">
        <v>26802.5</v>
      </c>
      <c r="Z338" s="23">
        <v>0</v>
      </c>
      <c r="AA338" s="23">
        <v>0</v>
      </c>
      <c r="AB338" s="23">
        <v>62930</v>
      </c>
      <c r="AC338" s="23">
        <v>0</v>
      </c>
      <c r="AD338" s="23">
        <v>0</v>
      </c>
      <c r="AE338" s="23">
        <v>0</v>
      </c>
      <c r="AF338" s="23">
        <v>1141486.81</v>
      </c>
      <c r="AG338" s="23">
        <v>0</v>
      </c>
      <c r="AH338" s="23">
        <v>589360</v>
      </c>
      <c r="AI338" s="23">
        <v>0</v>
      </c>
      <c r="AJ338" s="23">
        <v>8225.2000000000007</v>
      </c>
      <c r="AK338" s="23">
        <v>182320</v>
      </c>
      <c r="AL338" s="23">
        <v>0</v>
      </c>
      <c r="AM338" s="23">
        <v>178080</v>
      </c>
      <c r="AN338" s="23">
        <v>50298.1</v>
      </c>
      <c r="AO338" s="23">
        <v>992</v>
      </c>
      <c r="AP338" s="23">
        <v>900</v>
      </c>
      <c r="AQ338" s="23">
        <v>313760</v>
      </c>
      <c r="AR338" s="23">
        <v>60949.75</v>
      </c>
      <c r="AS338" s="23">
        <v>0</v>
      </c>
      <c r="AT338" s="23">
        <v>0</v>
      </c>
      <c r="AU338" s="23">
        <v>0</v>
      </c>
      <c r="AV338" s="23">
        <v>200</v>
      </c>
      <c r="AW338" s="23">
        <v>0</v>
      </c>
      <c r="AX338" s="23">
        <v>1377.5</v>
      </c>
      <c r="AY338" s="23">
        <v>711692.1</v>
      </c>
      <c r="AZ338" s="23">
        <v>0</v>
      </c>
      <c r="BA338" s="23">
        <v>0</v>
      </c>
      <c r="BB338" s="23">
        <v>0</v>
      </c>
      <c r="BC338" s="23">
        <v>16956.29</v>
      </c>
      <c r="BD338" s="23">
        <v>0</v>
      </c>
      <c r="BE338" s="23">
        <v>354126.35</v>
      </c>
      <c r="BF338" s="23">
        <v>200000</v>
      </c>
      <c r="BG338" s="23">
        <v>1345.06</v>
      </c>
      <c r="BH338" s="23">
        <v>0</v>
      </c>
      <c r="BI338" s="23">
        <v>0</v>
      </c>
      <c r="BJ338" s="23">
        <v>123714.95</v>
      </c>
      <c r="BK338" s="23">
        <v>478550.36</v>
      </c>
      <c r="BL338" s="23">
        <v>0</v>
      </c>
      <c r="BM338" s="23">
        <v>0</v>
      </c>
      <c r="BN338" s="23">
        <v>0</v>
      </c>
      <c r="BO338" s="23">
        <v>11151</v>
      </c>
      <c r="BP338" s="23">
        <v>0</v>
      </c>
      <c r="BQ338" s="23">
        <v>69717.39</v>
      </c>
      <c r="BR338" s="23">
        <v>21000</v>
      </c>
      <c r="BS338" s="23">
        <v>41397.08</v>
      </c>
      <c r="BT338" s="23">
        <v>0</v>
      </c>
      <c r="BU338" s="23">
        <v>105792.45</v>
      </c>
      <c r="BV338" s="23">
        <v>133446</v>
      </c>
      <c r="BW338" s="23">
        <v>0</v>
      </c>
      <c r="BX338" s="23">
        <v>0</v>
      </c>
      <c r="BY338" s="23">
        <v>0</v>
      </c>
      <c r="BZ338" s="24">
        <v>252047341.15000001</v>
      </c>
    </row>
    <row r="339" spans="1:78" x14ac:dyDescent="0.2">
      <c r="A339" s="21" t="s">
        <v>660</v>
      </c>
      <c r="B339" s="21" t="s">
        <v>795</v>
      </c>
      <c r="C339" s="22" t="s">
        <v>850</v>
      </c>
      <c r="D339" s="21" t="s">
        <v>851</v>
      </c>
      <c r="E339" s="23">
        <v>0</v>
      </c>
      <c r="F339" s="23">
        <v>0</v>
      </c>
      <c r="G339" s="23">
        <v>241000</v>
      </c>
      <c r="H339" s="23">
        <v>349570</v>
      </c>
      <c r="I339" s="23">
        <v>377120</v>
      </c>
      <c r="J339" s="23">
        <v>0</v>
      </c>
      <c r="K339" s="23">
        <v>255200</v>
      </c>
      <c r="L339" s="23">
        <v>0</v>
      </c>
      <c r="M339" s="23">
        <v>223001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153840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75400</v>
      </c>
      <c r="AG339" s="23">
        <v>0</v>
      </c>
      <c r="AH339" s="23">
        <v>103180</v>
      </c>
      <c r="AI339" s="23">
        <v>0</v>
      </c>
      <c r="AJ339" s="23">
        <v>54450</v>
      </c>
      <c r="AK339" s="23">
        <v>6200</v>
      </c>
      <c r="AL339" s="23">
        <v>0</v>
      </c>
      <c r="AM339" s="23">
        <v>196680</v>
      </c>
      <c r="AN339" s="23">
        <v>53410</v>
      </c>
      <c r="AO339" s="23">
        <v>27090</v>
      </c>
      <c r="AP339" s="23">
        <v>0</v>
      </c>
      <c r="AQ339" s="23">
        <v>0</v>
      </c>
      <c r="AR339" s="23">
        <v>0</v>
      </c>
      <c r="AS339" s="23">
        <v>0</v>
      </c>
      <c r="AT339" s="23">
        <v>0</v>
      </c>
      <c r="AU339" s="23">
        <v>0</v>
      </c>
      <c r="AV339" s="23">
        <v>0</v>
      </c>
      <c r="AW339" s="23">
        <v>0</v>
      </c>
      <c r="AX339" s="23">
        <v>0</v>
      </c>
      <c r="AY339" s="23">
        <v>0</v>
      </c>
      <c r="AZ339" s="23">
        <v>0</v>
      </c>
      <c r="BA339" s="23">
        <v>0</v>
      </c>
      <c r="BB339" s="23">
        <v>0</v>
      </c>
      <c r="BC339" s="23">
        <v>0</v>
      </c>
      <c r="BD339" s="23">
        <v>0</v>
      </c>
      <c r="BE339" s="23">
        <v>0</v>
      </c>
      <c r="BF339" s="23">
        <v>402440</v>
      </c>
      <c r="BG339" s="23">
        <v>414035</v>
      </c>
      <c r="BH339" s="23">
        <v>0</v>
      </c>
      <c r="BI339" s="23">
        <v>0</v>
      </c>
      <c r="BJ339" s="23">
        <v>0</v>
      </c>
      <c r="BK339" s="23">
        <v>0</v>
      </c>
      <c r="BL339" s="23">
        <v>0</v>
      </c>
      <c r="BM339" s="23">
        <v>0</v>
      </c>
      <c r="BN339" s="23">
        <v>0</v>
      </c>
      <c r="BO339" s="23">
        <v>0</v>
      </c>
      <c r="BP339" s="23">
        <v>0</v>
      </c>
      <c r="BQ339" s="23">
        <v>381240</v>
      </c>
      <c r="BR339" s="23">
        <v>0</v>
      </c>
      <c r="BS339" s="23">
        <v>0</v>
      </c>
      <c r="BT339" s="23">
        <v>18300</v>
      </c>
      <c r="BU339" s="23">
        <v>198050</v>
      </c>
      <c r="BV339" s="23">
        <v>0</v>
      </c>
      <c r="BW339" s="23">
        <v>0</v>
      </c>
      <c r="BX339" s="23">
        <v>0</v>
      </c>
      <c r="BY339" s="23">
        <v>0</v>
      </c>
      <c r="BZ339" s="24">
        <v>99681971.870000005</v>
      </c>
    </row>
    <row r="340" spans="1:78" x14ac:dyDescent="0.2">
      <c r="A340" s="21" t="s">
        <v>660</v>
      </c>
      <c r="B340" s="21" t="s">
        <v>795</v>
      </c>
      <c r="C340" s="22" t="s">
        <v>852</v>
      </c>
      <c r="D340" s="21" t="s">
        <v>853</v>
      </c>
      <c r="E340" s="23">
        <v>126000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36970773.979999997</v>
      </c>
      <c r="L340" s="23">
        <v>0</v>
      </c>
      <c r="M340" s="23">
        <v>800</v>
      </c>
      <c r="N340" s="23">
        <v>0</v>
      </c>
      <c r="O340" s="23">
        <v>0</v>
      </c>
      <c r="P340" s="23">
        <v>0</v>
      </c>
      <c r="Q340" s="23">
        <v>110900</v>
      </c>
      <c r="R340" s="23">
        <v>0</v>
      </c>
      <c r="S340" s="23">
        <v>0</v>
      </c>
      <c r="T340" s="23">
        <v>30000</v>
      </c>
      <c r="U340" s="23">
        <v>0</v>
      </c>
      <c r="V340" s="23">
        <v>0</v>
      </c>
      <c r="W340" s="23">
        <v>268000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3961680.03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  <c r="AT340" s="23">
        <v>0</v>
      </c>
      <c r="AU340" s="23">
        <v>0</v>
      </c>
      <c r="AV340" s="23">
        <v>0</v>
      </c>
      <c r="AW340" s="23">
        <v>0</v>
      </c>
      <c r="AX340" s="23">
        <v>0</v>
      </c>
      <c r="AY340" s="23">
        <v>0</v>
      </c>
      <c r="AZ340" s="23">
        <v>0</v>
      </c>
      <c r="BA340" s="23">
        <v>0</v>
      </c>
      <c r="BB340" s="23">
        <v>0</v>
      </c>
      <c r="BC340" s="23">
        <v>0</v>
      </c>
      <c r="BD340" s="23">
        <v>0</v>
      </c>
      <c r="BE340" s="23">
        <v>0</v>
      </c>
      <c r="BF340" s="23">
        <v>0</v>
      </c>
      <c r="BG340" s="23">
        <v>0</v>
      </c>
      <c r="BH340" s="23">
        <v>0</v>
      </c>
      <c r="BI340" s="23">
        <v>0</v>
      </c>
      <c r="BJ340" s="23">
        <v>0</v>
      </c>
      <c r="BK340" s="23">
        <v>0</v>
      </c>
      <c r="BL340" s="23">
        <v>0</v>
      </c>
      <c r="BM340" s="23">
        <v>0</v>
      </c>
      <c r="BN340" s="23">
        <v>0</v>
      </c>
      <c r="BO340" s="23">
        <v>0</v>
      </c>
      <c r="BP340" s="23">
        <v>0</v>
      </c>
      <c r="BQ340" s="23">
        <v>0</v>
      </c>
      <c r="BR340" s="23">
        <v>0</v>
      </c>
      <c r="BS340" s="23">
        <v>0</v>
      </c>
      <c r="BT340" s="23">
        <v>0</v>
      </c>
      <c r="BU340" s="23">
        <v>0</v>
      </c>
      <c r="BV340" s="23">
        <v>0</v>
      </c>
      <c r="BW340" s="23">
        <v>0</v>
      </c>
      <c r="BX340" s="23">
        <v>0</v>
      </c>
      <c r="BY340" s="23">
        <v>0</v>
      </c>
      <c r="BZ340" s="24">
        <v>47655200</v>
      </c>
    </row>
    <row r="341" spans="1:78" x14ac:dyDescent="0.2">
      <c r="A341" s="21" t="s">
        <v>660</v>
      </c>
      <c r="B341" s="21" t="s">
        <v>795</v>
      </c>
      <c r="C341" s="22" t="s">
        <v>854</v>
      </c>
      <c r="D341" s="21" t="s">
        <v>855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60700</v>
      </c>
      <c r="R341" s="23">
        <v>52500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4653000</v>
      </c>
      <c r="Y341" s="23">
        <v>0</v>
      </c>
      <c r="Z341" s="23">
        <v>0</v>
      </c>
      <c r="AA341" s="23">
        <v>15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106560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  <c r="AT341" s="23">
        <v>0</v>
      </c>
      <c r="AU341" s="23">
        <v>0</v>
      </c>
      <c r="AV341" s="23">
        <v>0</v>
      </c>
      <c r="AW341" s="23">
        <v>0</v>
      </c>
      <c r="AX341" s="23">
        <v>0</v>
      </c>
      <c r="AY341" s="23">
        <v>0</v>
      </c>
      <c r="AZ341" s="23">
        <v>0</v>
      </c>
      <c r="BA341" s="23">
        <v>0</v>
      </c>
      <c r="BB341" s="23">
        <v>0</v>
      </c>
      <c r="BC341" s="23">
        <v>0</v>
      </c>
      <c r="BD341" s="23">
        <v>0</v>
      </c>
      <c r="BE341" s="23">
        <v>0</v>
      </c>
      <c r="BF341" s="23">
        <v>0</v>
      </c>
      <c r="BG341" s="23">
        <v>0</v>
      </c>
      <c r="BH341" s="23">
        <v>0</v>
      </c>
      <c r="BI341" s="23">
        <v>0</v>
      </c>
      <c r="BJ341" s="23">
        <v>13387835.140000001</v>
      </c>
      <c r="BK341" s="23">
        <v>0</v>
      </c>
      <c r="BL341" s="23">
        <v>0</v>
      </c>
      <c r="BM341" s="23">
        <v>0</v>
      </c>
      <c r="BN341" s="23">
        <v>0</v>
      </c>
      <c r="BO341" s="23">
        <v>0</v>
      </c>
      <c r="BP341" s="23">
        <v>0</v>
      </c>
      <c r="BQ341" s="23">
        <v>0</v>
      </c>
      <c r="BR341" s="23">
        <v>0</v>
      </c>
      <c r="BS341" s="23">
        <v>0</v>
      </c>
      <c r="BT341" s="23">
        <v>0</v>
      </c>
      <c r="BU341" s="23">
        <v>0</v>
      </c>
      <c r="BV341" s="23">
        <v>0</v>
      </c>
      <c r="BW341" s="23">
        <v>0</v>
      </c>
      <c r="BX341" s="23">
        <v>0</v>
      </c>
      <c r="BY341" s="23">
        <v>0</v>
      </c>
      <c r="BZ341" s="24">
        <v>21820</v>
      </c>
    </row>
    <row r="342" spans="1:78" x14ac:dyDescent="0.2">
      <c r="A342" s="21" t="s">
        <v>660</v>
      </c>
      <c r="B342" s="21" t="s">
        <v>795</v>
      </c>
      <c r="C342" s="22" t="s">
        <v>856</v>
      </c>
      <c r="D342" s="21" t="s">
        <v>857</v>
      </c>
      <c r="E342" s="23">
        <v>2159079.2200000002</v>
      </c>
      <c r="F342" s="23">
        <v>2255008.02</v>
      </c>
      <c r="G342" s="23">
        <v>1256231.3999999999</v>
      </c>
      <c r="H342" s="23">
        <v>97160</v>
      </c>
      <c r="I342" s="23">
        <v>393166.9</v>
      </c>
      <c r="J342" s="23">
        <v>49035.59</v>
      </c>
      <c r="K342" s="23">
        <v>23388887.670000002</v>
      </c>
      <c r="L342" s="23">
        <v>29600</v>
      </c>
      <c r="M342" s="23">
        <v>83032</v>
      </c>
      <c r="N342" s="23">
        <v>222809</v>
      </c>
      <c r="O342" s="23">
        <v>8000</v>
      </c>
      <c r="P342" s="23">
        <v>645687.69999999995</v>
      </c>
      <c r="Q342" s="23">
        <v>93079.5</v>
      </c>
      <c r="R342" s="23">
        <v>16405</v>
      </c>
      <c r="S342" s="23">
        <v>214792.42</v>
      </c>
      <c r="T342" s="23">
        <v>35076.11</v>
      </c>
      <c r="U342" s="23">
        <v>73202.7</v>
      </c>
      <c r="V342" s="23">
        <v>97770</v>
      </c>
      <c r="W342" s="23">
        <v>6810761.6900000004</v>
      </c>
      <c r="X342" s="23">
        <v>203030.49</v>
      </c>
      <c r="Y342" s="23">
        <v>326750</v>
      </c>
      <c r="Z342" s="23">
        <v>104651.27</v>
      </c>
      <c r="AA342" s="23">
        <v>213968.6</v>
      </c>
      <c r="AB342" s="23">
        <v>133271</v>
      </c>
      <c r="AC342" s="23">
        <v>114586</v>
      </c>
      <c r="AD342" s="23">
        <v>64607</v>
      </c>
      <c r="AE342" s="23">
        <v>1129972.52</v>
      </c>
      <c r="AF342" s="23">
        <v>5605824.75</v>
      </c>
      <c r="AG342" s="23">
        <v>128185</v>
      </c>
      <c r="AH342" s="23">
        <v>200</v>
      </c>
      <c r="AI342" s="23">
        <v>2100</v>
      </c>
      <c r="AJ342" s="23">
        <v>8200</v>
      </c>
      <c r="AK342" s="23">
        <v>383090.15</v>
      </c>
      <c r="AL342" s="23">
        <v>117394.8</v>
      </c>
      <c r="AM342" s="23">
        <v>309825.40000000002</v>
      </c>
      <c r="AN342" s="23">
        <v>127015</v>
      </c>
      <c r="AO342" s="23">
        <v>12000</v>
      </c>
      <c r="AP342" s="23">
        <v>25350</v>
      </c>
      <c r="AQ342" s="23">
        <v>29185</v>
      </c>
      <c r="AR342" s="23">
        <v>563534.71</v>
      </c>
      <c r="AS342" s="23">
        <v>20423.03</v>
      </c>
      <c r="AT342" s="23">
        <v>0</v>
      </c>
      <c r="AU342" s="23">
        <v>80960.33</v>
      </c>
      <c r="AV342" s="23">
        <v>2915.9</v>
      </c>
      <c r="AW342" s="23">
        <v>0</v>
      </c>
      <c r="AX342" s="23">
        <v>3960</v>
      </c>
      <c r="AY342" s="23">
        <v>12940254.68</v>
      </c>
      <c r="AZ342" s="23">
        <v>3684992.82</v>
      </c>
      <c r="BA342" s="23">
        <v>241054.05</v>
      </c>
      <c r="BB342" s="23">
        <v>327148.90999999997</v>
      </c>
      <c r="BC342" s="23">
        <v>133180</v>
      </c>
      <c r="BD342" s="23">
        <v>1185947.22</v>
      </c>
      <c r="BE342" s="23">
        <v>443902.29</v>
      </c>
      <c r="BF342" s="23">
        <v>384684.92</v>
      </c>
      <c r="BG342" s="23">
        <v>179705</v>
      </c>
      <c r="BH342" s="23">
        <v>28657</v>
      </c>
      <c r="BI342" s="23">
        <v>5544</v>
      </c>
      <c r="BJ342" s="23">
        <v>15198034.92</v>
      </c>
      <c r="BK342" s="23">
        <v>0</v>
      </c>
      <c r="BL342" s="23">
        <v>33145.5</v>
      </c>
      <c r="BM342" s="23">
        <v>750</v>
      </c>
      <c r="BN342" s="23">
        <v>63700</v>
      </c>
      <c r="BO342" s="23">
        <v>18000</v>
      </c>
      <c r="BP342" s="23">
        <v>89468</v>
      </c>
      <c r="BQ342" s="23">
        <v>4304994.97</v>
      </c>
      <c r="BR342" s="23">
        <v>7600</v>
      </c>
      <c r="BS342" s="23">
        <v>24629</v>
      </c>
      <c r="BT342" s="23">
        <v>951155.71</v>
      </c>
      <c r="BU342" s="23">
        <v>819389.94</v>
      </c>
      <c r="BV342" s="23">
        <v>339481.11</v>
      </c>
      <c r="BW342" s="23">
        <v>80720.72</v>
      </c>
      <c r="BX342" s="23">
        <v>48100</v>
      </c>
      <c r="BY342" s="23">
        <v>548546</v>
      </c>
      <c r="BZ342" s="24">
        <v>118511205.77000001</v>
      </c>
    </row>
    <row r="343" spans="1:78" x14ac:dyDescent="0.2">
      <c r="A343" s="21" t="s">
        <v>660</v>
      </c>
      <c r="B343" s="21" t="s">
        <v>795</v>
      </c>
      <c r="C343" s="22" t="s">
        <v>858</v>
      </c>
      <c r="D343" s="21" t="s">
        <v>859</v>
      </c>
      <c r="E343" s="23">
        <v>0</v>
      </c>
      <c r="F343" s="23">
        <v>0</v>
      </c>
      <c r="G343" s="23">
        <v>0</v>
      </c>
      <c r="H343" s="23">
        <v>15610</v>
      </c>
      <c r="I343" s="23">
        <v>0</v>
      </c>
      <c r="J343" s="23">
        <v>0</v>
      </c>
      <c r="K343" s="23">
        <v>0</v>
      </c>
      <c r="L343" s="23">
        <v>36466</v>
      </c>
      <c r="M343" s="23">
        <v>0</v>
      </c>
      <c r="N343" s="23">
        <v>61590</v>
      </c>
      <c r="O343" s="23">
        <v>158370</v>
      </c>
      <c r="P343" s="23">
        <v>21830</v>
      </c>
      <c r="Q343" s="23">
        <v>0</v>
      </c>
      <c r="R343" s="23">
        <v>27990</v>
      </c>
      <c r="S343" s="23">
        <v>0</v>
      </c>
      <c r="T343" s="23">
        <v>20900</v>
      </c>
      <c r="U343" s="23">
        <v>0</v>
      </c>
      <c r="V343" s="23">
        <v>0</v>
      </c>
      <c r="W343" s="23">
        <v>128640</v>
      </c>
      <c r="X343" s="23">
        <v>286340</v>
      </c>
      <c r="Y343" s="23">
        <v>26510</v>
      </c>
      <c r="Z343" s="23">
        <v>112441</v>
      </c>
      <c r="AA343" s="23">
        <v>44730</v>
      </c>
      <c r="AB343" s="23">
        <v>0</v>
      </c>
      <c r="AC343" s="23">
        <v>58240</v>
      </c>
      <c r="AD343" s="23">
        <v>24290</v>
      </c>
      <c r="AE343" s="23">
        <v>0</v>
      </c>
      <c r="AF343" s="23">
        <v>54270</v>
      </c>
      <c r="AG343" s="23">
        <v>42320</v>
      </c>
      <c r="AH343" s="23">
        <v>0</v>
      </c>
      <c r="AI343" s="23">
        <v>34670</v>
      </c>
      <c r="AJ343" s="23">
        <v>6870</v>
      </c>
      <c r="AK343" s="23">
        <v>0</v>
      </c>
      <c r="AL343" s="23">
        <v>0</v>
      </c>
      <c r="AM343" s="23">
        <v>27525</v>
      </c>
      <c r="AN343" s="23">
        <v>10290</v>
      </c>
      <c r="AO343" s="23">
        <v>28860</v>
      </c>
      <c r="AP343" s="23">
        <v>26580</v>
      </c>
      <c r="AQ343" s="23">
        <v>58230</v>
      </c>
      <c r="AR343" s="23">
        <v>142890</v>
      </c>
      <c r="AS343" s="23">
        <v>51420</v>
      </c>
      <c r="AT343" s="23">
        <v>83211</v>
      </c>
      <c r="AU343" s="23">
        <v>55429</v>
      </c>
      <c r="AV343" s="23">
        <v>0</v>
      </c>
      <c r="AW343" s="23">
        <v>11830</v>
      </c>
      <c r="AX343" s="23">
        <v>33402</v>
      </c>
      <c r="AY343" s="23">
        <v>0</v>
      </c>
      <c r="AZ343" s="23">
        <v>0</v>
      </c>
      <c r="BA343" s="23">
        <v>0</v>
      </c>
      <c r="BB343" s="23">
        <v>0</v>
      </c>
      <c r="BC343" s="23">
        <v>0</v>
      </c>
      <c r="BD343" s="23">
        <v>337610</v>
      </c>
      <c r="BE343" s="23">
        <v>0</v>
      </c>
      <c r="BF343" s="23">
        <v>0</v>
      </c>
      <c r="BG343" s="23">
        <v>12030</v>
      </c>
      <c r="BH343" s="23">
        <v>1200</v>
      </c>
      <c r="BI343" s="23">
        <v>0</v>
      </c>
      <c r="BJ343" s="23">
        <v>0</v>
      </c>
      <c r="BK343" s="23">
        <v>0</v>
      </c>
      <c r="BL343" s="23">
        <v>0</v>
      </c>
      <c r="BM343" s="23">
        <v>3470</v>
      </c>
      <c r="BN343" s="23">
        <v>0</v>
      </c>
      <c r="BO343" s="23">
        <v>0</v>
      </c>
      <c r="BP343" s="23">
        <v>0</v>
      </c>
      <c r="BQ343" s="23">
        <v>27510</v>
      </c>
      <c r="BR343" s="23">
        <v>11610</v>
      </c>
      <c r="BS343" s="23">
        <v>9570</v>
      </c>
      <c r="BT343" s="23">
        <v>13490</v>
      </c>
      <c r="BU343" s="23">
        <v>4950</v>
      </c>
      <c r="BV343" s="23">
        <v>30910</v>
      </c>
      <c r="BW343" s="23">
        <v>15800</v>
      </c>
      <c r="BX343" s="23">
        <v>180</v>
      </c>
      <c r="BY343" s="23">
        <v>0</v>
      </c>
      <c r="BZ343" s="24">
        <v>726524575.70000005</v>
      </c>
    </row>
    <row r="344" spans="1:78" x14ac:dyDescent="0.2">
      <c r="A344" s="21" t="s">
        <v>660</v>
      </c>
      <c r="B344" s="21" t="s">
        <v>795</v>
      </c>
      <c r="C344" s="22" t="s">
        <v>860</v>
      </c>
      <c r="D344" s="21" t="s">
        <v>861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  <c r="AT344" s="32">
        <v>0</v>
      </c>
      <c r="AU344" s="32">
        <v>0</v>
      </c>
      <c r="AV344" s="32">
        <v>0</v>
      </c>
      <c r="AW344" s="32">
        <v>0</v>
      </c>
      <c r="AX344" s="32">
        <v>0</v>
      </c>
      <c r="AY344" s="32">
        <v>0</v>
      </c>
      <c r="AZ344" s="32">
        <v>0</v>
      </c>
      <c r="BA344" s="32">
        <v>0</v>
      </c>
      <c r="BB344" s="32">
        <v>0</v>
      </c>
      <c r="BC344" s="32">
        <v>0</v>
      </c>
      <c r="BD344" s="32">
        <v>0</v>
      </c>
      <c r="BE344" s="32">
        <v>0</v>
      </c>
      <c r="BF344" s="32">
        <v>0</v>
      </c>
      <c r="BG344" s="32">
        <v>0</v>
      </c>
      <c r="BH344" s="32">
        <v>0</v>
      </c>
      <c r="BI344" s="32">
        <v>0</v>
      </c>
      <c r="BJ344" s="32">
        <v>0</v>
      </c>
      <c r="BK344" s="32">
        <v>0</v>
      </c>
      <c r="BL344" s="32">
        <v>0</v>
      </c>
      <c r="BM344" s="32">
        <v>0</v>
      </c>
      <c r="BN344" s="32">
        <v>0</v>
      </c>
      <c r="BO344" s="32">
        <v>0</v>
      </c>
      <c r="BP344" s="32">
        <v>0</v>
      </c>
      <c r="BQ344" s="32">
        <v>0</v>
      </c>
      <c r="BR344" s="32">
        <v>0</v>
      </c>
      <c r="BS344" s="32">
        <v>0</v>
      </c>
      <c r="BT344" s="32">
        <v>0</v>
      </c>
      <c r="BU344" s="32">
        <v>0</v>
      </c>
      <c r="BV344" s="32">
        <v>0</v>
      </c>
      <c r="BW344" s="32">
        <v>0</v>
      </c>
      <c r="BX344" s="32">
        <v>0</v>
      </c>
      <c r="BY344" s="32">
        <v>0</v>
      </c>
      <c r="BZ344" s="24"/>
    </row>
    <row r="345" spans="1:78" x14ac:dyDescent="0.2">
      <c r="A345" s="21" t="s">
        <v>660</v>
      </c>
      <c r="B345" s="21" t="s">
        <v>795</v>
      </c>
      <c r="C345" s="22" t="s">
        <v>862</v>
      </c>
      <c r="D345" s="21" t="s">
        <v>863</v>
      </c>
      <c r="E345" s="23">
        <v>0</v>
      </c>
      <c r="F345" s="23">
        <v>64815</v>
      </c>
      <c r="G345" s="23">
        <v>822700.43</v>
      </c>
      <c r="H345" s="23">
        <v>0</v>
      </c>
      <c r="I345" s="23">
        <v>66135.199999999997</v>
      </c>
      <c r="J345" s="23">
        <v>76372.31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14000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  <c r="AT345" s="23">
        <v>0</v>
      </c>
      <c r="AU345" s="23">
        <v>0</v>
      </c>
      <c r="AV345" s="23">
        <v>0</v>
      </c>
      <c r="AW345" s="23">
        <v>0</v>
      </c>
      <c r="AX345" s="23">
        <v>0</v>
      </c>
      <c r="AY345" s="23">
        <v>92200</v>
      </c>
      <c r="AZ345" s="23">
        <v>0</v>
      </c>
      <c r="BA345" s="23">
        <v>0</v>
      </c>
      <c r="BB345" s="23">
        <v>0</v>
      </c>
      <c r="BC345" s="23">
        <v>0</v>
      </c>
      <c r="BD345" s="23">
        <v>0</v>
      </c>
      <c r="BE345" s="23">
        <v>0</v>
      </c>
      <c r="BF345" s="23">
        <v>0</v>
      </c>
      <c r="BG345" s="23">
        <v>0</v>
      </c>
      <c r="BH345" s="23">
        <v>0</v>
      </c>
      <c r="BI345" s="23">
        <v>0</v>
      </c>
      <c r="BJ345" s="23">
        <v>0</v>
      </c>
      <c r="BK345" s="23">
        <v>0</v>
      </c>
      <c r="BL345" s="23">
        <v>0</v>
      </c>
      <c r="BM345" s="23">
        <v>0</v>
      </c>
      <c r="BN345" s="23">
        <v>0</v>
      </c>
      <c r="BO345" s="23">
        <v>0</v>
      </c>
      <c r="BP345" s="23">
        <v>0</v>
      </c>
      <c r="BQ345" s="23">
        <v>0</v>
      </c>
      <c r="BR345" s="23">
        <v>0</v>
      </c>
      <c r="BS345" s="23">
        <v>0</v>
      </c>
      <c r="BT345" s="23">
        <v>0</v>
      </c>
      <c r="BU345" s="23">
        <v>0</v>
      </c>
      <c r="BV345" s="23">
        <v>0</v>
      </c>
      <c r="BW345" s="23">
        <v>0</v>
      </c>
      <c r="BX345" s="23">
        <v>0</v>
      </c>
      <c r="BY345" s="23">
        <v>0</v>
      </c>
      <c r="BZ345" s="24">
        <v>361746.25</v>
      </c>
    </row>
    <row r="346" spans="1:78" x14ac:dyDescent="0.2">
      <c r="A346" s="21" t="s">
        <v>660</v>
      </c>
      <c r="B346" s="21" t="s">
        <v>795</v>
      </c>
      <c r="C346" s="22" t="s">
        <v>864</v>
      </c>
      <c r="D346" s="21" t="s">
        <v>865</v>
      </c>
      <c r="E346" s="23">
        <v>0</v>
      </c>
      <c r="F346" s="23">
        <v>0</v>
      </c>
      <c r="G346" s="23">
        <v>18641600</v>
      </c>
      <c r="H346" s="23">
        <v>0</v>
      </c>
      <c r="I346" s="23">
        <v>0</v>
      </c>
      <c r="J346" s="23">
        <v>0</v>
      </c>
      <c r="K346" s="23">
        <v>0</v>
      </c>
      <c r="L346" s="23">
        <v>5306939</v>
      </c>
      <c r="M346" s="23">
        <v>0</v>
      </c>
      <c r="N346" s="23">
        <v>11720100</v>
      </c>
      <c r="O346" s="23">
        <v>0</v>
      </c>
      <c r="P346" s="23">
        <v>0</v>
      </c>
      <c r="Q346" s="23">
        <v>2445000</v>
      </c>
      <c r="R346" s="23">
        <v>14819962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1642000</v>
      </c>
      <c r="AB346" s="23">
        <v>0</v>
      </c>
      <c r="AC346" s="23">
        <v>0</v>
      </c>
      <c r="AD346" s="23">
        <v>0</v>
      </c>
      <c r="AE346" s="23">
        <v>0</v>
      </c>
      <c r="AF346" s="23">
        <v>150000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150000</v>
      </c>
      <c r="AP346" s="23">
        <v>0</v>
      </c>
      <c r="AQ346" s="23">
        <v>0</v>
      </c>
      <c r="AR346" s="23">
        <v>0</v>
      </c>
      <c r="AS346" s="23">
        <v>40050</v>
      </c>
      <c r="AT346" s="23">
        <v>0</v>
      </c>
      <c r="AU346" s="23">
        <v>0</v>
      </c>
      <c r="AV346" s="23">
        <v>0</v>
      </c>
      <c r="AW346" s="23">
        <v>0</v>
      </c>
      <c r="AX346" s="23">
        <v>0</v>
      </c>
      <c r="AY346" s="23">
        <v>0</v>
      </c>
      <c r="AZ346" s="23">
        <v>0</v>
      </c>
      <c r="BA346" s="23">
        <v>2318600</v>
      </c>
      <c r="BB346" s="23">
        <v>0</v>
      </c>
      <c r="BC346" s="23">
        <v>0</v>
      </c>
      <c r="BD346" s="23">
        <v>0</v>
      </c>
      <c r="BE346" s="23">
        <v>0</v>
      </c>
      <c r="BF346" s="23">
        <v>784000</v>
      </c>
      <c r="BG346" s="23">
        <v>1100000</v>
      </c>
      <c r="BH346" s="23">
        <v>0</v>
      </c>
      <c r="BI346" s="23">
        <v>0</v>
      </c>
      <c r="BJ346" s="23">
        <v>0</v>
      </c>
      <c r="BK346" s="23">
        <v>0</v>
      </c>
      <c r="BL346" s="23">
        <v>2190000</v>
      </c>
      <c r="BM346" s="23">
        <v>0</v>
      </c>
      <c r="BN346" s="23">
        <v>0</v>
      </c>
      <c r="BO346" s="23">
        <v>0</v>
      </c>
      <c r="BP346" s="23">
        <v>0</v>
      </c>
      <c r="BQ346" s="23">
        <v>0</v>
      </c>
      <c r="BR346" s="23">
        <v>0</v>
      </c>
      <c r="BS346" s="23">
        <v>0</v>
      </c>
      <c r="BT346" s="23">
        <v>0</v>
      </c>
      <c r="BU346" s="23">
        <v>0</v>
      </c>
      <c r="BV346" s="23">
        <v>6034111.1299999999</v>
      </c>
      <c r="BW346" s="23">
        <v>0</v>
      </c>
      <c r="BX346" s="23">
        <v>0</v>
      </c>
      <c r="BY346" s="23">
        <v>0</v>
      </c>
      <c r="BZ346" s="24"/>
    </row>
    <row r="347" spans="1:78" x14ac:dyDescent="0.2">
      <c r="A347" s="21" t="s">
        <v>660</v>
      </c>
      <c r="B347" s="21" t="s">
        <v>795</v>
      </c>
      <c r="C347" s="22" t="s">
        <v>866</v>
      </c>
      <c r="D347" s="21" t="s">
        <v>867</v>
      </c>
      <c r="E347" s="23">
        <v>7905014.6900000004</v>
      </c>
      <c r="F347" s="23">
        <v>500000</v>
      </c>
      <c r="G347" s="23">
        <v>0</v>
      </c>
      <c r="H347" s="23">
        <v>0</v>
      </c>
      <c r="I347" s="23">
        <v>259920</v>
      </c>
      <c r="J347" s="23">
        <v>0</v>
      </c>
      <c r="K347" s="23">
        <v>3465600</v>
      </c>
      <c r="L347" s="23">
        <v>11150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10625</v>
      </c>
      <c r="U347" s="23">
        <v>0</v>
      </c>
      <c r="V347" s="23">
        <v>0</v>
      </c>
      <c r="W347" s="23">
        <v>44790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8900</v>
      </c>
      <c r="AS347" s="23">
        <v>0</v>
      </c>
      <c r="AT347" s="23">
        <v>0</v>
      </c>
      <c r="AU347" s="23">
        <v>0</v>
      </c>
      <c r="AV347" s="23">
        <v>0</v>
      </c>
      <c r="AW347" s="23">
        <v>187500</v>
      </c>
      <c r="AX347" s="23">
        <v>0</v>
      </c>
      <c r="AY347" s="23">
        <v>0</v>
      </c>
      <c r="AZ347" s="23">
        <v>0</v>
      </c>
      <c r="BA347" s="23">
        <v>0</v>
      </c>
      <c r="BB347" s="23">
        <v>0</v>
      </c>
      <c r="BC347" s="23">
        <v>0</v>
      </c>
      <c r="BD347" s="23">
        <v>0</v>
      </c>
      <c r="BE347" s="23">
        <v>0</v>
      </c>
      <c r="BF347" s="23">
        <v>59724.98</v>
      </c>
      <c r="BG347" s="23">
        <v>0</v>
      </c>
      <c r="BH347" s="23">
        <v>33225</v>
      </c>
      <c r="BI347" s="23">
        <v>0</v>
      </c>
      <c r="BJ347" s="23">
        <v>0</v>
      </c>
      <c r="BK347" s="23">
        <v>0</v>
      </c>
      <c r="BL347" s="23">
        <v>666109</v>
      </c>
      <c r="BM347" s="23">
        <v>802468</v>
      </c>
      <c r="BN347" s="23">
        <v>11600</v>
      </c>
      <c r="BO347" s="23">
        <v>0</v>
      </c>
      <c r="BP347" s="23">
        <v>0</v>
      </c>
      <c r="BQ347" s="23">
        <v>80825</v>
      </c>
      <c r="BR347" s="23">
        <v>0</v>
      </c>
      <c r="BS347" s="23">
        <v>0</v>
      </c>
      <c r="BT347" s="23">
        <v>0</v>
      </c>
      <c r="BU347" s="23">
        <v>0</v>
      </c>
      <c r="BV347" s="23">
        <v>0</v>
      </c>
      <c r="BW347" s="23">
        <v>0</v>
      </c>
      <c r="BX347" s="23">
        <v>0</v>
      </c>
      <c r="BY347" s="23">
        <v>0</v>
      </c>
      <c r="BZ347" s="24"/>
    </row>
    <row r="348" spans="1:78" x14ac:dyDescent="0.2">
      <c r="A348" s="21" t="s">
        <v>660</v>
      </c>
      <c r="B348" s="21" t="s">
        <v>795</v>
      </c>
      <c r="C348" s="22" t="s">
        <v>868</v>
      </c>
      <c r="D348" s="21" t="s">
        <v>869</v>
      </c>
      <c r="E348" s="23">
        <v>0</v>
      </c>
      <c r="F348" s="23">
        <v>0</v>
      </c>
      <c r="G348" s="23">
        <v>11211966.529999999</v>
      </c>
      <c r="H348" s="23">
        <v>5885400</v>
      </c>
      <c r="I348" s="23">
        <v>4159196.28</v>
      </c>
      <c r="J348" s="23">
        <v>3080954.83</v>
      </c>
      <c r="K348" s="23">
        <v>324933</v>
      </c>
      <c r="L348" s="23">
        <v>14801511</v>
      </c>
      <c r="M348" s="23">
        <v>2821877.9</v>
      </c>
      <c r="N348" s="23">
        <v>20886505.960000001</v>
      </c>
      <c r="O348" s="23">
        <v>2861219.98</v>
      </c>
      <c r="P348" s="23">
        <v>7174512.9800000004</v>
      </c>
      <c r="Q348" s="23">
        <v>20078976.52</v>
      </c>
      <c r="R348" s="23">
        <v>12678271.689999999</v>
      </c>
      <c r="S348" s="23">
        <v>3008660.84</v>
      </c>
      <c r="T348" s="23">
        <v>6876962</v>
      </c>
      <c r="U348" s="23">
        <v>102984</v>
      </c>
      <c r="V348" s="23">
        <v>1768643</v>
      </c>
      <c r="W348" s="23">
        <v>67048</v>
      </c>
      <c r="X348" s="23">
        <v>7825121.5099999998</v>
      </c>
      <c r="Y348" s="23">
        <v>2600309.59</v>
      </c>
      <c r="Z348" s="23">
        <v>0</v>
      </c>
      <c r="AA348" s="23">
        <v>2507432</v>
      </c>
      <c r="AB348" s="23">
        <v>0</v>
      </c>
      <c r="AC348" s="23">
        <v>1844368.99</v>
      </c>
      <c r="AD348" s="23">
        <v>0</v>
      </c>
      <c r="AE348" s="23">
        <v>0</v>
      </c>
      <c r="AF348" s="23">
        <v>136200</v>
      </c>
      <c r="AG348" s="23">
        <v>5514309.1399999997</v>
      </c>
      <c r="AH348" s="23">
        <v>2555314.84</v>
      </c>
      <c r="AI348" s="23">
        <v>2241916.17</v>
      </c>
      <c r="AJ348" s="23">
        <v>2173346.17</v>
      </c>
      <c r="AK348" s="23">
        <v>2332652</v>
      </c>
      <c r="AL348" s="23">
        <v>2312962.67</v>
      </c>
      <c r="AM348" s="23">
        <v>2653735.91</v>
      </c>
      <c r="AN348" s="23">
        <v>4654375.9000000004</v>
      </c>
      <c r="AO348" s="23">
        <v>2891906.34</v>
      </c>
      <c r="AP348" s="23">
        <v>3177217</v>
      </c>
      <c r="AQ348" s="23">
        <v>2286265.34</v>
      </c>
      <c r="AR348" s="23">
        <v>478931.61</v>
      </c>
      <c r="AS348" s="23">
        <v>1095004</v>
      </c>
      <c r="AT348" s="23">
        <v>1897783.97</v>
      </c>
      <c r="AU348" s="23">
        <v>1885394</v>
      </c>
      <c r="AV348" s="23">
        <v>1696086</v>
      </c>
      <c r="AW348" s="23">
        <v>910691</v>
      </c>
      <c r="AX348" s="23">
        <v>986619.9</v>
      </c>
      <c r="AY348" s="23">
        <v>0</v>
      </c>
      <c r="AZ348" s="23">
        <v>2340628</v>
      </c>
      <c r="BA348" s="23">
        <v>3423955.29</v>
      </c>
      <c r="BB348" s="23">
        <v>6318158.5</v>
      </c>
      <c r="BC348" s="23">
        <v>25350</v>
      </c>
      <c r="BD348" s="23">
        <v>12000</v>
      </c>
      <c r="BE348" s="23">
        <v>7339797.3099999996</v>
      </c>
      <c r="BF348" s="23">
        <v>25350</v>
      </c>
      <c r="BG348" s="23">
        <v>3540966.82</v>
      </c>
      <c r="BH348" s="23">
        <v>2673023</v>
      </c>
      <c r="BI348" s="23">
        <v>1416227</v>
      </c>
      <c r="BJ348" s="23">
        <v>0</v>
      </c>
      <c r="BK348" s="23">
        <v>7442275.6600000001</v>
      </c>
      <c r="BL348" s="23">
        <v>5009847</v>
      </c>
      <c r="BM348" s="23">
        <v>933483</v>
      </c>
      <c r="BN348" s="23">
        <v>3292434.93</v>
      </c>
      <c r="BO348" s="23">
        <v>3131252</v>
      </c>
      <c r="BP348" s="23">
        <v>3456451</v>
      </c>
      <c r="BQ348" s="23">
        <v>0</v>
      </c>
      <c r="BR348" s="23">
        <v>2451679</v>
      </c>
      <c r="BS348" s="23">
        <v>2833753.2</v>
      </c>
      <c r="BT348" s="23">
        <v>3807877.16</v>
      </c>
      <c r="BU348" s="23">
        <v>4600146.16</v>
      </c>
      <c r="BV348" s="23">
        <v>7094686</v>
      </c>
      <c r="BW348" s="23">
        <v>3144073</v>
      </c>
      <c r="BX348" s="23">
        <v>1610414</v>
      </c>
      <c r="BY348" s="23">
        <v>1838554</v>
      </c>
      <c r="BZ348" s="24">
        <v>1984053.96</v>
      </c>
    </row>
    <row r="349" spans="1:78" x14ac:dyDescent="0.2">
      <c r="A349" s="21" t="s">
        <v>660</v>
      </c>
      <c r="B349" s="21" t="s">
        <v>795</v>
      </c>
      <c r="C349" s="22" t="s">
        <v>870</v>
      </c>
      <c r="D349" s="21" t="s">
        <v>871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2877.48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50000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  <c r="AT349" s="23">
        <v>0</v>
      </c>
      <c r="AU349" s="23">
        <v>0</v>
      </c>
      <c r="AV349" s="23">
        <v>0</v>
      </c>
      <c r="AW349" s="23">
        <v>0</v>
      </c>
      <c r="AX349" s="23">
        <v>0</v>
      </c>
      <c r="AY349" s="23">
        <v>0</v>
      </c>
      <c r="AZ349" s="23">
        <v>0</v>
      </c>
      <c r="BA349" s="23">
        <v>0</v>
      </c>
      <c r="BB349" s="23">
        <v>0</v>
      </c>
      <c r="BC349" s="23">
        <v>0</v>
      </c>
      <c r="BD349" s="23">
        <v>0</v>
      </c>
      <c r="BE349" s="23">
        <v>0</v>
      </c>
      <c r="BF349" s="23">
        <v>0</v>
      </c>
      <c r="BG349" s="23">
        <v>0</v>
      </c>
      <c r="BH349" s="23">
        <v>0</v>
      </c>
      <c r="BI349" s="23">
        <v>0</v>
      </c>
      <c r="BJ349" s="23">
        <v>0</v>
      </c>
      <c r="BK349" s="23">
        <v>0</v>
      </c>
      <c r="BL349" s="23">
        <v>0</v>
      </c>
      <c r="BM349" s="23">
        <v>0</v>
      </c>
      <c r="BN349" s="23">
        <v>0</v>
      </c>
      <c r="BO349" s="23">
        <v>0</v>
      </c>
      <c r="BP349" s="23">
        <v>74520</v>
      </c>
      <c r="BQ349" s="23">
        <v>0</v>
      </c>
      <c r="BR349" s="23">
        <v>0</v>
      </c>
      <c r="BS349" s="23">
        <v>0</v>
      </c>
      <c r="BT349" s="23">
        <v>0</v>
      </c>
      <c r="BU349" s="23">
        <v>0</v>
      </c>
      <c r="BV349" s="23">
        <v>0</v>
      </c>
      <c r="BW349" s="23">
        <v>0</v>
      </c>
      <c r="BX349" s="23">
        <v>0</v>
      </c>
      <c r="BY349" s="23">
        <v>0</v>
      </c>
      <c r="BZ349" s="24">
        <v>5130347.32</v>
      </c>
    </row>
    <row r="350" spans="1:78" x14ac:dyDescent="0.2">
      <c r="A350" s="21" t="s">
        <v>660</v>
      </c>
      <c r="B350" s="21" t="s">
        <v>795</v>
      </c>
      <c r="C350" s="22" t="s">
        <v>872</v>
      </c>
      <c r="D350" s="21" t="s">
        <v>873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212735.6</v>
      </c>
      <c r="K350" s="23">
        <v>0</v>
      </c>
      <c r="L350" s="23">
        <v>0</v>
      </c>
      <c r="M350" s="23">
        <v>0</v>
      </c>
      <c r="N350" s="23">
        <v>0</v>
      </c>
      <c r="O350" s="23">
        <v>11556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  <c r="AT350" s="23">
        <v>0</v>
      </c>
      <c r="AU350" s="23">
        <v>0</v>
      </c>
      <c r="AV350" s="23">
        <v>0</v>
      </c>
      <c r="AW350" s="23">
        <v>0</v>
      </c>
      <c r="AX350" s="23">
        <v>0</v>
      </c>
      <c r="AY350" s="23">
        <v>0</v>
      </c>
      <c r="AZ350" s="23">
        <v>161129.9</v>
      </c>
      <c r="BA350" s="23">
        <v>1345060.75</v>
      </c>
      <c r="BB350" s="23">
        <v>993794.53</v>
      </c>
      <c r="BC350" s="23">
        <v>0</v>
      </c>
      <c r="BD350" s="23">
        <v>0</v>
      </c>
      <c r="BE350" s="23">
        <v>73790.98</v>
      </c>
      <c r="BF350" s="23">
        <v>0</v>
      </c>
      <c r="BG350" s="23">
        <v>0</v>
      </c>
      <c r="BH350" s="23">
        <v>0</v>
      </c>
      <c r="BI350" s="23">
        <v>0</v>
      </c>
      <c r="BJ350" s="23">
        <v>71237.649999999994</v>
      </c>
      <c r="BK350" s="23">
        <v>0</v>
      </c>
      <c r="BL350" s="23">
        <v>0</v>
      </c>
      <c r="BM350" s="23">
        <v>0</v>
      </c>
      <c r="BN350" s="23">
        <v>0</v>
      </c>
      <c r="BO350" s="23">
        <v>35625</v>
      </c>
      <c r="BP350" s="23">
        <v>0</v>
      </c>
      <c r="BQ350" s="23">
        <v>0</v>
      </c>
      <c r="BR350" s="23">
        <v>0</v>
      </c>
      <c r="BS350" s="23">
        <v>0</v>
      </c>
      <c r="BT350" s="23">
        <v>0</v>
      </c>
      <c r="BU350" s="23">
        <v>0</v>
      </c>
      <c r="BV350" s="23">
        <v>0</v>
      </c>
      <c r="BW350" s="23">
        <v>0</v>
      </c>
      <c r="BX350" s="23">
        <v>0</v>
      </c>
      <c r="BY350" s="23">
        <v>0</v>
      </c>
      <c r="BZ350" s="24">
        <v>2664344.16</v>
      </c>
    </row>
    <row r="351" spans="1:78" x14ac:dyDescent="0.2">
      <c r="A351" s="21" t="s">
        <v>660</v>
      </c>
      <c r="B351" s="21" t="s">
        <v>795</v>
      </c>
      <c r="C351" s="22" t="s">
        <v>874</v>
      </c>
      <c r="D351" s="21" t="s">
        <v>875</v>
      </c>
      <c r="E351" s="23">
        <v>5881062.5</v>
      </c>
      <c r="F351" s="23">
        <v>1131938</v>
      </c>
      <c r="G351" s="23">
        <v>2282679</v>
      </c>
      <c r="H351" s="23">
        <v>1213520</v>
      </c>
      <c r="I351" s="23">
        <v>974139.83</v>
      </c>
      <c r="J351" s="23">
        <v>1002510</v>
      </c>
      <c r="K351" s="23">
        <v>4104562.5</v>
      </c>
      <c r="L351" s="23">
        <v>921906.5</v>
      </c>
      <c r="M351" s="23">
        <v>1017099.5</v>
      </c>
      <c r="N351" s="23">
        <v>3589042.5</v>
      </c>
      <c r="O351" s="23">
        <v>722742.5</v>
      </c>
      <c r="P351" s="23">
        <v>1177256.5</v>
      </c>
      <c r="Q351" s="23">
        <v>918142</v>
      </c>
      <c r="R351" s="23">
        <v>2190952</v>
      </c>
      <c r="S351" s="23">
        <v>837207</v>
      </c>
      <c r="T351" s="23">
        <v>858055.5</v>
      </c>
      <c r="U351" s="23">
        <v>174022.5</v>
      </c>
      <c r="V351" s="23">
        <v>92896.5</v>
      </c>
      <c r="W351" s="23">
        <v>0</v>
      </c>
      <c r="X351" s="23">
        <v>1228898.5</v>
      </c>
      <c r="Y351" s="23">
        <v>658593.5</v>
      </c>
      <c r="Z351" s="23">
        <v>1892099.5</v>
      </c>
      <c r="AA351" s="23">
        <v>176487.5</v>
      </c>
      <c r="AB351" s="23">
        <v>190000</v>
      </c>
      <c r="AC351" s="23">
        <v>116126.68</v>
      </c>
      <c r="AD351" s="23">
        <v>0</v>
      </c>
      <c r="AE351" s="23">
        <v>5950</v>
      </c>
      <c r="AF351" s="23">
        <v>1880593.75</v>
      </c>
      <c r="AG351" s="23">
        <v>350233.71</v>
      </c>
      <c r="AH351" s="23">
        <v>273417.75</v>
      </c>
      <c r="AI351" s="23">
        <v>94466</v>
      </c>
      <c r="AJ351" s="23">
        <v>164228</v>
      </c>
      <c r="AK351" s="23">
        <v>407229.25</v>
      </c>
      <c r="AL351" s="23">
        <v>249503.25</v>
      </c>
      <c r="AM351" s="23">
        <v>236996.75</v>
      </c>
      <c r="AN351" s="23">
        <v>360370.5</v>
      </c>
      <c r="AO351" s="23">
        <v>109304.5</v>
      </c>
      <c r="AP351" s="23">
        <v>250446</v>
      </c>
      <c r="AQ351" s="23">
        <v>198208</v>
      </c>
      <c r="AR351" s="23">
        <v>716200</v>
      </c>
      <c r="AS351" s="23">
        <v>1469266</v>
      </c>
      <c r="AT351" s="23">
        <v>421624.25</v>
      </c>
      <c r="AU351" s="23">
        <v>276256.75</v>
      </c>
      <c r="AV351" s="23">
        <v>424923.7</v>
      </c>
      <c r="AW351" s="23">
        <v>17275</v>
      </c>
      <c r="AX351" s="23">
        <v>597266.5</v>
      </c>
      <c r="AY351" s="23">
        <v>77347.009999999995</v>
      </c>
      <c r="AZ351" s="23">
        <v>476359</v>
      </c>
      <c r="BA351" s="23">
        <v>926979.71</v>
      </c>
      <c r="BB351" s="23">
        <v>2542947.8199999998</v>
      </c>
      <c r="BC351" s="23">
        <v>285000</v>
      </c>
      <c r="BD351" s="23">
        <v>3963368.31</v>
      </c>
      <c r="BE351" s="23">
        <v>1335516</v>
      </c>
      <c r="BF351" s="23">
        <v>2467715</v>
      </c>
      <c r="BG351" s="23">
        <v>739259</v>
      </c>
      <c r="BH351" s="23">
        <v>139779</v>
      </c>
      <c r="BI351" s="23">
        <v>241638</v>
      </c>
      <c r="BJ351" s="23">
        <v>1959810</v>
      </c>
      <c r="BK351" s="23">
        <v>520848</v>
      </c>
      <c r="BL351" s="23">
        <v>773510.29</v>
      </c>
      <c r="BM351" s="23">
        <v>135785.75</v>
      </c>
      <c r="BN351" s="23">
        <v>503696.25</v>
      </c>
      <c r="BO351" s="23">
        <v>1608324.5</v>
      </c>
      <c r="BP351" s="23">
        <v>416542.75</v>
      </c>
      <c r="BQ351" s="23">
        <v>0</v>
      </c>
      <c r="BR351" s="23">
        <v>141788.5</v>
      </c>
      <c r="BS351" s="23">
        <v>286245.5</v>
      </c>
      <c r="BT351" s="23">
        <v>542605</v>
      </c>
      <c r="BU351" s="23">
        <v>599039</v>
      </c>
      <c r="BV351" s="23">
        <v>2773573.49</v>
      </c>
      <c r="BW351" s="23">
        <v>186486</v>
      </c>
      <c r="BX351" s="23">
        <v>48191</v>
      </c>
      <c r="BY351" s="23">
        <v>310441</v>
      </c>
      <c r="BZ351" s="24">
        <v>270730</v>
      </c>
    </row>
    <row r="352" spans="1:78" x14ac:dyDescent="0.2">
      <c r="A352" s="21" t="s">
        <v>660</v>
      </c>
      <c r="B352" s="21" t="s">
        <v>795</v>
      </c>
      <c r="C352" s="22" t="s">
        <v>876</v>
      </c>
      <c r="D352" s="21" t="s">
        <v>877</v>
      </c>
      <c r="E352" s="23">
        <v>0</v>
      </c>
      <c r="F352" s="23">
        <v>0</v>
      </c>
      <c r="G352" s="23">
        <v>0</v>
      </c>
      <c r="H352" s="23">
        <v>561029</v>
      </c>
      <c r="I352" s="23">
        <v>400277</v>
      </c>
      <c r="J352" s="23">
        <v>539398</v>
      </c>
      <c r="K352" s="23">
        <v>2837570</v>
      </c>
      <c r="L352" s="23">
        <v>0</v>
      </c>
      <c r="M352" s="23">
        <v>85850</v>
      </c>
      <c r="N352" s="23">
        <v>1231080</v>
      </c>
      <c r="O352" s="23">
        <v>58020</v>
      </c>
      <c r="P352" s="23">
        <v>372480</v>
      </c>
      <c r="Q352" s="23">
        <v>0</v>
      </c>
      <c r="R352" s="23">
        <v>1120140</v>
      </c>
      <c r="S352" s="23">
        <v>117590</v>
      </c>
      <c r="T352" s="23">
        <v>483620</v>
      </c>
      <c r="U352" s="23">
        <v>0</v>
      </c>
      <c r="V352" s="23">
        <v>217290</v>
      </c>
      <c r="W352" s="23">
        <v>2762650</v>
      </c>
      <c r="X352" s="23">
        <v>806080</v>
      </c>
      <c r="Y352" s="23">
        <v>569460</v>
      </c>
      <c r="Z352" s="23">
        <v>979340</v>
      </c>
      <c r="AA352" s="23">
        <v>364670</v>
      </c>
      <c r="AB352" s="23">
        <v>0</v>
      </c>
      <c r="AC352" s="23">
        <v>596603</v>
      </c>
      <c r="AD352" s="23">
        <v>295513</v>
      </c>
      <c r="AE352" s="23">
        <v>0</v>
      </c>
      <c r="AF352" s="23">
        <v>1791750</v>
      </c>
      <c r="AG352" s="23">
        <v>669508</v>
      </c>
      <c r="AH352" s="23">
        <v>356238</v>
      </c>
      <c r="AI352" s="23">
        <v>211040</v>
      </c>
      <c r="AJ352" s="23">
        <v>304288</v>
      </c>
      <c r="AK352" s="23">
        <v>228835</v>
      </c>
      <c r="AL352" s="23">
        <v>363555</v>
      </c>
      <c r="AM352" s="23">
        <v>338670</v>
      </c>
      <c r="AN352" s="23">
        <v>459413</v>
      </c>
      <c r="AO352" s="23">
        <v>252750</v>
      </c>
      <c r="AP352" s="23">
        <v>452190</v>
      </c>
      <c r="AQ352" s="23">
        <v>461310</v>
      </c>
      <c r="AR352" s="23">
        <v>1167740</v>
      </c>
      <c r="AS352" s="23">
        <v>167360</v>
      </c>
      <c r="AT352" s="23">
        <v>274759</v>
      </c>
      <c r="AU352" s="23">
        <v>851296</v>
      </c>
      <c r="AV352" s="23">
        <v>0</v>
      </c>
      <c r="AW352" s="23">
        <v>129095</v>
      </c>
      <c r="AX352" s="23">
        <v>208816</v>
      </c>
      <c r="AY352" s="23">
        <v>0</v>
      </c>
      <c r="AZ352" s="23">
        <v>318340</v>
      </c>
      <c r="BA352" s="23">
        <v>0</v>
      </c>
      <c r="BB352" s="23">
        <v>0</v>
      </c>
      <c r="BC352" s="23">
        <v>373642</v>
      </c>
      <c r="BD352" s="23">
        <v>0</v>
      </c>
      <c r="BE352" s="23">
        <v>472440</v>
      </c>
      <c r="BF352" s="23">
        <v>488063</v>
      </c>
      <c r="BG352" s="23">
        <v>310877</v>
      </c>
      <c r="BH352" s="23">
        <v>168104</v>
      </c>
      <c r="BI352" s="23">
        <v>85290</v>
      </c>
      <c r="BJ352" s="23">
        <v>0</v>
      </c>
      <c r="BK352" s="23">
        <v>781998</v>
      </c>
      <c r="BL352" s="23">
        <v>293570</v>
      </c>
      <c r="BM352" s="23">
        <v>276435</v>
      </c>
      <c r="BN352" s="23">
        <v>0</v>
      </c>
      <c r="BO352" s="23">
        <v>390600</v>
      </c>
      <c r="BP352" s="23">
        <v>0</v>
      </c>
      <c r="BQ352" s="23">
        <v>825323</v>
      </c>
      <c r="BR352" s="23">
        <v>213860</v>
      </c>
      <c r="BS352" s="23">
        <v>238420</v>
      </c>
      <c r="BT352" s="23">
        <v>352370</v>
      </c>
      <c r="BU352" s="23">
        <v>307980</v>
      </c>
      <c r="BV352" s="23">
        <v>614924</v>
      </c>
      <c r="BW352" s="23">
        <v>337895</v>
      </c>
      <c r="BX352" s="23">
        <v>199240</v>
      </c>
      <c r="BY352" s="23">
        <v>233895.5</v>
      </c>
      <c r="BZ352" s="24">
        <v>1464699</v>
      </c>
    </row>
    <row r="353" spans="1:78" x14ac:dyDescent="0.2">
      <c r="A353" s="21" t="s">
        <v>660</v>
      </c>
      <c r="B353" s="21" t="s">
        <v>878</v>
      </c>
      <c r="C353" s="22" t="s">
        <v>879</v>
      </c>
      <c r="D353" s="21" t="s">
        <v>880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16464000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35049000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  <c r="AT353" s="23">
        <v>0</v>
      </c>
      <c r="AU353" s="23">
        <v>0</v>
      </c>
      <c r="AV353" s="23">
        <v>0</v>
      </c>
      <c r="AW353" s="23">
        <v>0</v>
      </c>
      <c r="AX353" s="23">
        <v>0</v>
      </c>
      <c r="AY353" s="23">
        <v>0</v>
      </c>
      <c r="AZ353" s="23">
        <v>0</v>
      </c>
      <c r="BA353" s="23">
        <v>0</v>
      </c>
      <c r="BB353" s="23">
        <v>0</v>
      </c>
      <c r="BC353" s="23">
        <v>0</v>
      </c>
      <c r="BD353" s="23">
        <v>0</v>
      </c>
      <c r="BE353" s="23">
        <v>0</v>
      </c>
      <c r="BF353" s="23">
        <v>0</v>
      </c>
      <c r="BG353" s="23">
        <v>0</v>
      </c>
      <c r="BH353" s="23">
        <v>0</v>
      </c>
      <c r="BI353" s="23">
        <v>0</v>
      </c>
      <c r="BJ353" s="23">
        <v>193515.83</v>
      </c>
      <c r="BK353" s="23">
        <v>0</v>
      </c>
      <c r="BL353" s="23">
        <v>0</v>
      </c>
      <c r="BM353" s="23">
        <v>0</v>
      </c>
      <c r="BN353" s="23">
        <v>0</v>
      </c>
      <c r="BO353" s="23">
        <v>0</v>
      </c>
      <c r="BP353" s="23">
        <v>0</v>
      </c>
      <c r="BQ353" s="23">
        <v>0</v>
      </c>
      <c r="BR353" s="23">
        <v>0</v>
      </c>
      <c r="BS353" s="23">
        <v>0</v>
      </c>
      <c r="BT353" s="23">
        <v>0</v>
      </c>
      <c r="BU353" s="23">
        <v>0</v>
      </c>
      <c r="BV353" s="23">
        <v>0</v>
      </c>
      <c r="BW353" s="23">
        <v>0</v>
      </c>
      <c r="BX353" s="23">
        <v>0</v>
      </c>
      <c r="BY353" s="23">
        <v>0</v>
      </c>
      <c r="BZ353" s="24">
        <v>12356612.33</v>
      </c>
    </row>
    <row r="354" spans="1:78" x14ac:dyDescent="0.2">
      <c r="A354" s="21" t="s">
        <v>660</v>
      </c>
      <c r="B354" s="21" t="s">
        <v>878</v>
      </c>
      <c r="C354" s="22" t="s">
        <v>881</v>
      </c>
      <c r="D354" s="21" t="s">
        <v>882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930339246.08000004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228900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66655418.799999997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25564823.850000001</v>
      </c>
      <c r="AS354" s="23">
        <v>0</v>
      </c>
      <c r="AT354" s="23">
        <v>0</v>
      </c>
      <c r="AU354" s="23">
        <v>0</v>
      </c>
      <c r="AV354" s="23">
        <v>0</v>
      </c>
      <c r="AW354" s="23">
        <v>0</v>
      </c>
      <c r="AX354" s="23">
        <v>0</v>
      </c>
      <c r="AY354" s="23">
        <v>533297890.72000003</v>
      </c>
      <c r="AZ354" s="23">
        <v>0</v>
      </c>
      <c r="BA354" s="23">
        <v>0</v>
      </c>
      <c r="BB354" s="23">
        <v>0</v>
      </c>
      <c r="BC354" s="23">
        <v>0</v>
      </c>
      <c r="BD354" s="23">
        <v>0</v>
      </c>
      <c r="BE354" s="23">
        <v>0</v>
      </c>
      <c r="BF354" s="23">
        <v>0</v>
      </c>
      <c r="BG354" s="23">
        <v>0</v>
      </c>
      <c r="BH354" s="23">
        <v>0</v>
      </c>
      <c r="BI354" s="23">
        <v>0</v>
      </c>
      <c r="BJ354" s="23">
        <v>423410173.38</v>
      </c>
      <c r="BK354" s="23">
        <v>0</v>
      </c>
      <c r="BL354" s="23">
        <v>0</v>
      </c>
      <c r="BM354" s="23">
        <v>0</v>
      </c>
      <c r="BN354" s="23">
        <v>0</v>
      </c>
      <c r="BO354" s="23">
        <v>0</v>
      </c>
      <c r="BP354" s="23">
        <v>0</v>
      </c>
      <c r="BQ354" s="23">
        <v>0</v>
      </c>
      <c r="BR354" s="23">
        <v>0</v>
      </c>
      <c r="BS354" s="23">
        <v>0</v>
      </c>
      <c r="BT354" s="23">
        <v>0</v>
      </c>
      <c r="BU354" s="23">
        <v>0</v>
      </c>
      <c r="BV354" s="23">
        <v>0</v>
      </c>
      <c r="BW354" s="23">
        <v>0</v>
      </c>
      <c r="BX354" s="23">
        <v>0</v>
      </c>
      <c r="BY354" s="23">
        <v>0</v>
      </c>
      <c r="BZ354" s="24">
        <v>167024</v>
      </c>
    </row>
    <row r="355" spans="1:78" x14ac:dyDescent="0.2">
      <c r="A355" s="21" t="s">
        <v>660</v>
      </c>
      <c r="B355" s="21" t="s">
        <v>878</v>
      </c>
      <c r="C355" s="22" t="s">
        <v>883</v>
      </c>
      <c r="D355" s="21" t="s">
        <v>884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111500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91364883.269999996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  <c r="AT355" s="23">
        <v>0</v>
      </c>
      <c r="AU355" s="23">
        <v>0</v>
      </c>
      <c r="AV355" s="23">
        <v>0</v>
      </c>
      <c r="AW355" s="23">
        <v>0</v>
      </c>
      <c r="AX355" s="23">
        <v>0</v>
      </c>
      <c r="AY355" s="23">
        <v>0</v>
      </c>
      <c r="AZ355" s="23">
        <v>0</v>
      </c>
      <c r="BA355" s="23">
        <v>0</v>
      </c>
      <c r="BB355" s="23">
        <v>0</v>
      </c>
      <c r="BC355" s="23">
        <v>0</v>
      </c>
      <c r="BD355" s="23">
        <v>0</v>
      </c>
      <c r="BE355" s="23">
        <v>0</v>
      </c>
      <c r="BF355" s="23">
        <v>0</v>
      </c>
      <c r="BG355" s="23">
        <v>0</v>
      </c>
      <c r="BH355" s="23">
        <v>0</v>
      </c>
      <c r="BI355" s="23">
        <v>0</v>
      </c>
      <c r="BJ355" s="23">
        <v>431014936.91000003</v>
      </c>
      <c r="BK355" s="23">
        <v>0</v>
      </c>
      <c r="BL355" s="23">
        <v>0</v>
      </c>
      <c r="BM355" s="23">
        <v>0</v>
      </c>
      <c r="BN355" s="23">
        <v>0</v>
      </c>
      <c r="BO355" s="23">
        <v>0</v>
      </c>
      <c r="BP355" s="23">
        <v>0</v>
      </c>
      <c r="BQ355" s="23">
        <v>0</v>
      </c>
      <c r="BR355" s="23">
        <v>0</v>
      </c>
      <c r="BS355" s="23">
        <v>0</v>
      </c>
      <c r="BT355" s="23">
        <v>0</v>
      </c>
      <c r="BU355" s="23">
        <v>0</v>
      </c>
      <c r="BV355" s="23">
        <v>0</v>
      </c>
      <c r="BW355" s="23">
        <v>0</v>
      </c>
      <c r="BX355" s="23">
        <v>0</v>
      </c>
      <c r="BY355" s="23">
        <v>0</v>
      </c>
      <c r="BZ355" s="24">
        <v>43504610.249999993</v>
      </c>
    </row>
    <row r="356" spans="1:78" x14ac:dyDescent="0.2">
      <c r="A356" s="21" t="s">
        <v>660</v>
      </c>
      <c r="B356" s="21" t="s">
        <v>878</v>
      </c>
      <c r="C356" s="22" t="s">
        <v>885</v>
      </c>
      <c r="D356" s="21" t="s">
        <v>886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2">
        <v>0</v>
      </c>
      <c r="AL356" s="32">
        <v>0</v>
      </c>
      <c r="AM356" s="32">
        <v>0</v>
      </c>
      <c r="AN356" s="32">
        <v>0</v>
      </c>
      <c r="AO356" s="32">
        <v>0</v>
      </c>
      <c r="AP356" s="32">
        <v>0</v>
      </c>
      <c r="AQ356" s="32">
        <v>0</v>
      </c>
      <c r="AR356" s="32">
        <v>0</v>
      </c>
      <c r="AS356" s="32">
        <v>0</v>
      </c>
      <c r="AT356" s="32">
        <v>0</v>
      </c>
      <c r="AU356" s="32">
        <v>0</v>
      </c>
      <c r="AV356" s="32">
        <v>0</v>
      </c>
      <c r="AW356" s="32">
        <v>0</v>
      </c>
      <c r="AX356" s="32">
        <v>0</v>
      </c>
      <c r="AY356" s="32">
        <v>0</v>
      </c>
      <c r="AZ356" s="32">
        <v>0</v>
      </c>
      <c r="BA356" s="32">
        <v>0</v>
      </c>
      <c r="BB356" s="32">
        <v>0</v>
      </c>
      <c r="BC356" s="32">
        <v>0</v>
      </c>
      <c r="BD356" s="32">
        <v>0</v>
      </c>
      <c r="BE356" s="32">
        <v>0</v>
      </c>
      <c r="BF356" s="32">
        <v>0</v>
      </c>
      <c r="BG356" s="32">
        <v>0</v>
      </c>
      <c r="BH356" s="32">
        <v>0</v>
      </c>
      <c r="BI356" s="32">
        <v>0</v>
      </c>
      <c r="BJ356" s="32">
        <v>0</v>
      </c>
      <c r="BK356" s="32">
        <v>0</v>
      </c>
      <c r="BL356" s="32">
        <v>0</v>
      </c>
      <c r="BM356" s="32">
        <v>0</v>
      </c>
      <c r="BN356" s="32">
        <v>0</v>
      </c>
      <c r="BO356" s="32">
        <v>0</v>
      </c>
      <c r="BP356" s="32">
        <v>0</v>
      </c>
      <c r="BQ356" s="32">
        <v>0</v>
      </c>
      <c r="BR356" s="32">
        <v>0</v>
      </c>
      <c r="BS356" s="32">
        <v>0</v>
      </c>
      <c r="BT356" s="32">
        <v>0</v>
      </c>
      <c r="BU356" s="32">
        <v>0</v>
      </c>
      <c r="BV356" s="32">
        <v>0</v>
      </c>
      <c r="BW356" s="32">
        <v>0</v>
      </c>
      <c r="BX356" s="32">
        <v>0</v>
      </c>
      <c r="BY356" s="32">
        <v>0</v>
      </c>
      <c r="BZ356" s="24">
        <v>2417111.5</v>
      </c>
    </row>
    <row r="357" spans="1:78" x14ac:dyDescent="0.2">
      <c r="A357" s="21" t="s">
        <v>660</v>
      </c>
      <c r="B357" s="21" t="s">
        <v>878</v>
      </c>
      <c r="C357" s="22" t="s">
        <v>887</v>
      </c>
      <c r="D357" s="21" t="s">
        <v>888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  <c r="AT357" s="23">
        <v>0</v>
      </c>
      <c r="AU357" s="23">
        <v>0</v>
      </c>
      <c r="AV357" s="23">
        <v>0</v>
      </c>
      <c r="AW357" s="23">
        <v>0</v>
      </c>
      <c r="AX357" s="23">
        <v>0</v>
      </c>
      <c r="AY357" s="23">
        <v>0</v>
      </c>
      <c r="AZ357" s="23">
        <v>0</v>
      </c>
      <c r="BA357" s="23">
        <v>0</v>
      </c>
      <c r="BB357" s="23">
        <v>0</v>
      </c>
      <c r="BC357" s="23">
        <v>0</v>
      </c>
      <c r="BD357" s="23">
        <v>0</v>
      </c>
      <c r="BE357" s="23">
        <v>0</v>
      </c>
      <c r="BF357" s="23">
        <v>0</v>
      </c>
      <c r="BG357" s="23">
        <v>0</v>
      </c>
      <c r="BH357" s="23">
        <v>0</v>
      </c>
      <c r="BI357" s="23">
        <v>0</v>
      </c>
      <c r="BJ357" s="23">
        <v>414</v>
      </c>
      <c r="BK357" s="23">
        <v>0</v>
      </c>
      <c r="BL357" s="23">
        <v>0</v>
      </c>
      <c r="BM357" s="23">
        <v>0</v>
      </c>
      <c r="BN357" s="23">
        <v>0</v>
      </c>
      <c r="BO357" s="23">
        <v>0</v>
      </c>
      <c r="BP357" s="23">
        <v>0</v>
      </c>
      <c r="BQ357" s="23">
        <v>0</v>
      </c>
      <c r="BR357" s="23">
        <v>0</v>
      </c>
      <c r="BS357" s="23">
        <v>0</v>
      </c>
      <c r="BT357" s="23">
        <v>0</v>
      </c>
      <c r="BU357" s="23">
        <v>0</v>
      </c>
      <c r="BV357" s="23">
        <v>0</v>
      </c>
      <c r="BW357" s="23">
        <v>0</v>
      </c>
      <c r="BX357" s="23">
        <v>0</v>
      </c>
      <c r="BY357" s="23">
        <v>0</v>
      </c>
      <c r="BZ357" s="24"/>
    </row>
    <row r="358" spans="1:78" x14ac:dyDescent="0.2">
      <c r="A358" s="21" t="s">
        <v>660</v>
      </c>
      <c r="B358" s="21" t="s">
        <v>878</v>
      </c>
      <c r="C358" s="22" t="s">
        <v>889</v>
      </c>
      <c r="D358" s="21" t="s">
        <v>890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2">
        <v>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>
        <v>0</v>
      </c>
      <c r="AS358" s="32">
        <v>0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0</v>
      </c>
      <c r="AZ358" s="32">
        <v>0</v>
      </c>
      <c r="BA358" s="32">
        <v>0</v>
      </c>
      <c r="BB358" s="32">
        <v>0</v>
      </c>
      <c r="BC358" s="32">
        <v>0</v>
      </c>
      <c r="BD358" s="32">
        <v>0</v>
      </c>
      <c r="BE358" s="32">
        <v>0</v>
      </c>
      <c r="BF358" s="32">
        <v>0</v>
      </c>
      <c r="BG358" s="32">
        <v>0</v>
      </c>
      <c r="BH358" s="32">
        <v>0</v>
      </c>
      <c r="BI358" s="32">
        <v>0</v>
      </c>
      <c r="BJ358" s="32">
        <v>0</v>
      </c>
      <c r="BK358" s="32">
        <v>0</v>
      </c>
      <c r="BL358" s="32">
        <v>0</v>
      </c>
      <c r="BM358" s="32">
        <v>0</v>
      </c>
      <c r="BN358" s="32">
        <v>0</v>
      </c>
      <c r="BO358" s="32">
        <v>0</v>
      </c>
      <c r="BP358" s="32">
        <v>0</v>
      </c>
      <c r="BQ358" s="32">
        <v>0</v>
      </c>
      <c r="BR358" s="32">
        <v>0</v>
      </c>
      <c r="BS358" s="32">
        <v>0</v>
      </c>
      <c r="BT358" s="32">
        <v>0</v>
      </c>
      <c r="BU358" s="32">
        <v>0</v>
      </c>
      <c r="BV358" s="32">
        <v>0</v>
      </c>
      <c r="BW358" s="32">
        <v>0</v>
      </c>
      <c r="BX358" s="32">
        <v>0</v>
      </c>
      <c r="BY358" s="32">
        <v>0</v>
      </c>
      <c r="BZ358" s="24">
        <v>1734990</v>
      </c>
    </row>
    <row r="359" spans="1:78" x14ac:dyDescent="0.2">
      <c r="A359" s="21" t="s">
        <v>660</v>
      </c>
      <c r="B359" s="21" t="s">
        <v>878</v>
      </c>
      <c r="C359" s="22" t="s">
        <v>891</v>
      </c>
      <c r="D359" s="21" t="s">
        <v>892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301</v>
      </c>
      <c r="X359" s="23">
        <v>63900</v>
      </c>
      <c r="Y359" s="23">
        <v>0</v>
      </c>
      <c r="Z359" s="23">
        <v>590269.4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682988.53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3</v>
      </c>
      <c r="AS359" s="23">
        <v>0</v>
      </c>
      <c r="AT359" s="23">
        <v>0</v>
      </c>
      <c r="AU359" s="23">
        <v>0</v>
      </c>
      <c r="AV359" s="23">
        <v>0</v>
      </c>
      <c r="AW359" s="23">
        <v>0</v>
      </c>
      <c r="AX359" s="23">
        <v>0</v>
      </c>
      <c r="AY359" s="23">
        <v>0</v>
      </c>
      <c r="AZ359" s="23">
        <v>0</v>
      </c>
      <c r="BA359" s="23">
        <v>0</v>
      </c>
      <c r="BB359" s="23">
        <v>0</v>
      </c>
      <c r="BC359" s="23">
        <v>0</v>
      </c>
      <c r="BD359" s="23">
        <v>0</v>
      </c>
      <c r="BE359" s="23">
        <v>0</v>
      </c>
      <c r="BF359" s="23">
        <v>0</v>
      </c>
      <c r="BG359" s="23">
        <v>0</v>
      </c>
      <c r="BH359" s="23">
        <v>0</v>
      </c>
      <c r="BI359" s="23">
        <v>0</v>
      </c>
      <c r="BJ359" s="23">
        <v>43008.73</v>
      </c>
      <c r="BK359" s="23">
        <v>0</v>
      </c>
      <c r="BL359" s="23">
        <v>0</v>
      </c>
      <c r="BM359" s="23">
        <v>0</v>
      </c>
      <c r="BN359" s="23">
        <v>0</v>
      </c>
      <c r="BO359" s="23">
        <v>0</v>
      </c>
      <c r="BP359" s="23">
        <v>0</v>
      </c>
      <c r="BQ359" s="23">
        <v>0</v>
      </c>
      <c r="BR359" s="23">
        <v>0</v>
      </c>
      <c r="BS359" s="23">
        <v>0</v>
      </c>
      <c r="BT359" s="23">
        <v>0</v>
      </c>
      <c r="BU359" s="23">
        <v>0</v>
      </c>
      <c r="BV359" s="23">
        <v>0</v>
      </c>
      <c r="BW359" s="23">
        <v>0</v>
      </c>
      <c r="BX359" s="23">
        <v>0</v>
      </c>
      <c r="BY359" s="23">
        <v>0</v>
      </c>
      <c r="BZ359" s="24">
        <v>1600996</v>
      </c>
    </row>
    <row r="360" spans="1:78" x14ac:dyDescent="0.2">
      <c r="A360" s="21" t="s">
        <v>660</v>
      </c>
      <c r="B360" s="21" t="s">
        <v>893</v>
      </c>
      <c r="C360" s="22" t="s">
        <v>894</v>
      </c>
      <c r="D360" s="21" t="s">
        <v>895</v>
      </c>
      <c r="E360" s="23">
        <v>18827885.68</v>
      </c>
      <c r="F360" s="23">
        <v>8630190.7200000007</v>
      </c>
      <c r="G360" s="23">
        <v>8193810.0800000001</v>
      </c>
      <c r="H360" s="23">
        <v>3391395.31</v>
      </c>
      <c r="I360" s="23">
        <v>3593304.82</v>
      </c>
      <c r="J360" s="23">
        <v>1770414.83</v>
      </c>
      <c r="K360" s="23">
        <v>23328897.079999998</v>
      </c>
      <c r="L360" s="23">
        <v>9601578.5600000005</v>
      </c>
      <c r="M360" s="23">
        <v>3120266.59</v>
      </c>
      <c r="N360" s="23">
        <v>12585013.24</v>
      </c>
      <c r="O360" s="23">
        <v>1237007.8700000001</v>
      </c>
      <c r="P360" s="23">
        <v>4129273.72</v>
      </c>
      <c r="Q360" s="23">
        <v>10771623.060000001</v>
      </c>
      <c r="R360" s="23">
        <v>10285600.609999999</v>
      </c>
      <c r="S360" s="23">
        <v>817748.26</v>
      </c>
      <c r="T360" s="23">
        <v>4698077.4400000004</v>
      </c>
      <c r="U360" s="23">
        <v>2575324.73</v>
      </c>
      <c r="V360" s="23">
        <v>1953617.83</v>
      </c>
      <c r="W360" s="23">
        <v>16025128.15</v>
      </c>
      <c r="X360" s="23">
        <v>3405023.15</v>
      </c>
      <c r="Y360" s="23">
        <v>4713035.88</v>
      </c>
      <c r="Z360" s="23">
        <v>4748920</v>
      </c>
      <c r="AA360" s="23">
        <v>2125605.5</v>
      </c>
      <c r="AB360" s="23">
        <v>3552836.19</v>
      </c>
      <c r="AC360" s="23">
        <v>2249403.65</v>
      </c>
      <c r="AD360" s="23">
        <v>1676774.41</v>
      </c>
      <c r="AE360" s="23">
        <v>2963812.25</v>
      </c>
      <c r="AF360" s="23">
        <v>20301683.289999999</v>
      </c>
      <c r="AG360" s="23">
        <v>1453848.82</v>
      </c>
      <c r="AH360" s="23">
        <v>1120922.56</v>
      </c>
      <c r="AI360" s="23">
        <v>700000</v>
      </c>
      <c r="AJ360" s="23">
        <v>550000</v>
      </c>
      <c r="AK360" s="23">
        <v>3347841.48</v>
      </c>
      <c r="AL360" s="23">
        <v>2753000</v>
      </c>
      <c r="AM360" s="23">
        <v>2289720.04</v>
      </c>
      <c r="AN360" s="23">
        <v>5059384.3</v>
      </c>
      <c r="AO360" s="23">
        <v>2257120.64</v>
      </c>
      <c r="AP360" s="23">
        <v>3083277.64</v>
      </c>
      <c r="AQ360" s="23">
        <v>2273388.9700000002</v>
      </c>
      <c r="AR360" s="23">
        <v>7462799.7999999998</v>
      </c>
      <c r="AS360" s="23">
        <v>3653743.85</v>
      </c>
      <c r="AT360" s="23">
        <v>2095501.63</v>
      </c>
      <c r="AU360" s="23">
        <v>2399374.69</v>
      </c>
      <c r="AV360" s="23">
        <v>1211598.06</v>
      </c>
      <c r="AW360" s="23">
        <v>98729.37</v>
      </c>
      <c r="AX360" s="23">
        <v>558931.75</v>
      </c>
      <c r="AY360" s="23">
        <v>14214707.800000001</v>
      </c>
      <c r="AZ360" s="23">
        <v>3401427.79</v>
      </c>
      <c r="BA360" s="23">
        <v>4214475.8499999996</v>
      </c>
      <c r="BB360" s="23">
        <v>4732536.2300000004</v>
      </c>
      <c r="BC360" s="23">
        <v>5523442.8300000001</v>
      </c>
      <c r="BD360" s="23">
        <v>1594665.29</v>
      </c>
      <c r="BE360" s="23">
        <v>6324037.4199999999</v>
      </c>
      <c r="BF360" s="23">
        <v>5283019.7300000004</v>
      </c>
      <c r="BG360" s="23">
        <v>1700000</v>
      </c>
      <c r="BH360" s="23">
        <v>670216.42000000004</v>
      </c>
      <c r="BI360" s="23">
        <v>513130.68</v>
      </c>
      <c r="BJ360" s="23">
        <v>10796600</v>
      </c>
      <c r="BK360" s="23">
        <v>4674552.09</v>
      </c>
      <c r="BL360" s="23">
        <v>1569749.88</v>
      </c>
      <c r="BM360" s="23">
        <v>1712563.24</v>
      </c>
      <c r="BN360" s="23">
        <v>1471648.6</v>
      </c>
      <c r="BO360" s="23">
        <v>3494009.09</v>
      </c>
      <c r="BP360" s="23">
        <v>1012000</v>
      </c>
      <c r="BQ360" s="23">
        <v>14359908.42</v>
      </c>
      <c r="BR360" s="23">
        <v>2211076.7400000002</v>
      </c>
      <c r="BS360" s="23">
        <v>0</v>
      </c>
      <c r="BT360" s="23">
        <v>4542708.7699999996</v>
      </c>
      <c r="BU360" s="23">
        <v>4740023.43</v>
      </c>
      <c r="BV360" s="23">
        <v>5464182.8200000003</v>
      </c>
      <c r="BW360" s="23">
        <v>2059868.22</v>
      </c>
      <c r="BX360" s="23">
        <v>3113194.09</v>
      </c>
      <c r="BY360" s="23">
        <v>1447212.68</v>
      </c>
      <c r="BZ360" s="24">
        <v>5493658.0199999996</v>
      </c>
    </row>
    <row r="361" spans="1:78" x14ac:dyDescent="0.2">
      <c r="A361" s="21" t="s">
        <v>660</v>
      </c>
      <c r="B361" s="21" t="s">
        <v>893</v>
      </c>
      <c r="C361" s="22" t="s">
        <v>896</v>
      </c>
      <c r="D361" s="21" t="s">
        <v>897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40240000</v>
      </c>
      <c r="L361" s="23">
        <v>0</v>
      </c>
      <c r="M361" s="23">
        <v>0</v>
      </c>
      <c r="N361" s="23">
        <v>0</v>
      </c>
      <c r="O361" s="23">
        <v>0</v>
      </c>
      <c r="P361" s="23">
        <v>2200000</v>
      </c>
      <c r="Q361" s="23">
        <v>0</v>
      </c>
      <c r="R361" s="23">
        <v>0</v>
      </c>
      <c r="S361" s="23">
        <v>0</v>
      </c>
      <c r="T361" s="23">
        <v>0</v>
      </c>
      <c r="U361" s="23">
        <v>864200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2958000</v>
      </c>
      <c r="AO361" s="23">
        <v>0</v>
      </c>
      <c r="AP361" s="23">
        <v>0</v>
      </c>
      <c r="AQ361" s="23">
        <v>0</v>
      </c>
      <c r="AR361" s="23">
        <v>0</v>
      </c>
      <c r="AS361" s="23">
        <v>14700</v>
      </c>
      <c r="AT361" s="23">
        <v>0</v>
      </c>
      <c r="AU361" s="23">
        <v>0</v>
      </c>
      <c r="AV361" s="23">
        <v>0</v>
      </c>
      <c r="AW361" s="23">
        <v>0</v>
      </c>
      <c r="AX361" s="23">
        <v>0</v>
      </c>
      <c r="AY361" s="23">
        <v>1978000</v>
      </c>
      <c r="AZ361" s="23">
        <v>0</v>
      </c>
      <c r="BA361" s="23">
        <v>0</v>
      </c>
      <c r="BB361" s="23">
        <v>0</v>
      </c>
      <c r="BC361" s="23">
        <v>0</v>
      </c>
      <c r="BD361" s="23">
        <v>0</v>
      </c>
      <c r="BE361" s="23">
        <v>0</v>
      </c>
      <c r="BF361" s="23">
        <v>0</v>
      </c>
      <c r="BG361" s="23">
        <v>0</v>
      </c>
      <c r="BH361" s="23">
        <v>0</v>
      </c>
      <c r="BI361" s="23">
        <v>0</v>
      </c>
      <c r="BJ361" s="23">
        <v>0</v>
      </c>
      <c r="BK361" s="23">
        <v>0</v>
      </c>
      <c r="BL361" s="23">
        <v>0</v>
      </c>
      <c r="BM361" s="23">
        <v>0</v>
      </c>
      <c r="BN361" s="23">
        <v>0</v>
      </c>
      <c r="BO361" s="23">
        <v>0</v>
      </c>
      <c r="BP361" s="23">
        <v>0</v>
      </c>
      <c r="BQ361" s="23">
        <v>0</v>
      </c>
      <c r="BR361" s="23">
        <v>0</v>
      </c>
      <c r="BS361" s="23">
        <v>0</v>
      </c>
      <c r="BT361" s="23">
        <v>0</v>
      </c>
      <c r="BU361" s="23">
        <v>0</v>
      </c>
      <c r="BV361" s="23">
        <v>0</v>
      </c>
      <c r="BW361" s="23">
        <v>0</v>
      </c>
      <c r="BX361" s="23">
        <v>0</v>
      </c>
      <c r="BY361" s="23">
        <v>0</v>
      </c>
      <c r="BZ361" s="24">
        <v>184422355.34</v>
      </c>
    </row>
    <row r="362" spans="1:78" x14ac:dyDescent="0.2">
      <c r="A362" s="21" t="s">
        <v>660</v>
      </c>
      <c r="B362" s="21" t="s">
        <v>893</v>
      </c>
      <c r="C362" s="22" t="s">
        <v>898</v>
      </c>
      <c r="D362" s="21" t="s">
        <v>899</v>
      </c>
      <c r="E362" s="23">
        <v>1623300</v>
      </c>
      <c r="F362" s="23">
        <v>3397330.76</v>
      </c>
      <c r="G362" s="23">
        <v>0</v>
      </c>
      <c r="H362" s="23">
        <v>0</v>
      </c>
      <c r="I362" s="23">
        <v>95000</v>
      </c>
      <c r="J362" s="23">
        <v>0</v>
      </c>
      <c r="K362" s="23">
        <v>0</v>
      </c>
      <c r="L362" s="23">
        <v>0</v>
      </c>
      <c r="M362" s="23">
        <v>0</v>
      </c>
      <c r="N362" s="23">
        <v>9009120</v>
      </c>
      <c r="O362" s="23">
        <v>0</v>
      </c>
      <c r="P362" s="23">
        <v>230000</v>
      </c>
      <c r="Q362" s="23">
        <v>979500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4490000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150000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  <c r="AT362" s="23">
        <v>0</v>
      </c>
      <c r="AU362" s="23">
        <v>0</v>
      </c>
      <c r="AV362" s="23">
        <v>0</v>
      </c>
      <c r="AW362" s="23">
        <v>0</v>
      </c>
      <c r="AX362" s="23">
        <v>0</v>
      </c>
      <c r="AY362" s="23">
        <v>0</v>
      </c>
      <c r="AZ362" s="23">
        <v>0</v>
      </c>
      <c r="BA362" s="23">
        <v>0</v>
      </c>
      <c r="BB362" s="23">
        <v>0</v>
      </c>
      <c r="BC362" s="23">
        <v>0</v>
      </c>
      <c r="BD362" s="23">
        <v>0</v>
      </c>
      <c r="BE362" s="23">
        <v>0</v>
      </c>
      <c r="BF362" s="23">
        <v>0</v>
      </c>
      <c r="BG362" s="23">
        <v>0</v>
      </c>
      <c r="BH362" s="23">
        <v>0</v>
      </c>
      <c r="BI362" s="23">
        <v>0</v>
      </c>
      <c r="BJ362" s="23">
        <v>0</v>
      </c>
      <c r="BK362" s="23">
        <v>0</v>
      </c>
      <c r="BL362" s="23">
        <v>0</v>
      </c>
      <c r="BM362" s="23">
        <v>0</v>
      </c>
      <c r="BN362" s="23">
        <v>0</v>
      </c>
      <c r="BO362" s="23">
        <v>1210343</v>
      </c>
      <c r="BP362" s="23">
        <v>0</v>
      </c>
      <c r="BQ362" s="23">
        <v>7914114</v>
      </c>
      <c r="BR362" s="23">
        <v>100000</v>
      </c>
      <c r="BS362" s="23">
        <v>0</v>
      </c>
      <c r="BT362" s="23">
        <v>0</v>
      </c>
      <c r="BU362" s="23">
        <v>89641.15</v>
      </c>
      <c r="BV362" s="23">
        <v>2829000</v>
      </c>
      <c r="BW362" s="23">
        <v>0</v>
      </c>
      <c r="BX362" s="23">
        <v>0</v>
      </c>
      <c r="BY362" s="23">
        <v>0</v>
      </c>
      <c r="BZ362" s="24">
        <v>76090748.25</v>
      </c>
    </row>
    <row r="363" spans="1:78" x14ac:dyDescent="0.2">
      <c r="A363" s="21" t="s">
        <v>660</v>
      </c>
      <c r="B363" s="21" t="s">
        <v>893</v>
      </c>
      <c r="C363" s="22" t="s">
        <v>900</v>
      </c>
      <c r="D363" s="21" t="s">
        <v>901</v>
      </c>
      <c r="E363" s="23">
        <v>8868540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1459200</v>
      </c>
      <c r="L363" s="23">
        <v>0</v>
      </c>
      <c r="M363" s="23">
        <v>0</v>
      </c>
      <c r="N363" s="23">
        <v>0</v>
      </c>
      <c r="O363" s="23">
        <v>0</v>
      </c>
      <c r="P363" s="23">
        <v>3388000</v>
      </c>
      <c r="Q363" s="23">
        <v>0</v>
      </c>
      <c r="R363" s="23">
        <v>0</v>
      </c>
      <c r="S363" s="23">
        <v>0</v>
      </c>
      <c r="T363" s="23">
        <v>0</v>
      </c>
      <c r="U363" s="23">
        <v>125000</v>
      </c>
      <c r="V363" s="23">
        <v>0</v>
      </c>
      <c r="W363" s="23">
        <v>12571000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33669500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8300103</v>
      </c>
      <c r="AM363" s="23">
        <v>0</v>
      </c>
      <c r="AN363" s="23">
        <v>0</v>
      </c>
      <c r="AO363" s="23">
        <v>0</v>
      </c>
      <c r="AP363" s="23">
        <v>0</v>
      </c>
      <c r="AQ363" s="23">
        <v>250000</v>
      </c>
      <c r="AR363" s="23">
        <v>86233735</v>
      </c>
      <c r="AS363" s="23">
        <v>0</v>
      </c>
      <c r="AT363" s="23">
        <v>0</v>
      </c>
      <c r="AU363" s="23">
        <v>0</v>
      </c>
      <c r="AV363" s="23">
        <v>0</v>
      </c>
      <c r="AW363" s="23">
        <v>0</v>
      </c>
      <c r="AX363" s="23">
        <v>0</v>
      </c>
      <c r="AY363" s="23">
        <v>14142400</v>
      </c>
      <c r="AZ363" s="23">
        <v>762900</v>
      </c>
      <c r="BA363" s="23">
        <v>0</v>
      </c>
      <c r="BB363" s="23">
        <v>0</v>
      </c>
      <c r="BC363" s="23">
        <v>0</v>
      </c>
      <c r="BD363" s="23">
        <v>0</v>
      </c>
      <c r="BE363" s="23">
        <v>0</v>
      </c>
      <c r="BF363" s="23">
        <v>0</v>
      </c>
      <c r="BG363" s="23">
        <v>0</v>
      </c>
      <c r="BH363" s="23">
        <v>0</v>
      </c>
      <c r="BI363" s="23">
        <v>0</v>
      </c>
      <c r="BJ363" s="23">
        <v>83141745</v>
      </c>
      <c r="BK363" s="23">
        <v>0</v>
      </c>
      <c r="BL363" s="23">
        <v>0</v>
      </c>
      <c r="BM363" s="23">
        <v>0</v>
      </c>
      <c r="BN363" s="23">
        <v>0</v>
      </c>
      <c r="BO363" s="23">
        <v>0</v>
      </c>
      <c r="BP363" s="23">
        <v>0</v>
      </c>
      <c r="BQ363" s="23">
        <v>58021095.640000001</v>
      </c>
      <c r="BR363" s="23">
        <v>0</v>
      </c>
      <c r="BS363" s="23">
        <v>0</v>
      </c>
      <c r="BT363" s="23">
        <v>0</v>
      </c>
      <c r="BU363" s="23">
        <v>0</v>
      </c>
      <c r="BV363" s="23">
        <v>0</v>
      </c>
      <c r="BW363" s="23">
        <v>0</v>
      </c>
      <c r="BX363" s="23">
        <v>0</v>
      </c>
      <c r="BY363" s="23">
        <v>0</v>
      </c>
      <c r="BZ363" s="24">
        <v>97531.040000000008</v>
      </c>
    </row>
    <row r="364" spans="1:78" x14ac:dyDescent="0.2">
      <c r="A364" s="21" t="s">
        <v>660</v>
      </c>
      <c r="B364" s="21" t="s">
        <v>893</v>
      </c>
      <c r="C364" s="22" t="s">
        <v>902</v>
      </c>
      <c r="D364" s="21" t="s">
        <v>903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1175000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343000</v>
      </c>
      <c r="AH364" s="23">
        <v>2784000</v>
      </c>
      <c r="AI364" s="23">
        <v>6172360</v>
      </c>
      <c r="AJ364" s="23">
        <v>0</v>
      </c>
      <c r="AK364" s="23">
        <v>1374000</v>
      </c>
      <c r="AL364" s="23">
        <v>0</v>
      </c>
      <c r="AM364" s="23">
        <v>7373000</v>
      </c>
      <c r="AN364" s="23">
        <v>1660000</v>
      </c>
      <c r="AO364" s="23">
        <v>0</v>
      </c>
      <c r="AP364" s="23">
        <v>593000</v>
      </c>
      <c r="AQ364" s="23">
        <v>0</v>
      </c>
      <c r="AR364" s="23">
        <v>0</v>
      </c>
      <c r="AS364" s="23">
        <v>0</v>
      </c>
      <c r="AT364" s="23">
        <v>0</v>
      </c>
      <c r="AU364" s="23">
        <v>0</v>
      </c>
      <c r="AV364" s="23">
        <v>0</v>
      </c>
      <c r="AW364" s="23">
        <v>0</v>
      </c>
      <c r="AX364" s="23">
        <v>0</v>
      </c>
      <c r="AY364" s="23">
        <v>0</v>
      </c>
      <c r="AZ364" s="23">
        <v>0</v>
      </c>
      <c r="BA364" s="23">
        <v>0</v>
      </c>
      <c r="BB364" s="23">
        <v>0</v>
      </c>
      <c r="BC364" s="23">
        <v>0</v>
      </c>
      <c r="BD364" s="23">
        <v>0</v>
      </c>
      <c r="BE364" s="23">
        <v>13665500</v>
      </c>
      <c r="BF364" s="23">
        <v>0</v>
      </c>
      <c r="BG364" s="23">
        <v>0</v>
      </c>
      <c r="BH364" s="23">
        <v>1848850</v>
      </c>
      <c r="BI364" s="23">
        <v>0</v>
      </c>
      <c r="BJ364" s="23">
        <v>0</v>
      </c>
      <c r="BK364" s="23">
        <v>0</v>
      </c>
      <c r="BL364" s="23">
        <v>0</v>
      </c>
      <c r="BM364" s="23">
        <v>0</v>
      </c>
      <c r="BN364" s="23">
        <v>777000</v>
      </c>
      <c r="BO364" s="23">
        <v>0</v>
      </c>
      <c r="BP364" s="23">
        <v>0</v>
      </c>
      <c r="BQ364" s="23">
        <v>0</v>
      </c>
      <c r="BR364" s="23">
        <v>0</v>
      </c>
      <c r="BS364" s="23">
        <v>0</v>
      </c>
      <c r="BT364" s="23">
        <v>0</v>
      </c>
      <c r="BU364" s="23">
        <v>0</v>
      </c>
      <c r="BV364" s="23">
        <v>2805000</v>
      </c>
      <c r="BW364" s="23">
        <v>0</v>
      </c>
      <c r="BX364" s="23">
        <v>0</v>
      </c>
      <c r="BY364" s="23">
        <v>0</v>
      </c>
      <c r="BZ364" s="24">
        <v>299932.65999999997</v>
      </c>
    </row>
    <row r="365" spans="1:78" x14ac:dyDescent="0.2">
      <c r="A365" s="21" t="s">
        <v>660</v>
      </c>
      <c r="B365" s="21" t="s">
        <v>363</v>
      </c>
      <c r="C365" s="22" t="s">
        <v>904</v>
      </c>
      <c r="D365" s="21" t="s">
        <v>905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0</v>
      </c>
      <c r="AH365" s="32">
        <v>0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0</v>
      </c>
      <c r="AP365" s="32">
        <v>0</v>
      </c>
      <c r="AQ365" s="32">
        <v>0</v>
      </c>
      <c r="AR365" s="32">
        <v>0</v>
      </c>
      <c r="AS365" s="32">
        <v>0</v>
      </c>
      <c r="AT365" s="32"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2">
        <v>0</v>
      </c>
      <c r="BC365" s="32">
        <v>0</v>
      </c>
      <c r="BD365" s="32">
        <v>0</v>
      </c>
      <c r="BE365" s="32">
        <v>0</v>
      </c>
      <c r="BF365" s="32">
        <v>0</v>
      </c>
      <c r="BG365" s="32">
        <v>0</v>
      </c>
      <c r="BH365" s="32">
        <v>0</v>
      </c>
      <c r="BI365" s="32">
        <v>0</v>
      </c>
      <c r="BJ365" s="32">
        <v>0</v>
      </c>
      <c r="BK365" s="32">
        <v>0</v>
      </c>
      <c r="BL365" s="32">
        <v>0</v>
      </c>
      <c r="BM365" s="32">
        <v>0</v>
      </c>
      <c r="BN365" s="32">
        <v>0</v>
      </c>
      <c r="BO365" s="32">
        <v>0</v>
      </c>
      <c r="BP365" s="32">
        <v>0</v>
      </c>
      <c r="BQ365" s="32">
        <v>0</v>
      </c>
      <c r="BR365" s="32">
        <v>0</v>
      </c>
      <c r="BS365" s="32">
        <v>0</v>
      </c>
      <c r="BT365" s="32">
        <v>0</v>
      </c>
      <c r="BU365" s="32">
        <v>0</v>
      </c>
      <c r="BV365" s="32">
        <v>0</v>
      </c>
      <c r="BW365" s="32">
        <v>0</v>
      </c>
      <c r="BX365" s="32">
        <v>0</v>
      </c>
      <c r="BY365" s="32">
        <v>0</v>
      </c>
      <c r="BZ365" s="24">
        <v>15449667.85</v>
      </c>
    </row>
    <row r="366" spans="1:78" x14ac:dyDescent="0.2">
      <c r="A366" s="21" t="s">
        <v>660</v>
      </c>
      <c r="B366" s="21" t="s">
        <v>363</v>
      </c>
      <c r="C366" s="22" t="s">
        <v>906</v>
      </c>
      <c r="D366" s="21" t="s">
        <v>907</v>
      </c>
      <c r="E366" s="23">
        <v>69651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413214.99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88173.6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64966.44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75090</v>
      </c>
      <c r="AS366" s="23">
        <v>0</v>
      </c>
      <c r="AT366" s="23">
        <v>0</v>
      </c>
      <c r="AU366" s="23">
        <v>0</v>
      </c>
      <c r="AV366" s="23">
        <v>0</v>
      </c>
      <c r="AW366" s="23">
        <v>0</v>
      </c>
      <c r="AX366" s="23">
        <v>0</v>
      </c>
      <c r="AY366" s="23">
        <v>0</v>
      </c>
      <c r="AZ366" s="23">
        <v>0</v>
      </c>
      <c r="BA366" s="23">
        <v>0</v>
      </c>
      <c r="BB366" s="23">
        <v>0</v>
      </c>
      <c r="BC366" s="23">
        <v>0</v>
      </c>
      <c r="BD366" s="23">
        <v>0</v>
      </c>
      <c r="BE366" s="23">
        <v>0</v>
      </c>
      <c r="BF366" s="23">
        <v>0</v>
      </c>
      <c r="BG366" s="23">
        <v>0</v>
      </c>
      <c r="BH366" s="23">
        <v>0</v>
      </c>
      <c r="BI366" s="23">
        <v>0</v>
      </c>
      <c r="BJ366" s="23">
        <v>47475</v>
      </c>
      <c r="BK366" s="23">
        <v>0</v>
      </c>
      <c r="BL366" s="23">
        <v>0</v>
      </c>
      <c r="BM366" s="23">
        <v>0</v>
      </c>
      <c r="BN366" s="23">
        <v>0</v>
      </c>
      <c r="BO366" s="23">
        <v>0</v>
      </c>
      <c r="BP366" s="23">
        <v>0</v>
      </c>
      <c r="BQ366" s="23">
        <v>0</v>
      </c>
      <c r="BR366" s="23">
        <v>0</v>
      </c>
      <c r="BS366" s="23">
        <v>0</v>
      </c>
      <c r="BT366" s="23">
        <v>0</v>
      </c>
      <c r="BU366" s="23">
        <v>0</v>
      </c>
      <c r="BV366" s="23">
        <v>0</v>
      </c>
      <c r="BW366" s="23">
        <v>0</v>
      </c>
      <c r="BX366" s="23">
        <v>0</v>
      </c>
      <c r="BY366" s="23">
        <v>0</v>
      </c>
      <c r="BZ366" s="24">
        <v>19322196.5</v>
      </c>
    </row>
    <row r="367" spans="1:78" x14ac:dyDescent="0.2">
      <c r="A367" s="21" t="s">
        <v>660</v>
      </c>
      <c r="B367" s="21" t="s">
        <v>363</v>
      </c>
      <c r="C367" s="22" t="s">
        <v>908</v>
      </c>
      <c r="D367" s="21" t="s">
        <v>909</v>
      </c>
      <c r="E367" s="32">
        <v>0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0</v>
      </c>
      <c r="AP367" s="32">
        <v>0</v>
      </c>
      <c r="AQ367" s="32">
        <v>0</v>
      </c>
      <c r="AR367" s="32">
        <v>0</v>
      </c>
      <c r="AS367" s="32">
        <v>0</v>
      </c>
      <c r="AT367" s="32">
        <v>0</v>
      </c>
      <c r="AU367" s="32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32">
        <v>0</v>
      </c>
      <c r="BB367" s="32">
        <v>0</v>
      </c>
      <c r="BC367" s="32">
        <v>0</v>
      </c>
      <c r="BD367" s="32">
        <v>0</v>
      </c>
      <c r="BE367" s="32">
        <v>0</v>
      </c>
      <c r="BF367" s="32">
        <v>0</v>
      </c>
      <c r="BG367" s="32">
        <v>0</v>
      </c>
      <c r="BH367" s="32">
        <v>0</v>
      </c>
      <c r="BI367" s="32">
        <v>0</v>
      </c>
      <c r="BJ367" s="32">
        <v>0</v>
      </c>
      <c r="BK367" s="32">
        <v>0</v>
      </c>
      <c r="BL367" s="32">
        <v>0</v>
      </c>
      <c r="BM367" s="32">
        <v>0</v>
      </c>
      <c r="BN367" s="32">
        <v>0</v>
      </c>
      <c r="BO367" s="32">
        <v>0</v>
      </c>
      <c r="BP367" s="32">
        <v>0</v>
      </c>
      <c r="BQ367" s="32">
        <v>0</v>
      </c>
      <c r="BR367" s="32">
        <v>0</v>
      </c>
      <c r="BS367" s="32">
        <v>0</v>
      </c>
      <c r="BT367" s="32">
        <v>0</v>
      </c>
      <c r="BU367" s="32">
        <v>0</v>
      </c>
      <c r="BV367" s="32">
        <v>0</v>
      </c>
      <c r="BW367" s="32">
        <v>0</v>
      </c>
      <c r="BX367" s="32">
        <v>0</v>
      </c>
      <c r="BY367" s="32">
        <v>0</v>
      </c>
      <c r="BZ367" s="24">
        <v>445548.6</v>
      </c>
    </row>
    <row r="368" spans="1:78" x14ac:dyDescent="0.2">
      <c r="A368" s="21" t="s">
        <v>660</v>
      </c>
      <c r="B368" s="21" t="s">
        <v>363</v>
      </c>
      <c r="C368" s="22" t="s">
        <v>910</v>
      </c>
      <c r="D368" s="21" t="s">
        <v>387</v>
      </c>
      <c r="E368" s="23">
        <v>118137.5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447420</v>
      </c>
      <c r="L368" s="23">
        <v>0</v>
      </c>
      <c r="M368" s="23">
        <v>0</v>
      </c>
      <c r="N368" s="23">
        <v>0</v>
      </c>
      <c r="O368" s="23">
        <v>33950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502165</v>
      </c>
      <c r="X368" s="23">
        <v>102560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267855</v>
      </c>
      <c r="AG368" s="23">
        <v>307450.25</v>
      </c>
      <c r="AH368" s="23">
        <v>0</v>
      </c>
      <c r="AI368" s="23">
        <v>0</v>
      </c>
      <c r="AJ368" s="23">
        <v>0</v>
      </c>
      <c r="AK368" s="23">
        <v>0</v>
      </c>
      <c r="AL368" s="23">
        <v>126773.25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334495</v>
      </c>
      <c r="AS368" s="23">
        <v>0</v>
      </c>
      <c r="AT368" s="23">
        <v>0</v>
      </c>
      <c r="AU368" s="23">
        <v>0</v>
      </c>
      <c r="AV368" s="23">
        <v>0</v>
      </c>
      <c r="AW368" s="23">
        <v>0</v>
      </c>
      <c r="AX368" s="23">
        <v>0</v>
      </c>
      <c r="AY368" s="23">
        <v>135817.5</v>
      </c>
      <c r="AZ368" s="23">
        <v>0</v>
      </c>
      <c r="BA368" s="23">
        <v>0</v>
      </c>
      <c r="BB368" s="23">
        <v>0</v>
      </c>
      <c r="BC368" s="23">
        <v>0</v>
      </c>
      <c r="BD368" s="23">
        <v>178889</v>
      </c>
      <c r="BE368" s="23">
        <v>0</v>
      </c>
      <c r="BF368" s="23">
        <v>137648.25</v>
      </c>
      <c r="BG368" s="23">
        <v>71648</v>
      </c>
      <c r="BH368" s="23">
        <v>1702</v>
      </c>
      <c r="BI368" s="23">
        <v>0</v>
      </c>
      <c r="BJ368" s="23">
        <v>128260</v>
      </c>
      <c r="BK368" s="23">
        <v>0</v>
      </c>
      <c r="BL368" s="23">
        <v>10371.75</v>
      </c>
      <c r="BM368" s="23">
        <v>0</v>
      </c>
      <c r="BN368" s="23">
        <v>145815.25</v>
      </c>
      <c r="BO368" s="23">
        <v>0</v>
      </c>
      <c r="BP368" s="23">
        <v>0</v>
      </c>
      <c r="BQ368" s="23">
        <v>46000</v>
      </c>
      <c r="BR368" s="23">
        <v>0</v>
      </c>
      <c r="BS368" s="23">
        <v>0</v>
      </c>
      <c r="BT368" s="23">
        <v>0</v>
      </c>
      <c r="BU368" s="23">
        <v>0</v>
      </c>
      <c r="BV368" s="23">
        <v>0</v>
      </c>
      <c r="BW368" s="23">
        <v>0</v>
      </c>
      <c r="BX368" s="23">
        <v>0</v>
      </c>
      <c r="BY368" s="23">
        <v>0</v>
      </c>
      <c r="BZ368" s="24">
        <v>1968558.5</v>
      </c>
    </row>
    <row r="369" spans="1:78" x14ac:dyDescent="0.2">
      <c r="A369" s="21" t="s">
        <v>660</v>
      </c>
      <c r="B369" s="21" t="s">
        <v>363</v>
      </c>
      <c r="C369" s="22" t="s">
        <v>911</v>
      </c>
      <c r="D369" s="21" t="s">
        <v>912</v>
      </c>
      <c r="E369" s="23">
        <v>106037.8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1275582.5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81350</v>
      </c>
      <c r="U369" s="23">
        <v>0</v>
      </c>
      <c r="V369" s="23">
        <v>47055</v>
      </c>
      <c r="W369" s="23">
        <v>47810.75</v>
      </c>
      <c r="X369" s="23">
        <v>0</v>
      </c>
      <c r="Y369" s="23">
        <v>0</v>
      </c>
      <c r="Z369" s="23">
        <v>45590</v>
      </c>
      <c r="AA369" s="23">
        <v>0</v>
      </c>
      <c r="AB369" s="23">
        <v>0</v>
      </c>
      <c r="AC369" s="23">
        <v>0</v>
      </c>
      <c r="AD369" s="23">
        <v>1110</v>
      </c>
      <c r="AE369" s="23">
        <v>0</v>
      </c>
      <c r="AF369" s="23">
        <v>158428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92428</v>
      </c>
      <c r="AS369" s="23">
        <v>0</v>
      </c>
      <c r="AT369" s="23">
        <v>0</v>
      </c>
      <c r="AU369" s="23">
        <v>0</v>
      </c>
      <c r="AV369" s="23">
        <v>0</v>
      </c>
      <c r="AW369" s="23">
        <v>0</v>
      </c>
      <c r="AX369" s="23">
        <v>0</v>
      </c>
      <c r="AY369" s="23">
        <v>141881</v>
      </c>
      <c r="AZ369" s="23">
        <v>0</v>
      </c>
      <c r="BA369" s="23">
        <v>0</v>
      </c>
      <c r="BB369" s="23">
        <v>0</v>
      </c>
      <c r="BC369" s="23">
        <v>0</v>
      </c>
      <c r="BD369" s="23">
        <v>0</v>
      </c>
      <c r="BE369" s="23">
        <v>0</v>
      </c>
      <c r="BF369" s="23">
        <v>0</v>
      </c>
      <c r="BG369" s="23">
        <v>34071</v>
      </c>
      <c r="BH369" s="23">
        <v>250</v>
      </c>
      <c r="BI369" s="23">
        <v>0</v>
      </c>
      <c r="BJ369" s="23">
        <v>157419</v>
      </c>
      <c r="BK369" s="23">
        <v>37950</v>
      </c>
      <c r="BL369" s="23">
        <v>81558.5</v>
      </c>
      <c r="BM369" s="23">
        <v>0</v>
      </c>
      <c r="BN369" s="23">
        <v>0</v>
      </c>
      <c r="BO369" s="23">
        <v>0</v>
      </c>
      <c r="BP369" s="23">
        <v>0</v>
      </c>
      <c r="BQ369" s="23">
        <v>2800</v>
      </c>
      <c r="BR369" s="23">
        <v>0</v>
      </c>
      <c r="BS369" s="23">
        <v>0</v>
      </c>
      <c r="BT369" s="23">
        <v>0</v>
      </c>
      <c r="BU369" s="23">
        <v>0</v>
      </c>
      <c r="BV369" s="23">
        <v>0</v>
      </c>
      <c r="BW369" s="23">
        <v>0</v>
      </c>
      <c r="BX369" s="23">
        <v>0</v>
      </c>
      <c r="BY369" s="23">
        <v>0</v>
      </c>
      <c r="BZ369" s="24">
        <v>2797470.45</v>
      </c>
    </row>
    <row r="370" spans="1:78" x14ac:dyDescent="0.2">
      <c r="A370" s="21" t="s">
        <v>660</v>
      </c>
      <c r="B370" s="21" t="s">
        <v>363</v>
      </c>
      <c r="C370" s="22" t="s">
        <v>913</v>
      </c>
      <c r="D370" s="21" t="s">
        <v>914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27360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  <c r="AT370" s="23">
        <v>0</v>
      </c>
      <c r="AU370" s="23">
        <v>0</v>
      </c>
      <c r="AV370" s="23">
        <v>0</v>
      </c>
      <c r="AW370" s="23">
        <v>0</v>
      </c>
      <c r="AX370" s="23">
        <v>0</v>
      </c>
      <c r="AY370" s="23">
        <v>0</v>
      </c>
      <c r="AZ370" s="23">
        <v>0</v>
      </c>
      <c r="BA370" s="23">
        <v>0</v>
      </c>
      <c r="BB370" s="23">
        <v>0</v>
      </c>
      <c r="BC370" s="23">
        <v>0</v>
      </c>
      <c r="BD370" s="23">
        <v>0</v>
      </c>
      <c r="BE370" s="23">
        <v>0</v>
      </c>
      <c r="BF370" s="23">
        <v>0</v>
      </c>
      <c r="BG370" s="23">
        <v>2264</v>
      </c>
      <c r="BH370" s="23">
        <v>0</v>
      </c>
      <c r="BI370" s="23">
        <v>0</v>
      </c>
      <c r="BJ370" s="23">
        <v>0</v>
      </c>
      <c r="BK370" s="23">
        <v>0</v>
      </c>
      <c r="BL370" s="23">
        <v>0</v>
      </c>
      <c r="BM370" s="23">
        <v>0</v>
      </c>
      <c r="BN370" s="23">
        <v>0</v>
      </c>
      <c r="BO370" s="23">
        <v>0</v>
      </c>
      <c r="BP370" s="23">
        <v>0</v>
      </c>
      <c r="BQ370" s="23">
        <v>0</v>
      </c>
      <c r="BR370" s="23">
        <v>0</v>
      </c>
      <c r="BS370" s="23">
        <v>0</v>
      </c>
      <c r="BT370" s="23">
        <v>0</v>
      </c>
      <c r="BU370" s="23">
        <v>0</v>
      </c>
      <c r="BV370" s="23">
        <v>0</v>
      </c>
      <c r="BW370" s="23">
        <v>0</v>
      </c>
      <c r="BX370" s="23">
        <v>0</v>
      </c>
      <c r="BY370" s="23">
        <v>0</v>
      </c>
      <c r="BZ370" s="24">
        <v>58139.5</v>
      </c>
    </row>
    <row r="371" spans="1:78" x14ac:dyDescent="0.2">
      <c r="A371" s="21" t="s">
        <v>660</v>
      </c>
      <c r="B371" s="21" t="s">
        <v>363</v>
      </c>
      <c r="C371" s="22" t="s">
        <v>915</v>
      </c>
      <c r="D371" s="21" t="s">
        <v>916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44550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  <c r="AT371" s="23">
        <v>0</v>
      </c>
      <c r="AU371" s="23">
        <v>0</v>
      </c>
      <c r="AV371" s="23">
        <v>0</v>
      </c>
      <c r="AW371" s="23">
        <v>0</v>
      </c>
      <c r="AX371" s="23">
        <v>0</v>
      </c>
      <c r="AY371" s="23">
        <v>0</v>
      </c>
      <c r="AZ371" s="23">
        <v>0</v>
      </c>
      <c r="BA371" s="23">
        <v>0</v>
      </c>
      <c r="BB371" s="23">
        <v>0</v>
      </c>
      <c r="BC371" s="23">
        <v>0</v>
      </c>
      <c r="BD371" s="23">
        <v>0</v>
      </c>
      <c r="BE371" s="23">
        <v>0</v>
      </c>
      <c r="BF371" s="23">
        <v>0</v>
      </c>
      <c r="BG371" s="23">
        <v>0</v>
      </c>
      <c r="BH371" s="23">
        <v>0</v>
      </c>
      <c r="BI371" s="23">
        <v>0</v>
      </c>
      <c r="BJ371" s="23">
        <v>0</v>
      </c>
      <c r="BK371" s="23">
        <v>0</v>
      </c>
      <c r="BL371" s="23">
        <v>0</v>
      </c>
      <c r="BM371" s="23">
        <v>0</v>
      </c>
      <c r="BN371" s="23">
        <v>0</v>
      </c>
      <c r="BO371" s="23">
        <v>0</v>
      </c>
      <c r="BP371" s="23">
        <v>0</v>
      </c>
      <c r="BQ371" s="23">
        <v>0</v>
      </c>
      <c r="BR371" s="23">
        <v>0</v>
      </c>
      <c r="BS371" s="23">
        <v>0</v>
      </c>
      <c r="BT371" s="23">
        <v>0</v>
      </c>
      <c r="BU371" s="23">
        <v>0</v>
      </c>
      <c r="BV371" s="23">
        <v>0</v>
      </c>
      <c r="BW371" s="23">
        <v>0</v>
      </c>
      <c r="BX371" s="23">
        <v>0</v>
      </c>
      <c r="BY371" s="23">
        <v>0</v>
      </c>
      <c r="BZ371" s="24"/>
    </row>
    <row r="372" spans="1:78" x14ac:dyDescent="0.2">
      <c r="A372" s="21" t="s">
        <v>660</v>
      </c>
      <c r="B372" s="21" t="s">
        <v>363</v>
      </c>
      <c r="C372" s="22" t="s">
        <v>917</v>
      </c>
      <c r="D372" s="21" t="s">
        <v>918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158182.79999999999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9995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11000</v>
      </c>
      <c r="AS372" s="23">
        <v>0</v>
      </c>
      <c r="AT372" s="23">
        <v>0</v>
      </c>
      <c r="AU372" s="23">
        <v>0</v>
      </c>
      <c r="AV372" s="23">
        <v>0</v>
      </c>
      <c r="AW372" s="23">
        <v>0</v>
      </c>
      <c r="AX372" s="23">
        <v>0</v>
      </c>
      <c r="AY372" s="23">
        <v>35653</v>
      </c>
      <c r="AZ372" s="23">
        <v>0</v>
      </c>
      <c r="BA372" s="23">
        <v>0</v>
      </c>
      <c r="BB372" s="23">
        <v>0</v>
      </c>
      <c r="BC372" s="23">
        <v>0</v>
      </c>
      <c r="BD372" s="23">
        <v>0</v>
      </c>
      <c r="BE372" s="23">
        <v>0</v>
      </c>
      <c r="BF372" s="23">
        <v>0</v>
      </c>
      <c r="BG372" s="23">
        <v>0</v>
      </c>
      <c r="BH372" s="23">
        <v>0</v>
      </c>
      <c r="BI372" s="23">
        <v>0</v>
      </c>
      <c r="BJ372" s="23">
        <v>0</v>
      </c>
      <c r="BK372" s="23">
        <v>0</v>
      </c>
      <c r="BL372" s="23">
        <v>0</v>
      </c>
      <c r="BM372" s="23">
        <v>0</v>
      </c>
      <c r="BN372" s="23">
        <v>0</v>
      </c>
      <c r="BO372" s="23">
        <v>0</v>
      </c>
      <c r="BP372" s="23">
        <v>0</v>
      </c>
      <c r="BQ372" s="23">
        <v>0</v>
      </c>
      <c r="BR372" s="23">
        <v>0</v>
      </c>
      <c r="BS372" s="23">
        <v>0</v>
      </c>
      <c r="BT372" s="23">
        <v>0</v>
      </c>
      <c r="BU372" s="23">
        <v>0</v>
      </c>
      <c r="BV372" s="23">
        <v>0</v>
      </c>
      <c r="BW372" s="23">
        <v>0</v>
      </c>
      <c r="BX372" s="23">
        <v>0</v>
      </c>
      <c r="BY372" s="23">
        <v>0</v>
      </c>
      <c r="BZ372" s="24">
        <v>82758.55</v>
      </c>
    </row>
    <row r="373" spans="1:78" x14ac:dyDescent="0.2">
      <c r="A373" s="21" t="s">
        <v>660</v>
      </c>
      <c r="B373" s="21" t="s">
        <v>919</v>
      </c>
      <c r="C373" s="22" t="s">
        <v>920</v>
      </c>
      <c r="D373" s="21" t="s">
        <v>921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588.94000000000005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  <c r="AT373" s="23">
        <v>0</v>
      </c>
      <c r="AU373" s="23">
        <v>0</v>
      </c>
      <c r="AV373" s="23">
        <v>0</v>
      </c>
      <c r="AW373" s="23">
        <v>0</v>
      </c>
      <c r="AX373" s="23">
        <v>0</v>
      </c>
      <c r="AY373" s="23">
        <v>0</v>
      </c>
      <c r="AZ373" s="23">
        <v>0</v>
      </c>
      <c r="BA373" s="23">
        <v>0</v>
      </c>
      <c r="BB373" s="23">
        <v>0</v>
      </c>
      <c r="BC373" s="23">
        <v>0</v>
      </c>
      <c r="BD373" s="23">
        <v>0</v>
      </c>
      <c r="BE373" s="23">
        <v>0</v>
      </c>
      <c r="BF373" s="23">
        <v>0</v>
      </c>
      <c r="BG373" s="23">
        <v>0</v>
      </c>
      <c r="BH373" s="23">
        <v>0</v>
      </c>
      <c r="BI373" s="23">
        <v>0</v>
      </c>
      <c r="BJ373" s="23">
        <v>0</v>
      </c>
      <c r="BK373" s="23">
        <v>0</v>
      </c>
      <c r="BL373" s="23">
        <v>0</v>
      </c>
      <c r="BM373" s="23">
        <v>0</v>
      </c>
      <c r="BN373" s="23">
        <v>0</v>
      </c>
      <c r="BO373" s="23">
        <v>0</v>
      </c>
      <c r="BP373" s="23">
        <v>0</v>
      </c>
      <c r="BQ373" s="23">
        <v>0</v>
      </c>
      <c r="BR373" s="23">
        <v>0</v>
      </c>
      <c r="BS373" s="23">
        <v>0</v>
      </c>
      <c r="BT373" s="23">
        <v>0</v>
      </c>
      <c r="BU373" s="23">
        <v>0</v>
      </c>
      <c r="BV373" s="23">
        <v>0</v>
      </c>
      <c r="BW373" s="23">
        <v>0</v>
      </c>
      <c r="BX373" s="23">
        <v>0</v>
      </c>
      <c r="BY373" s="23">
        <v>0</v>
      </c>
      <c r="BZ373" s="24">
        <v>808413.02</v>
      </c>
    </row>
    <row r="374" spans="1:78" x14ac:dyDescent="0.2">
      <c r="A374" s="21" t="s">
        <v>660</v>
      </c>
      <c r="B374" s="21" t="s">
        <v>919</v>
      </c>
      <c r="C374" s="22" t="s">
        <v>922</v>
      </c>
      <c r="D374" s="21" t="s">
        <v>923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  <c r="AT374" s="23">
        <v>0</v>
      </c>
      <c r="AU374" s="23">
        <v>0</v>
      </c>
      <c r="AV374" s="23">
        <v>0</v>
      </c>
      <c r="AW374" s="23">
        <v>0</v>
      </c>
      <c r="AX374" s="23">
        <v>0</v>
      </c>
      <c r="AY374" s="23">
        <v>0</v>
      </c>
      <c r="AZ374" s="23">
        <v>0</v>
      </c>
      <c r="BA374" s="23">
        <v>0</v>
      </c>
      <c r="BB374" s="23">
        <v>0</v>
      </c>
      <c r="BC374" s="23">
        <v>0</v>
      </c>
      <c r="BD374" s="23">
        <v>0</v>
      </c>
      <c r="BE374" s="23">
        <v>0</v>
      </c>
      <c r="BF374" s="23">
        <v>0</v>
      </c>
      <c r="BG374" s="23">
        <v>0</v>
      </c>
      <c r="BH374" s="23">
        <v>0</v>
      </c>
      <c r="BI374" s="23">
        <v>0</v>
      </c>
      <c r="BJ374" s="23">
        <v>0</v>
      </c>
      <c r="BK374" s="23">
        <v>0</v>
      </c>
      <c r="BL374" s="23">
        <v>0</v>
      </c>
      <c r="BM374" s="23">
        <v>0</v>
      </c>
      <c r="BN374" s="23">
        <v>0</v>
      </c>
      <c r="BO374" s="23">
        <v>0</v>
      </c>
      <c r="BP374" s="23">
        <v>0</v>
      </c>
      <c r="BQ374" s="23">
        <v>0</v>
      </c>
      <c r="BR374" s="23">
        <v>0</v>
      </c>
      <c r="BS374" s="23">
        <v>0</v>
      </c>
      <c r="BT374" s="23">
        <v>0</v>
      </c>
      <c r="BU374" s="23">
        <v>0</v>
      </c>
      <c r="BV374" s="23">
        <v>0</v>
      </c>
      <c r="BW374" s="23">
        <v>0</v>
      </c>
      <c r="BX374" s="23">
        <v>0</v>
      </c>
      <c r="BY374" s="23">
        <v>0</v>
      </c>
      <c r="BZ374" s="24">
        <v>19453504.259999998</v>
      </c>
    </row>
    <row r="375" spans="1:78" x14ac:dyDescent="0.2">
      <c r="A375" s="21" t="s">
        <v>660</v>
      </c>
      <c r="B375" s="21" t="s">
        <v>919</v>
      </c>
      <c r="C375" s="22" t="s">
        <v>924</v>
      </c>
      <c r="D375" s="21" t="s">
        <v>925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2">
        <v>0</v>
      </c>
      <c r="AL375" s="32">
        <v>0</v>
      </c>
      <c r="AM375" s="32">
        <v>0</v>
      </c>
      <c r="AN375" s="32">
        <v>0</v>
      </c>
      <c r="AO375" s="32">
        <v>0</v>
      </c>
      <c r="AP375" s="32">
        <v>0</v>
      </c>
      <c r="AQ375" s="32">
        <v>0</v>
      </c>
      <c r="AR375" s="32">
        <v>0</v>
      </c>
      <c r="AS375" s="32">
        <v>0</v>
      </c>
      <c r="AT375" s="32">
        <v>0</v>
      </c>
      <c r="AU375" s="32">
        <v>0</v>
      </c>
      <c r="AV375" s="32">
        <v>0</v>
      </c>
      <c r="AW375" s="32">
        <v>0</v>
      </c>
      <c r="AX375" s="32">
        <v>0</v>
      </c>
      <c r="AY375" s="32">
        <v>0</v>
      </c>
      <c r="AZ375" s="32">
        <v>0</v>
      </c>
      <c r="BA375" s="32">
        <v>0</v>
      </c>
      <c r="BB375" s="32">
        <v>0</v>
      </c>
      <c r="BC375" s="32">
        <v>0</v>
      </c>
      <c r="BD375" s="32">
        <v>0</v>
      </c>
      <c r="BE375" s="32">
        <v>0</v>
      </c>
      <c r="BF375" s="32">
        <v>0</v>
      </c>
      <c r="BG375" s="32">
        <v>0</v>
      </c>
      <c r="BH375" s="32">
        <v>0</v>
      </c>
      <c r="BI375" s="32">
        <v>0</v>
      </c>
      <c r="BJ375" s="32">
        <v>0</v>
      </c>
      <c r="BK375" s="32">
        <v>0</v>
      </c>
      <c r="BL375" s="32">
        <v>0</v>
      </c>
      <c r="BM375" s="32">
        <v>0</v>
      </c>
      <c r="BN375" s="32">
        <v>0</v>
      </c>
      <c r="BO375" s="32">
        <v>0</v>
      </c>
      <c r="BP375" s="32">
        <v>0</v>
      </c>
      <c r="BQ375" s="32">
        <v>0</v>
      </c>
      <c r="BR375" s="32">
        <v>0</v>
      </c>
      <c r="BS375" s="32">
        <v>0</v>
      </c>
      <c r="BT375" s="32">
        <v>0</v>
      </c>
      <c r="BU375" s="32">
        <v>0</v>
      </c>
      <c r="BV375" s="32">
        <v>0</v>
      </c>
      <c r="BW375" s="32">
        <v>0</v>
      </c>
      <c r="BX375" s="32">
        <v>0</v>
      </c>
      <c r="BY375" s="32">
        <v>0</v>
      </c>
      <c r="BZ375" s="24">
        <v>219575464.84999999</v>
      </c>
    </row>
    <row r="376" spans="1:78" x14ac:dyDescent="0.2">
      <c r="A376" s="21" t="s">
        <v>660</v>
      </c>
      <c r="B376" s="21" t="s">
        <v>919</v>
      </c>
      <c r="C376" s="22" t="s">
        <v>926</v>
      </c>
      <c r="D376" s="21" t="s">
        <v>927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264527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26376.75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  <c r="AT376" s="23">
        <v>0</v>
      </c>
      <c r="AU376" s="23">
        <v>0</v>
      </c>
      <c r="AV376" s="23">
        <v>0</v>
      </c>
      <c r="AW376" s="23">
        <v>0</v>
      </c>
      <c r="AX376" s="23">
        <v>0</v>
      </c>
      <c r="AY376" s="23">
        <v>0</v>
      </c>
      <c r="AZ376" s="23">
        <v>0</v>
      </c>
      <c r="BA376" s="23">
        <v>0</v>
      </c>
      <c r="BB376" s="23">
        <v>0</v>
      </c>
      <c r="BC376" s="23">
        <v>0</v>
      </c>
      <c r="BD376" s="23">
        <v>0</v>
      </c>
      <c r="BE376" s="23">
        <v>621814.43000000005</v>
      </c>
      <c r="BF376" s="23">
        <v>0</v>
      </c>
      <c r="BG376" s="23">
        <v>0</v>
      </c>
      <c r="BH376" s="23">
        <v>0</v>
      </c>
      <c r="BI376" s="23">
        <v>0</v>
      </c>
      <c r="BJ376" s="23">
        <v>0</v>
      </c>
      <c r="BK376" s="23">
        <v>0</v>
      </c>
      <c r="BL376" s="23">
        <v>0</v>
      </c>
      <c r="BM376" s="23">
        <v>3500</v>
      </c>
      <c r="BN376" s="23">
        <v>0</v>
      </c>
      <c r="BO376" s="23">
        <v>0</v>
      </c>
      <c r="BP376" s="23">
        <v>0</v>
      </c>
      <c r="BQ376" s="23">
        <v>0</v>
      </c>
      <c r="BR376" s="23">
        <v>0</v>
      </c>
      <c r="BS376" s="23">
        <v>0</v>
      </c>
      <c r="BT376" s="23">
        <v>0</v>
      </c>
      <c r="BU376" s="23">
        <v>0</v>
      </c>
      <c r="BV376" s="23">
        <v>0</v>
      </c>
      <c r="BW376" s="23">
        <v>0</v>
      </c>
      <c r="BX376" s="23">
        <v>0</v>
      </c>
      <c r="BY376" s="23">
        <v>0</v>
      </c>
      <c r="BZ376" s="24">
        <v>110155595.43000001</v>
      </c>
    </row>
    <row r="377" spans="1:78" x14ac:dyDescent="0.2">
      <c r="A377" s="21" t="s">
        <v>660</v>
      </c>
      <c r="B377" s="21" t="s">
        <v>919</v>
      </c>
      <c r="C377" s="22" t="s">
        <v>928</v>
      </c>
      <c r="D377" s="21" t="s">
        <v>929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151547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  <c r="AT377" s="23">
        <v>0</v>
      </c>
      <c r="AU377" s="23">
        <v>0</v>
      </c>
      <c r="AV377" s="23">
        <v>0</v>
      </c>
      <c r="AW377" s="23">
        <v>0</v>
      </c>
      <c r="AX377" s="23">
        <v>0</v>
      </c>
      <c r="AY377" s="23">
        <v>0</v>
      </c>
      <c r="AZ377" s="23">
        <v>0</v>
      </c>
      <c r="BA377" s="23">
        <v>0</v>
      </c>
      <c r="BB377" s="23">
        <v>0</v>
      </c>
      <c r="BC377" s="23">
        <v>0</v>
      </c>
      <c r="BD377" s="23">
        <v>0</v>
      </c>
      <c r="BE377" s="23">
        <v>793356.4</v>
      </c>
      <c r="BF377" s="23">
        <v>0</v>
      </c>
      <c r="BG377" s="23">
        <v>0</v>
      </c>
      <c r="BH377" s="23">
        <v>0</v>
      </c>
      <c r="BI377" s="23">
        <v>0</v>
      </c>
      <c r="BJ377" s="23">
        <v>0</v>
      </c>
      <c r="BK377" s="23">
        <v>0</v>
      </c>
      <c r="BL377" s="23">
        <v>0</v>
      </c>
      <c r="BM377" s="23">
        <v>0</v>
      </c>
      <c r="BN377" s="23">
        <v>0</v>
      </c>
      <c r="BO377" s="23">
        <v>0</v>
      </c>
      <c r="BP377" s="23">
        <v>0</v>
      </c>
      <c r="BQ377" s="23">
        <v>0</v>
      </c>
      <c r="BR377" s="23">
        <v>0</v>
      </c>
      <c r="BS377" s="23">
        <v>0</v>
      </c>
      <c r="BT377" s="23">
        <v>0</v>
      </c>
      <c r="BU377" s="23">
        <v>0</v>
      </c>
      <c r="BV377" s="23">
        <v>0</v>
      </c>
      <c r="BW377" s="23">
        <v>0</v>
      </c>
      <c r="BX377" s="23">
        <v>0</v>
      </c>
      <c r="BY377" s="23">
        <v>0</v>
      </c>
      <c r="BZ377" s="24">
        <v>892163.36999999988</v>
      </c>
    </row>
    <row r="378" spans="1:78" x14ac:dyDescent="0.2">
      <c r="A378" s="21" t="s">
        <v>660</v>
      </c>
      <c r="B378" s="21" t="s">
        <v>919</v>
      </c>
      <c r="C378" s="22" t="s">
        <v>930</v>
      </c>
      <c r="D378" s="21" t="s">
        <v>931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1771445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  <c r="AT378" s="23">
        <v>0</v>
      </c>
      <c r="AU378" s="23">
        <v>0</v>
      </c>
      <c r="AV378" s="23">
        <v>0</v>
      </c>
      <c r="AW378" s="23">
        <v>0</v>
      </c>
      <c r="AX378" s="23">
        <v>0</v>
      </c>
      <c r="AY378" s="23">
        <v>0</v>
      </c>
      <c r="AZ378" s="23">
        <v>0</v>
      </c>
      <c r="BA378" s="23">
        <v>0</v>
      </c>
      <c r="BB378" s="23">
        <v>0</v>
      </c>
      <c r="BC378" s="23">
        <v>0</v>
      </c>
      <c r="BD378" s="23">
        <v>0</v>
      </c>
      <c r="BE378" s="23">
        <v>0</v>
      </c>
      <c r="BF378" s="23">
        <v>0</v>
      </c>
      <c r="BG378" s="23">
        <v>0</v>
      </c>
      <c r="BH378" s="23">
        <v>0</v>
      </c>
      <c r="BI378" s="23">
        <v>0</v>
      </c>
      <c r="BJ378" s="23">
        <v>0</v>
      </c>
      <c r="BK378" s="23">
        <v>0</v>
      </c>
      <c r="BL378" s="23">
        <v>0</v>
      </c>
      <c r="BM378" s="23">
        <v>0</v>
      </c>
      <c r="BN378" s="23">
        <v>0</v>
      </c>
      <c r="BO378" s="23">
        <v>0</v>
      </c>
      <c r="BP378" s="23">
        <v>0</v>
      </c>
      <c r="BQ378" s="23">
        <v>0</v>
      </c>
      <c r="BR378" s="23">
        <v>0</v>
      </c>
      <c r="BS378" s="23">
        <v>0</v>
      </c>
      <c r="BT378" s="23">
        <v>0</v>
      </c>
      <c r="BU378" s="23">
        <v>0</v>
      </c>
      <c r="BV378" s="23">
        <v>0</v>
      </c>
      <c r="BW378" s="23">
        <v>0</v>
      </c>
      <c r="BX378" s="23">
        <v>0</v>
      </c>
      <c r="BY378" s="23">
        <v>0</v>
      </c>
      <c r="BZ378" s="24"/>
    </row>
    <row r="379" spans="1:78" x14ac:dyDescent="0.2">
      <c r="A379" s="21" t="s">
        <v>660</v>
      </c>
      <c r="B379" s="21" t="s">
        <v>919</v>
      </c>
      <c r="C379" s="22" t="s">
        <v>932</v>
      </c>
      <c r="D379" s="21" t="s">
        <v>933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9946048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  <c r="AT379" s="23">
        <v>0</v>
      </c>
      <c r="AU379" s="23">
        <v>0</v>
      </c>
      <c r="AV379" s="23">
        <v>0</v>
      </c>
      <c r="AW379" s="23">
        <v>0</v>
      </c>
      <c r="AX379" s="23">
        <v>0</v>
      </c>
      <c r="AY379" s="23">
        <v>0</v>
      </c>
      <c r="AZ379" s="23">
        <v>0</v>
      </c>
      <c r="BA379" s="23">
        <v>0</v>
      </c>
      <c r="BB379" s="23">
        <v>0</v>
      </c>
      <c r="BC379" s="23">
        <v>0</v>
      </c>
      <c r="BD379" s="23">
        <v>0</v>
      </c>
      <c r="BE379" s="23">
        <v>0</v>
      </c>
      <c r="BF379" s="23">
        <v>0</v>
      </c>
      <c r="BG379" s="23">
        <v>0</v>
      </c>
      <c r="BH379" s="23">
        <v>0</v>
      </c>
      <c r="BI379" s="23">
        <v>0</v>
      </c>
      <c r="BJ379" s="23">
        <v>0</v>
      </c>
      <c r="BK379" s="23">
        <v>0</v>
      </c>
      <c r="BL379" s="23">
        <v>0</v>
      </c>
      <c r="BM379" s="23">
        <v>0</v>
      </c>
      <c r="BN379" s="23">
        <v>0</v>
      </c>
      <c r="BO379" s="23">
        <v>0</v>
      </c>
      <c r="BP379" s="23">
        <v>0</v>
      </c>
      <c r="BQ379" s="23">
        <v>0</v>
      </c>
      <c r="BR379" s="23">
        <v>0</v>
      </c>
      <c r="BS379" s="23">
        <v>0</v>
      </c>
      <c r="BT379" s="23">
        <v>672808.5</v>
      </c>
      <c r="BU379" s="23">
        <v>0</v>
      </c>
      <c r="BV379" s="23">
        <v>0</v>
      </c>
      <c r="BW379" s="23">
        <v>0</v>
      </c>
      <c r="BX379" s="23">
        <v>0</v>
      </c>
      <c r="BY379" s="23">
        <v>0</v>
      </c>
      <c r="BZ379" s="24">
        <v>765713.5</v>
      </c>
    </row>
    <row r="380" spans="1:78" x14ac:dyDescent="0.2">
      <c r="A380" s="21" t="s">
        <v>660</v>
      </c>
      <c r="B380" s="21" t="s">
        <v>919</v>
      </c>
      <c r="C380" s="22" t="s">
        <v>934</v>
      </c>
      <c r="D380" s="21" t="s">
        <v>935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  <c r="AT380" s="23">
        <v>0</v>
      </c>
      <c r="AU380" s="23">
        <v>0</v>
      </c>
      <c r="AV380" s="23">
        <v>0</v>
      </c>
      <c r="AW380" s="23">
        <v>0</v>
      </c>
      <c r="AX380" s="23">
        <v>0</v>
      </c>
      <c r="AY380" s="23">
        <v>0</v>
      </c>
      <c r="AZ380" s="23">
        <v>0</v>
      </c>
      <c r="BA380" s="23">
        <v>0</v>
      </c>
      <c r="BB380" s="23">
        <v>0</v>
      </c>
      <c r="BC380" s="23">
        <v>0</v>
      </c>
      <c r="BD380" s="23">
        <v>0</v>
      </c>
      <c r="BE380" s="23">
        <v>0</v>
      </c>
      <c r="BF380" s="23">
        <v>0</v>
      </c>
      <c r="BG380" s="23">
        <v>0</v>
      </c>
      <c r="BH380" s="23">
        <v>0</v>
      </c>
      <c r="BI380" s="23">
        <v>0</v>
      </c>
      <c r="BJ380" s="23">
        <v>0</v>
      </c>
      <c r="BK380" s="23">
        <v>0</v>
      </c>
      <c r="BL380" s="23">
        <v>0</v>
      </c>
      <c r="BM380" s="23">
        <v>0</v>
      </c>
      <c r="BN380" s="23">
        <v>0</v>
      </c>
      <c r="BO380" s="23">
        <v>0</v>
      </c>
      <c r="BP380" s="23">
        <v>0</v>
      </c>
      <c r="BQ380" s="23">
        <v>0</v>
      </c>
      <c r="BR380" s="23">
        <v>11066</v>
      </c>
      <c r="BS380" s="23">
        <v>0</v>
      </c>
      <c r="BT380" s="23">
        <v>0</v>
      </c>
      <c r="BU380" s="23">
        <v>0</v>
      </c>
      <c r="BV380" s="23">
        <v>0</v>
      </c>
      <c r="BW380" s="23">
        <v>0</v>
      </c>
      <c r="BX380" s="23">
        <v>0</v>
      </c>
      <c r="BY380" s="23">
        <v>0</v>
      </c>
      <c r="BZ380" s="24">
        <v>47202480</v>
      </c>
    </row>
    <row r="381" spans="1:78" x14ac:dyDescent="0.2">
      <c r="A381" s="21" t="s">
        <v>660</v>
      </c>
      <c r="B381" s="21" t="s">
        <v>919</v>
      </c>
      <c r="C381" s="22" t="s">
        <v>936</v>
      </c>
      <c r="D381" s="21" t="s">
        <v>937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1158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  <c r="AT381" s="23">
        <v>0</v>
      </c>
      <c r="AU381" s="23">
        <v>0</v>
      </c>
      <c r="AV381" s="23">
        <v>0</v>
      </c>
      <c r="AW381" s="23">
        <v>0</v>
      </c>
      <c r="AX381" s="23">
        <v>0</v>
      </c>
      <c r="AY381" s="23">
        <v>0</v>
      </c>
      <c r="AZ381" s="23">
        <v>0</v>
      </c>
      <c r="BA381" s="23">
        <v>0</v>
      </c>
      <c r="BB381" s="23">
        <v>0</v>
      </c>
      <c r="BC381" s="23">
        <v>0</v>
      </c>
      <c r="BD381" s="23">
        <v>0</v>
      </c>
      <c r="BE381" s="23">
        <v>0</v>
      </c>
      <c r="BF381" s="23">
        <v>0</v>
      </c>
      <c r="BG381" s="23">
        <v>0</v>
      </c>
      <c r="BH381" s="23">
        <v>0</v>
      </c>
      <c r="BI381" s="23">
        <v>0</v>
      </c>
      <c r="BJ381" s="23">
        <v>91715.4</v>
      </c>
      <c r="BK381" s="23">
        <v>0</v>
      </c>
      <c r="BL381" s="23">
        <v>0</v>
      </c>
      <c r="BM381" s="23">
        <v>0</v>
      </c>
      <c r="BN381" s="23">
        <v>0</v>
      </c>
      <c r="BO381" s="23">
        <v>0</v>
      </c>
      <c r="BP381" s="23">
        <v>0</v>
      </c>
      <c r="BQ381" s="23">
        <v>0</v>
      </c>
      <c r="BR381" s="23">
        <v>0</v>
      </c>
      <c r="BS381" s="23">
        <v>0</v>
      </c>
      <c r="BT381" s="23">
        <v>0</v>
      </c>
      <c r="BU381" s="23">
        <v>0</v>
      </c>
      <c r="BV381" s="23">
        <v>0</v>
      </c>
      <c r="BW381" s="23">
        <v>0</v>
      </c>
      <c r="BX381" s="23">
        <v>0</v>
      </c>
      <c r="BY381" s="23">
        <v>0</v>
      </c>
      <c r="BZ381" s="24"/>
    </row>
    <row r="382" spans="1:78" x14ac:dyDescent="0.2">
      <c r="A382" s="21" t="s">
        <v>660</v>
      </c>
      <c r="B382" s="21" t="s">
        <v>919</v>
      </c>
      <c r="C382" s="22" t="s">
        <v>938</v>
      </c>
      <c r="D382" s="21" t="s">
        <v>939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0</v>
      </c>
      <c r="BA382" s="32">
        <v>0</v>
      </c>
      <c r="BB382" s="32">
        <v>0</v>
      </c>
      <c r="BC382" s="32">
        <v>0</v>
      </c>
      <c r="BD382" s="32">
        <v>0</v>
      </c>
      <c r="BE382" s="32">
        <v>0</v>
      </c>
      <c r="BF382" s="32">
        <v>0</v>
      </c>
      <c r="BG382" s="32">
        <v>0</v>
      </c>
      <c r="BH382" s="32">
        <v>0</v>
      </c>
      <c r="BI382" s="32">
        <v>0</v>
      </c>
      <c r="BJ382" s="32">
        <v>0</v>
      </c>
      <c r="BK382" s="32">
        <v>0</v>
      </c>
      <c r="BL382" s="32">
        <v>0</v>
      </c>
      <c r="BM382" s="32">
        <v>0</v>
      </c>
      <c r="BN382" s="32">
        <v>0</v>
      </c>
      <c r="BO382" s="32">
        <v>0</v>
      </c>
      <c r="BP382" s="32">
        <v>0</v>
      </c>
      <c r="BQ382" s="32">
        <v>0</v>
      </c>
      <c r="BR382" s="32">
        <v>0</v>
      </c>
      <c r="BS382" s="32">
        <v>0</v>
      </c>
      <c r="BT382" s="32">
        <v>0</v>
      </c>
      <c r="BU382" s="32">
        <v>0</v>
      </c>
      <c r="BV382" s="32">
        <v>0</v>
      </c>
      <c r="BW382" s="32">
        <v>0</v>
      </c>
      <c r="BX382" s="32">
        <v>0</v>
      </c>
      <c r="BY382" s="32">
        <v>0</v>
      </c>
      <c r="BZ382" s="24">
        <v>23536000</v>
      </c>
    </row>
    <row r="383" spans="1:78" x14ac:dyDescent="0.2">
      <c r="A383" s="21" t="s">
        <v>660</v>
      </c>
      <c r="B383" s="21" t="s">
        <v>919</v>
      </c>
      <c r="C383" s="22" t="s">
        <v>940</v>
      </c>
      <c r="D383" s="21" t="s">
        <v>941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219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  <c r="AT383" s="23">
        <v>0</v>
      </c>
      <c r="AU383" s="23">
        <v>0</v>
      </c>
      <c r="AV383" s="23">
        <v>0</v>
      </c>
      <c r="AW383" s="23">
        <v>0</v>
      </c>
      <c r="AX383" s="23">
        <v>0</v>
      </c>
      <c r="AY383" s="23">
        <v>0</v>
      </c>
      <c r="AZ383" s="23">
        <v>0</v>
      </c>
      <c r="BA383" s="23">
        <v>0</v>
      </c>
      <c r="BB383" s="23">
        <v>0</v>
      </c>
      <c r="BC383" s="23">
        <v>0</v>
      </c>
      <c r="BD383" s="23">
        <v>0</v>
      </c>
      <c r="BE383" s="23">
        <v>0</v>
      </c>
      <c r="BF383" s="23">
        <v>0</v>
      </c>
      <c r="BG383" s="23">
        <v>0</v>
      </c>
      <c r="BH383" s="23">
        <v>0</v>
      </c>
      <c r="BI383" s="23">
        <v>0</v>
      </c>
      <c r="BJ383" s="23">
        <v>2</v>
      </c>
      <c r="BK383" s="23">
        <v>0</v>
      </c>
      <c r="BL383" s="23">
        <v>0</v>
      </c>
      <c r="BM383" s="23">
        <v>0</v>
      </c>
      <c r="BN383" s="23">
        <v>0</v>
      </c>
      <c r="BO383" s="23">
        <v>0</v>
      </c>
      <c r="BP383" s="23">
        <v>0</v>
      </c>
      <c r="BQ383" s="23">
        <v>0</v>
      </c>
      <c r="BR383" s="23">
        <v>0</v>
      </c>
      <c r="BS383" s="23">
        <v>0</v>
      </c>
      <c r="BT383" s="23">
        <v>0</v>
      </c>
      <c r="BU383" s="23">
        <v>0</v>
      </c>
      <c r="BV383" s="23">
        <v>0</v>
      </c>
      <c r="BW383" s="23">
        <v>0</v>
      </c>
      <c r="BX383" s="23">
        <v>0</v>
      </c>
      <c r="BY383" s="23">
        <v>0</v>
      </c>
      <c r="BZ383" s="24">
        <v>27780</v>
      </c>
    </row>
    <row r="384" spans="1:78" x14ac:dyDescent="0.2">
      <c r="A384" s="21" t="s">
        <v>660</v>
      </c>
      <c r="B384" s="21" t="s">
        <v>919</v>
      </c>
      <c r="C384" s="22" t="s">
        <v>942</v>
      </c>
      <c r="D384" s="21" t="s">
        <v>943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69511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570008.72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7429</v>
      </c>
      <c r="AS384" s="23">
        <v>0</v>
      </c>
      <c r="AT384" s="23">
        <v>0</v>
      </c>
      <c r="AU384" s="23">
        <v>0</v>
      </c>
      <c r="AV384" s="23">
        <v>0</v>
      </c>
      <c r="AW384" s="23">
        <v>0</v>
      </c>
      <c r="AX384" s="23">
        <v>0</v>
      </c>
      <c r="AY384" s="23">
        <v>0</v>
      </c>
      <c r="AZ384" s="23">
        <v>0</v>
      </c>
      <c r="BA384" s="23">
        <v>0</v>
      </c>
      <c r="BB384" s="23">
        <v>0</v>
      </c>
      <c r="BC384" s="23">
        <v>0</v>
      </c>
      <c r="BD384" s="23">
        <v>0</v>
      </c>
      <c r="BE384" s="23">
        <v>0</v>
      </c>
      <c r="BF384" s="23">
        <v>0</v>
      </c>
      <c r="BG384" s="23">
        <v>0</v>
      </c>
      <c r="BH384" s="23">
        <v>0</v>
      </c>
      <c r="BI384" s="23">
        <v>0</v>
      </c>
      <c r="BJ384" s="23">
        <v>48529</v>
      </c>
      <c r="BK384" s="23">
        <v>0</v>
      </c>
      <c r="BL384" s="23">
        <v>0</v>
      </c>
      <c r="BM384" s="23">
        <v>0</v>
      </c>
      <c r="BN384" s="23">
        <v>0</v>
      </c>
      <c r="BO384" s="23">
        <v>0</v>
      </c>
      <c r="BP384" s="23">
        <v>0</v>
      </c>
      <c r="BQ384" s="23">
        <v>122219.32</v>
      </c>
      <c r="BR384" s="23">
        <v>0</v>
      </c>
      <c r="BS384" s="23">
        <v>0</v>
      </c>
      <c r="BT384" s="23">
        <v>0</v>
      </c>
      <c r="BU384" s="23">
        <v>0</v>
      </c>
      <c r="BV384" s="23">
        <v>2172</v>
      </c>
      <c r="BW384" s="23">
        <v>0</v>
      </c>
      <c r="BX384" s="23">
        <v>0</v>
      </c>
      <c r="BY384" s="23">
        <v>0</v>
      </c>
      <c r="BZ384" s="24"/>
    </row>
    <row r="385" spans="1:78" x14ac:dyDescent="0.2">
      <c r="A385" s="21" t="s">
        <v>660</v>
      </c>
      <c r="B385" s="21" t="s">
        <v>919</v>
      </c>
      <c r="C385" s="22" t="s">
        <v>944</v>
      </c>
      <c r="D385" s="21" t="s">
        <v>945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131186.5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  <c r="AT385" s="23">
        <v>0</v>
      </c>
      <c r="AU385" s="23">
        <v>0</v>
      </c>
      <c r="AV385" s="23">
        <v>0</v>
      </c>
      <c r="AW385" s="23">
        <v>0</v>
      </c>
      <c r="AX385" s="23">
        <v>0</v>
      </c>
      <c r="AY385" s="23">
        <v>0</v>
      </c>
      <c r="AZ385" s="23">
        <v>0</v>
      </c>
      <c r="BA385" s="23">
        <v>0</v>
      </c>
      <c r="BB385" s="23">
        <v>0</v>
      </c>
      <c r="BC385" s="23">
        <v>0</v>
      </c>
      <c r="BD385" s="23">
        <v>0</v>
      </c>
      <c r="BE385" s="23">
        <v>0</v>
      </c>
      <c r="BF385" s="23">
        <v>0</v>
      </c>
      <c r="BG385" s="23">
        <v>0</v>
      </c>
      <c r="BH385" s="23">
        <v>0</v>
      </c>
      <c r="BI385" s="23">
        <v>0</v>
      </c>
      <c r="BJ385" s="23">
        <v>4272.6899999999996</v>
      </c>
      <c r="BK385" s="23">
        <v>0</v>
      </c>
      <c r="BL385" s="23">
        <v>0</v>
      </c>
      <c r="BM385" s="23">
        <v>0</v>
      </c>
      <c r="BN385" s="23">
        <v>0</v>
      </c>
      <c r="BO385" s="23">
        <v>0</v>
      </c>
      <c r="BP385" s="23">
        <v>0</v>
      </c>
      <c r="BQ385" s="23">
        <v>2849.38</v>
      </c>
      <c r="BR385" s="23">
        <v>0</v>
      </c>
      <c r="BS385" s="23">
        <v>0</v>
      </c>
      <c r="BT385" s="23">
        <v>0</v>
      </c>
      <c r="BU385" s="23">
        <v>0</v>
      </c>
      <c r="BV385" s="23">
        <v>0</v>
      </c>
      <c r="BW385" s="23">
        <v>0</v>
      </c>
      <c r="BX385" s="23">
        <v>0</v>
      </c>
      <c r="BY385" s="23">
        <v>0</v>
      </c>
      <c r="BZ385" s="24"/>
    </row>
    <row r="386" spans="1:78" x14ac:dyDescent="0.2">
      <c r="A386" s="21" t="s">
        <v>660</v>
      </c>
      <c r="B386" s="21" t="s">
        <v>919</v>
      </c>
      <c r="C386" s="22" t="s">
        <v>946</v>
      </c>
      <c r="D386" s="21" t="s">
        <v>947</v>
      </c>
      <c r="E386" s="23">
        <v>0</v>
      </c>
      <c r="F386" s="23">
        <v>2458314.0499999998</v>
      </c>
      <c r="G386" s="23">
        <v>0</v>
      </c>
      <c r="H386" s="23">
        <v>39025.050000000003</v>
      </c>
      <c r="I386" s="23">
        <v>49261.05</v>
      </c>
      <c r="J386" s="23">
        <v>0</v>
      </c>
      <c r="K386" s="23">
        <v>3326136.68</v>
      </c>
      <c r="L386" s="23">
        <v>625344.38</v>
      </c>
      <c r="M386" s="23">
        <v>445426.5</v>
      </c>
      <c r="N386" s="23">
        <v>0</v>
      </c>
      <c r="O386" s="23">
        <v>327196.15000000002</v>
      </c>
      <c r="P386" s="23">
        <v>44086.18</v>
      </c>
      <c r="Q386" s="23">
        <v>0</v>
      </c>
      <c r="R386" s="23">
        <v>0</v>
      </c>
      <c r="S386" s="23">
        <v>112592.1</v>
      </c>
      <c r="T386" s="23">
        <v>0</v>
      </c>
      <c r="U386" s="23">
        <v>0</v>
      </c>
      <c r="V386" s="23">
        <v>540685.32999999996</v>
      </c>
      <c r="W386" s="23">
        <v>0</v>
      </c>
      <c r="X386" s="23">
        <v>883884.75</v>
      </c>
      <c r="Y386" s="23">
        <v>47645.27</v>
      </c>
      <c r="Z386" s="23">
        <v>4996490.7300000004</v>
      </c>
      <c r="AA386" s="23">
        <v>746463.46</v>
      </c>
      <c r="AB386" s="23">
        <v>542241.94999999995</v>
      </c>
      <c r="AC386" s="23">
        <v>0</v>
      </c>
      <c r="AD386" s="23">
        <v>982959.3</v>
      </c>
      <c r="AE386" s="23">
        <v>0</v>
      </c>
      <c r="AF386" s="23">
        <v>0</v>
      </c>
      <c r="AG386" s="23">
        <v>662211.28</v>
      </c>
      <c r="AH386" s="23">
        <v>254141.15</v>
      </c>
      <c r="AI386" s="23">
        <v>67697.95</v>
      </c>
      <c r="AJ386" s="23">
        <v>78844.3</v>
      </c>
      <c r="AK386" s="23">
        <v>68212.850000000006</v>
      </c>
      <c r="AL386" s="23">
        <v>177981.55</v>
      </c>
      <c r="AM386" s="23">
        <v>27364.75</v>
      </c>
      <c r="AN386" s="23">
        <v>367433.4</v>
      </c>
      <c r="AO386" s="23">
        <v>118450.75</v>
      </c>
      <c r="AP386" s="23">
        <v>29251.93</v>
      </c>
      <c r="AQ386" s="23">
        <v>165440.54999999999</v>
      </c>
      <c r="AR386" s="23">
        <v>545608.75</v>
      </c>
      <c r="AS386" s="23">
        <v>118950.45</v>
      </c>
      <c r="AT386" s="23">
        <v>293916.7</v>
      </c>
      <c r="AU386" s="23">
        <v>692335.3</v>
      </c>
      <c r="AV386" s="23">
        <v>136383.9</v>
      </c>
      <c r="AW386" s="23">
        <v>0</v>
      </c>
      <c r="AX386" s="23">
        <v>383361.1</v>
      </c>
      <c r="AY386" s="23">
        <v>149288.70000000001</v>
      </c>
      <c r="AZ386" s="23">
        <v>0</v>
      </c>
      <c r="BA386" s="23">
        <v>2633443.5099999998</v>
      </c>
      <c r="BB386" s="23">
        <v>923966.2</v>
      </c>
      <c r="BC386" s="23">
        <v>17430.599999999999</v>
      </c>
      <c r="BD386" s="23">
        <v>433268.45</v>
      </c>
      <c r="BE386" s="23">
        <v>0</v>
      </c>
      <c r="BF386" s="23">
        <v>668508.81999999995</v>
      </c>
      <c r="BG386" s="23">
        <v>0</v>
      </c>
      <c r="BH386" s="23">
        <v>90872.25</v>
      </c>
      <c r="BI386" s="23">
        <v>73507.199999999997</v>
      </c>
      <c r="BJ386" s="23">
        <v>0</v>
      </c>
      <c r="BK386" s="23">
        <v>379700.03</v>
      </c>
      <c r="BL386" s="23">
        <v>331330.55</v>
      </c>
      <c r="BM386" s="23">
        <v>91933.4</v>
      </c>
      <c r="BN386" s="23">
        <v>64614.6</v>
      </c>
      <c r="BO386" s="23">
        <v>358806.4</v>
      </c>
      <c r="BP386" s="23">
        <v>0</v>
      </c>
      <c r="BQ386" s="23">
        <v>2357871.5</v>
      </c>
      <c r="BR386" s="23">
        <v>41876.480000000003</v>
      </c>
      <c r="BS386" s="23">
        <v>320029.59000000003</v>
      </c>
      <c r="BT386" s="23">
        <v>576332.47</v>
      </c>
      <c r="BU386" s="23">
        <v>500201.49</v>
      </c>
      <c r="BV386" s="23">
        <v>1438375.31</v>
      </c>
      <c r="BW386" s="23">
        <v>422922.9</v>
      </c>
      <c r="BX386" s="23">
        <v>515260.05</v>
      </c>
      <c r="BY386" s="23">
        <v>170605.53</v>
      </c>
      <c r="BZ386" s="24">
        <v>4716666.2700000005</v>
      </c>
    </row>
    <row r="387" spans="1:78" x14ac:dyDescent="0.2">
      <c r="A387" s="21" t="s">
        <v>660</v>
      </c>
      <c r="B387" s="21" t="s">
        <v>919</v>
      </c>
      <c r="C387" s="22" t="s">
        <v>948</v>
      </c>
      <c r="D387" s="21" t="s">
        <v>949</v>
      </c>
      <c r="E387" s="23">
        <v>0</v>
      </c>
      <c r="F387" s="23">
        <v>1095851.1299999999</v>
      </c>
      <c r="G387" s="23">
        <v>0</v>
      </c>
      <c r="H387" s="23">
        <v>98248.05</v>
      </c>
      <c r="I387" s="23">
        <v>28899.95</v>
      </c>
      <c r="J387" s="23">
        <v>0</v>
      </c>
      <c r="K387" s="23">
        <v>0</v>
      </c>
      <c r="L387" s="23">
        <v>1305322.08</v>
      </c>
      <c r="M387" s="23">
        <v>77813.55</v>
      </c>
      <c r="N387" s="23">
        <v>0</v>
      </c>
      <c r="O387" s="23">
        <v>266154.84999999998</v>
      </c>
      <c r="P387" s="23">
        <v>83372</v>
      </c>
      <c r="Q387" s="23">
        <v>0</v>
      </c>
      <c r="R387" s="23">
        <v>0</v>
      </c>
      <c r="S387" s="23">
        <v>21497.55</v>
      </c>
      <c r="T387" s="23">
        <v>0</v>
      </c>
      <c r="U387" s="23">
        <v>0</v>
      </c>
      <c r="V387" s="23">
        <v>160702.81</v>
      </c>
      <c r="W387" s="23">
        <v>0</v>
      </c>
      <c r="X387" s="23">
        <v>690866.13</v>
      </c>
      <c r="Y387" s="23">
        <v>103024.34</v>
      </c>
      <c r="Z387" s="23">
        <v>11910560.4</v>
      </c>
      <c r="AA387" s="23">
        <v>480212.65</v>
      </c>
      <c r="AB387" s="23">
        <v>276135.7</v>
      </c>
      <c r="AC387" s="23">
        <v>0</v>
      </c>
      <c r="AD387" s="23">
        <v>675571.6</v>
      </c>
      <c r="AE387" s="23">
        <v>0</v>
      </c>
      <c r="AF387" s="23">
        <v>0</v>
      </c>
      <c r="AG387" s="23">
        <v>113755.85</v>
      </c>
      <c r="AH387" s="23">
        <v>6653.8</v>
      </c>
      <c r="AI387" s="23">
        <v>0</v>
      </c>
      <c r="AJ387" s="23">
        <v>0</v>
      </c>
      <c r="AK387" s="23">
        <v>501122.15</v>
      </c>
      <c r="AL387" s="23">
        <v>17555.05</v>
      </c>
      <c r="AM387" s="23">
        <v>6424.85</v>
      </c>
      <c r="AN387" s="23">
        <v>217803.65</v>
      </c>
      <c r="AO387" s="23">
        <v>48742.6</v>
      </c>
      <c r="AP387" s="23">
        <v>58491.5</v>
      </c>
      <c r="AQ387" s="23">
        <v>43218.35</v>
      </c>
      <c r="AR387" s="23">
        <v>7913678.46</v>
      </c>
      <c r="AS387" s="23">
        <v>217303.95</v>
      </c>
      <c r="AT387" s="23">
        <v>0</v>
      </c>
      <c r="AU387" s="23">
        <v>523855.65</v>
      </c>
      <c r="AV387" s="23">
        <v>54622.2</v>
      </c>
      <c r="AW387" s="23">
        <v>0</v>
      </c>
      <c r="AX387" s="23">
        <v>319847.90000000002</v>
      </c>
      <c r="AY387" s="23">
        <v>608734.35</v>
      </c>
      <c r="AZ387" s="23">
        <v>0</v>
      </c>
      <c r="BA387" s="23">
        <v>103329.60000000001</v>
      </c>
      <c r="BB387" s="23">
        <v>316331</v>
      </c>
      <c r="BC387" s="23">
        <v>0</v>
      </c>
      <c r="BD387" s="23">
        <v>87551.9</v>
      </c>
      <c r="BE387" s="23">
        <v>0</v>
      </c>
      <c r="BF387" s="23">
        <v>2110751.7999999998</v>
      </c>
      <c r="BG387" s="23">
        <v>0</v>
      </c>
      <c r="BH387" s="23">
        <v>20392.7</v>
      </c>
      <c r="BI387" s="23">
        <v>9835.35</v>
      </c>
      <c r="BJ387" s="23">
        <v>4085</v>
      </c>
      <c r="BK387" s="23">
        <v>1873546.3</v>
      </c>
      <c r="BL387" s="23">
        <v>144450.35</v>
      </c>
      <c r="BM387" s="23">
        <v>8315.35</v>
      </c>
      <c r="BN387" s="23">
        <v>0</v>
      </c>
      <c r="BO387" s="23">
        <v>93040.1</v>
      </c>
      <c r="BP387" s="23">
        <v>0</v>
      </c>
      <c r="BQ387" s="23">
        <v>6488820.1500000004</v>
      </c>
      <c r="BR387" s="23">
        <v>151857.79</v>
      </c>
      <c r="BS387" s="23">
        <v>273847.46999999997</v>
      </c>
      <c r="BT387" s="23">
        <v>248255.77</v>
      </c>
      <c r="BU387" s="23">
        <v>252489.57</v>
      </c>
      <c r="BV387" s="23">
        <v>1415128.59</v>
      </c>
      <c r="BW387" s="23">
        <v>91490.46</v>
      </c>
      <c r="BX387" s="23">
        <v>111123.4</v>
      </c>
      <c r="BY387" s="23">
        <v>101401.1</v>
      </c>
      <c r="BZ387" s="24">
        <v>2797084.33</v>
      </c>
    </row>
    <row r="388" spans="1:78" x14ac:dyDescent="0.2">
      <c r="A388" s="21" t="s">
        <v>660</v>
      </c>
      <c r="B388" s="21" t="s">
        <v>650</v>
      </c>
      <c r="C388" s="22" t="s">
        <v>950</v>
      </c>
      <c r="D388" s="21" t="s">
        <v>951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133.71</v>
      </c>
      <c r="O388" s="23">
        <v>0</v>
      </c>
      <c r="P388" s="23">
        <v>0</v>
      </c>
      <c r="Q388" s="23">
        <v>26400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55549.88</v>
      </c>
      <c r="X388" s="23">
        <v>1874.18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  <c r="AT388" s="23">
        <v>0</v>
      </c>
      <c r="AU388" s="23">
        <v>0</v>
      </c>
      <c r="AV388" s="23">
        <v>0</v>
      </c>
      <c r="AW388" s="23">
        <v>0</v>
      </c>
      <c r="AX388" s="23">
        <v>0</v>
      </c>
      <c r="AY388" s="23">
        <v>0</v>
      </c>
      <c r="AZ388" s="23">
        <v>0</v>
      </c>
      <c r="BA388" s="23">
        <v>0</v>
      </c>
      <c r="BB388" s="23">
        <v>0</v>
      </c>
      <c r="BC388" s="23">
        <v>0</v>
      </c>
      <c r="BD388" s="23">
        <v>0</v>
      </c>
      <c r="BE388" s="23">
        <v>0</v>
      </c>
      <c r="BF388" s="23">
        <v>0</v>
      </c>
      <c r="BG388" s="23">
        <v>0</v>
      </c>
      <c r="BH388" s="23">
        <v>0</v>
      </c>
      <c r="BI388" s="23">
        <v>0</v>
      </c>
      <c r="BJ388" s="23">
        <v>0</v>
      </c>
      <c r="BK388" s="23">
        <v>0</v>
      </c>
      <c r="BL388" s="23">
        <v>10901.63</v>
      </c>
      <c r="BM388" s="23">
        <v>0</v>
      </c>
      <c r="BN388" s="23">
        <v>0</v>
      </c>
      <c r="BO388" s="23">
        <v>0</v>
      </c>
      <c r="BP388" s="23">
        <v>0</v>
      </c>
      <c r="BQ388" s="23">
        <v>0</v>
      </c>
      <c r="BR388" s="23">
        <v>0</v>
      </c>
      <c r="BS388" s="23">
        <v>0</v>
      </c>
      <c r="BT388" s="23">
        <v>0</v>
      </c>
      <c r="BU388" s="23">
        <v>12214.04</v>
      </c>
      <c r="BV388" s="23">
        <v>0</v>
      </c>
      <c r="BW388" s="23">
        <v>0</v>
      </c>
      <c r="BX388" s="23">
        <v>0</v>
      </c>
      <c r="BY388" s="23">
        <v>0</v>
      </c>
      <c r="BZ388" s="24">
        <v>47148.78</v>
      </c>
    </row>
    <row r="389" spans="1:78" x14ac:dyDescent="0.2">
      <c r="A389" s="21" t="s">
        <v>660</v>
      </c>
      <c r="B389" s="21" t="s">
        <v>650</v>
      </c>
      <c r="C389" s="22" t="s">
        <v>952</v>
      </c>
      <c r="D389" s="21" t="s">
        <v>953</v>
      </c>
      <c r="E389" s="23">
        <v>4382087.97</v>
      </c>
      <c r="F389" s="23">
        <v>4903401.99</v>
      </c>
      <c r="G389" s="23">
        <v>18420530.510000002</v>
      </c>
      <c r="H389" s="23">
        <v>9085915</v>
      </c>
      <c r="I389" s="23">
        <v>12182758.369999999</v>
      </c>
      <c r="J389" s="23">
        <v>5869970.9500000002</v>
      </c>
      <c r="K389" s="23">
        <v>934538</v>
      </c>
      <c r="L389" s="23">
        <v>15695835</v>
      </c>
      <c r="M389" s="23">
        <v>829495.25</v>
      </c>
      <c r="N389" s="23">
        <v>17554348.280000001</v>
      </c>
      <c r="O389" s="23">
        <v>3816978.2</v>
      </c>
      <c r="P389" s="23">
        <v>12479616.75</v>
      </c>
      <c r="Q389" s="23">
        <v>19680447.949999999</v>
      </c>
      <c r="R389" s="23">
        <v>7095253.5</v>
      </c>
      <c r="S389" s="23">
        <v>175339</v>
      </c>
      <c r="T389" s="23">
        <v>7701738.7000000002</v>
      </c>
      <c r="U389" s="23">
        <v>12611663.5</v>
      </c>
      <c r="V389" s="23">
        <v>3318984.75</v>
      </c>
      <c r="W389" s="23">
        <v>738811.44</v>
      </c>
      <c r="X389" s="23">
        <v>5760696.3600000003</v>
      </c>
      <c r="Y389" s="23">
        <v>7477608.5</v>
      </c>
      <c r="Z389" s="23">
        <v>6301813.2000000002</v>
      </c>
      <c r="AA389" s="23">
        <v>7935195.4199999999</v>
      </c>
      <c r="AB389" s="23">
        <v>12342643.220000001</v>
      </c>
      <c r="AC389" s="23">
        <v>6603682.3700000001</v>
      </c>
      <c r="AD389" s="23">
        <v>0</v>
      </c>
      <c r="AE389" s="23">
        <v>5448868.4900000002</v>
      </c>
      <c r="AF389" s="23">
        <v>479309.5</v>
      </c>
      <c r="AG389" s="23">
        <v>23090406</v>
      </c>
      <c r="AH389" s="23">
        <v>15363334</v>
      </c>
      <c r="AI389" s="23">
        <v>9067718</v>
      </c>
      <c r="AJ389" s="23">
        <v>9498455</v>
      </c>
      <c r="AK389" s="23">
        <v>15377524</v>
      </c>
      <c r="AL389" s="23">
        <v>15564958</v>
      </c>
      <c r="AM389" s="23">
        <v>11621358</v>
      </c>
      <c r="AN389" s="23">
        <v>18874815.25</v>
      </c>
      <c r="AO389" s="23">
        <v>14135383</v>
      </c>
      <c r="AP389" s="23">
        <v>15519161</v>
      </c>
      <c r="AQ389" s="23">
        <v>12868310</v>
      </c>
      <c r="AR389" s="23">
        <v>5783524.9699999997</v>
      </c>
      <c r="AS389" s="23">
        <v>5570922.7000000002</v>
      </c>
      <c r="AT389" s="23">
        <v>14242803.93</v>
      </c>
      <c r="AU389" s="23">
        <v>8609712.7300000004</v>
      </c>
      <c r="AV389" s="23">
        <v>8287358.4900000002</v>
      </c>
      <c r="AW389" s="23">
        <v>661599.05000000005</v>
      </c>
      <c r="AX389" s="23">
        <v>1932088</v>
      </c>
      <c r="AY389" s="23">
        <v>4480141.8499999996</v>
      </c>
      <c r="AZ389" s="23">
        <v>4926260.5</v>
      </c>
      <c r="BA389" s="23">
        <v>8894155</v>
      </c>
      <c r="BB389" s="23">
        <v>10297422.75</v>
      </c>
      <c r="BC389" s="23">
        <v>8858762.4600000009</v>
      </c>
      <c r="BD389" s="23">
        <v>901677.25</v>
      </c>
      <c r="BE389" s="23">
        <v>12800215.25</v>
      </c>
      <c r="BF389" s="23">
        <v>6566803.5</v>
      </c>
      <c r="BG389" s="23">
        <v>4562832</v>
      </c>
      <c r="BH389" s="23">
        <v>2757555.75</v>
      </c>
      <c r="BI389" s="23">
        <v>3005837.25</v>
      </c>
      <c r="BJ389" s="23">
        <v>229811.25</v>
      </c>
      <c r="BK389" s="23">
        <v>15061255.199999999</v>
      </c>
      <c r="BL389" s="23">
        <v>6494910.6500000004</v>
      </c>
      <c r="BM389" s="23">
        <v>7120139.9000000004</v>
      </c>
      <c r="BN389" s="23">
        <v>14326294.5</v>
      </c>
      <c r="BO389" s="23">
        <v>16242044.199999999</v>
      </c>
      <c r="BP389" s="23">
        <v>5246060.3</v>
      </c>
      <c r="BQ389" s="23">
        <v>2075551.5</v>
      </c>
      <c r="BR389" s="23">
        <v>4595491.4000000004</v>
      </c>
      <c r="BS389" s="23">
        <v>7733418.5</v>
      </c>
      <c r="BT389" s="23">
        <v>7800057.5</v>
      </c>
      <c r="BU389" s="23">
        <v>19869270.899999999</v>
      </c>
      <c r="BV389" s="23">
        <v>7186781</v>
      </c>
      <c r="BW389" s="23">
        <v>5777244.9000000004</v>
      </c>
      <c r="BX389" s="23">
        <v>3104066.6</v>
      </c>
      <c r="BY389" s="23">
        <v>2298624.2000000002</v>
      </c>
      <c r="BZ389" s="24">
        <v>480</v>
      </c>
    </row>
    <row r="390" spans="1:78" x14ac:dyDescent="0.2">
      <c r="A390" s="21" t="s">
        <v>660</v>
      </c>
      <c r="B390" s="21" t="s">
        <v>650</v>
      </c>
      <c r="C390" s="22" t="s">
        <v>954</v>
      </c>
      <c r="D390" s="21" t="s">
        <v>955</v>
      </c>
      <c r="E390" s="23">
        <v>62853869.090000004</v>
      </c>
      <c r="F390" s="23">
        <v>1480053.63</v>
      </c>
      <c r="G390" s="23">
        <v>12495207.550000001</v>
      </c>
      <c r="H390" s="23">
        <v>10535634.300000001</v>
      </c>
      <c r="I390" s="23">
        <v>8522744.7899999991</v>
      </c>
      <c r="J390" s="23">
        <v>4991226.75</v>
      </c>
      <c r="K390" s="23">
        <v>3123100.25</v>
      </c>
      <c r="L390" s="23">
        <v>1649890.1</v>
      </c>
      <c r="M390" s="23">
        <v>358838.75</v>
      </c>
      <c r="N390" s="23">
        <v>20498322.329999998</v>
      </c>
      <c r="O390" s="23">
        <v>833008.3</v>
      </c>
      <c r="P390" s="23">
        <v>1434778.7</v>
      </c>
      <c r="Q390" s="23">
        <v>2992830.55</v>
      </c>
      <c r="R390" s="23">
        <v>6179957.0499999998</v>
      </c>
      <c r="S390" s="23">
        <v>627211.75</v>
      </c>
      <c r="T390" s="23">
        <v>4927978.76</v>
      </c>
      <c r="U390" s="23">
        <v>898361.5</v>
      </c>
      <c r="V390" s="23">
        <v>783772.56</v>
      </c>
      <c r="W390" s="23">
        <v>13100</v>
      </c>
      <c r="X390" s="23">
        <v>45616.7</v>
      </c>
      <c r="Y390" s="23">
        <v>0</v>
      </c>
      <c r="Z390" s="23">
        <v>1176472.26</v>
      </c>
      <c r="AA390" s="23">
        <v>0</v>
      </c>
      <c r="AB390" s="23">
        <v>0</v>
      </c>
      <c r="AC390" s="23">
        <v>410323.4</v>
      </c>
      <c r="AD390" s="23">
        <v>0</v>
      </c>
      <c r="AE390" s="23">
        <v>365.75</v>
      </c>
      <c r="AF390" s="23">
        <v>3836683.6</v>
      </c>
      <c r="AG390" s="23">
        <v>0</v>
      </c>
      <c r="AH390" s="23">
        <v>230169</v>
      </c>
      <c r="AI390" s="23">
        <v>510508.75</v>
      </c>
      <c r="AJ390" s="23">
        <v>0</v>
      </c>
      <c r="AK390" s="23">
        <v>451022.25</v>
      </c>
      <c r="AL390" s="23">
        <v>0</v>
      </c>
      <c r="AM390" s="23">
        <v>481082.5</v>
      </c>
      <c r="AN390" s="23">
        <v>885191.35</v>
      </c>
      <c r="AO390" s="23">
        <v>824694.75</v>
      </c>
      <c r="AP390" s="23">
        <v>608566.5</v>
      </c>
      <c r="AQ390" s="23">
        <v>431406.85</v>
      </c>
      <c r="AR390" s="23">
        <v>0</v>
      </c>
      <c r="AS390" s="23">
        <v>0</v>
      </c>
      <c r="AT390" s="23">
        <v>0</v>
      </c>
      <c r="AU390" s="23">
        <v>0</v>
      </c>
      <c r="AV390" s="23">
        <v>0</v>
      </c>
      <c r="AW390" s="23">
        <v>0</v>
      </c>
      <c r="AX390" s="23">
        <v>0</v>
      </c>
      <c r="AY390" s="23">
        <v>6586335.9500000002</v>
      </c>
      <c r="AZ390" s="23">
        <v>0</v>
      </c>
      <c r="BA390" s="23">
        <v>1464869.9</v>
      </c>
      <c r="BB390" s="23">
        <v>4211054.45</v>
      </c>
      <c r="BC390" s="23">
        <v>640024.94999999995</v>
      </c>
      <c r="BD390" s="23">
        <v>1981909.9</v>
      </c>
      <c r="BE390" s="23">
        <v>4196</v>
      </c>
      <c r="BF390" s="23">
        <v>1056624.75</v>
      </c>
      <c r="BG390" s="23">
        <v>1137116.5</v>
      </c>
      <c r="BH390" s="23">
        <v>0</v>
      </c>
      <c r="BI390" s="23">
        <v>439902</v>
      </c>
      <c r="BJ390" s="23">
        <v>6315788.7000000002</v>
      </c>
      <c r="BK390" s="23">
        <v>0</v>
      </c>
      <c r="BL390" s="23">
        <v>3907585.6</v>
      </c>
      <c r="BM390" s="23">
        <v>304076.25</v>
      </c>
      <c r="BN390" s="23">
        <v>404463.75</v>
      </c>
      <c r="BO390" s="23">
        <v>0</v>
      </c>
      <c r="BP390" s="23">
        <v>224030</v>
      </c>
      <c r="BQ390" s="23">
        <v>6169681.3499999996</v>
      </c>
      <c r="BR390" s="23">
        <v>246</v>
      </c>
      <c r="BS390" s="23">
        <v>33587</v>
      </c>
      <c r="BT390" s="23">
        <v>0</v>
      </c>
      <c r="BU390" s="23">
        <v>3174840.5</v>
      </c>
      <c r="BV390" s="23">
        <v>71172</v>
      </c>
      <c r="BW390" s="23">
        <v>80371.75</v>
      </c>
      <c r="BX390" s="23">
        <v>4615.5</v>
      </c>
      <c r="BY390" s="23">
        <v>1556.25</v>
      </c>
      <c r="BZ390" s="24">
        <v>2500</v>
      </c>
    </row>
    <row r="391" spans="1:78" x14ac:dyDescent="0.2">
      <c r="A391" s="21" t="s">
        <v>660</v>
      </c>
      <c r="B391" s="21" t="s">
        <v>650</v>
      </c>
      <c r="C391" s="22" t="s">
        <v>956</v>
      </c>
      <c r="D391" s="21" t="s">
        <v>957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87043</v>
      </c>
      <c r="S391" s="23">
        <v>0</v>
      </c>
      <c r="T391" s="23">
        <v>0</v>
      </c>
      <c r="U391" s="23">
        <v>0</v>
      </c>
      <c r="V391" s="23">
        <v>0</v>
      </c>
      <c r="W391" s="23">
        <v>135957.44</v>
      </c>
      <c r="X391" s="23">
        <v>0</v>
      </c>
      <c r="Y391" s="23">
        <v>51000</v>
      </c>
      <c r="Z391" s="23">
        <v>31320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1174760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379600</v>
      </c>
      <c r="AS391" s="23">
        <v>0</v>
      </c>
      <c r="AT391" s="23">
        <v>0</v>
      </c>
      <c r="AU391" s="23">
        <v>0</v>
      </c>
      <c r="AV391" s="23">
        <v>0</v>
      </c>
      <c r="AW391" s="23">
        <v>0</v>
      </c>
      <c r="AX391" s="23">
        <v>0</v>
      </c>
      <c r="AY391" s="23">
        <v>0</v>
      </c>
      <c r="AZ391" s="23">
        <v>264042</v>
      </c>
      <c r="BA391" s="23">
        <v>0</v>
      </c>
      <c r="BB391" s="23">
        <v>0</v>
      </c>
      <c r="BC391" s="23">
        <v>7250</v>
      </c>
      <c r="BD391" s="23">
        <v>0</v>
      </c>
      <c r="BE391" s="23">
        <v>0</v>
      </c>
      <c r="BF391" s="23">
        <v>427180</v>
      </c>
      <c r="BG391" s="23">
        <v>4380</v>
      </c>
      <c r="BH391" s="23">
        <v>0</v>
      </c>
      <c r="BI391" s="23">
        <v>0</v>
      </c>
      <c r="BJ391" s="23">
        <v>0</v>
      </c>
      <c r="BK391" s="23">
        <v>3484</v>
      </c>
      <c r="BL391" s="23">
        <v>0</v>
      </c>
      <c r="BM391" s="23">
        <v>0</v>
      </c>
      <c r="BN391" s="23">
        <v>0</v>
      </c>
      <c r="BO391" s="23">
        <v>14132.5</v>
      </c>
      <c r="BP391" s="23">
        <v>125</v>
      </c>
      <c r="BQ391" s="23">
        <v>0</v>
      </c>
      <c r="BR391" s="23">
        <v>0</v>
      </c>
      <c r="BS391" s="23">
        <v>0</v>
      </c>
      <c r="BT391" s="23">
        <v>0</v>
      </c>
      <c r="BU391" s="23">
        <v>0</v>
      </c>
      <c r="BV391" s="23">
        <v>0</v>
      </c>
      <c r="BW391" s="23">
        <v>0</v>
      </c>
      <c r="BX391" s="23">
        <v>0</v>
      </c>
      <c r="BY391" s="23">
        <v>0</v>
      </c>
      <c r="BZ391" s="24">
        <v>142649.99000000002</v>
      </c>
    </row>
    <row r="392" spans="1:78" x14ac:dyDescent="0.2">
      <c r="A392" s="21" t="s">
        <v>660</v>
      </c>
      <c r="B392" s="21" t="s">
        <v>650</v>
      </c>
      <c r="C392" s="22" t="s">
        <v>958</v>
      </c>
      <c r="D392" s="21" t="s">
        <v>959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2">
        <v>0</v>
      </c>
      <c r="AL392" s="32">
        <v>0</v>
      </c>
      <c r="AM392" s="32">
        <v>0</v>
      </c>
      <c r="AN392" s="32">
        <v>0</v>
      </c>
      <c r="AO392" s="32">
        <v>0</v>
      </c>
      <c r="AP392" s="32">
        <v>0</v>
      </c>
      <c r="AQ392" s="32">
        <v>0</v>
      </c>
      <c r="AR392" s="32">
        <v>0</v>
      </c>
      <c r="AS392" s="32">
        <v>0</v>
      </c>
      <c r="AT392" s="32">
        <v>0</v>
      </c>
      <c r="AU392" s="32">
        <v>0</v>
      </c>
      <c r="AV392" s="32">
        <v>0</v>
      </c>
      <c r="AW392" s="32">
        <v>0</v>
      </c>
      <c r="AX392" s="32">
        <v>0</v>
      </c>
      <c r="AY392" s="32">
        <v>0</v>
      </c>
      <c r="AZ392" s="32">
        <v>0</v>
      </c>
      <c r="BA392" s="32">
        <v>0</v>
      </c>
      <c r="BB392" s="32">
        <v>0</v>
      </c>
      <c r="BC392" s="32">
        <v>0</v>
      </c>
      <c r="BD392" s="32">
        <v>0</v>
      </c>
      <c r="BE392" s="32">
        <v>0</v>
      </c>
      <c r="BF392" s="32">
        <v>0</v>
      </c>
      <c r="BG392" s="32">
        <v>0</v>
      </c>
      <c r="BH392" s="32">
        <v>0</v>
      </c>
      <c r="BI392" s="32">
        <v>0</v>
      </c>
      <c r="BJ392" s="32">
        <v>0</v>
      </c>
      <c r="BK392" s="32">
        <v>0</v>
      </c>
      <c r="BL392" s="32">
        <v>0</v>
      </c>
      <c r="BM392" s="32">
        <v>0</v>
      </c>
      <c r="BN392" s="32">
        <v>0</v>
      </c>
      <c r="BO392" s="32">
        <v>0</v>
      </c>
      <c r="BP392" s="32">
        <v>0</v>
      </c>
      <c r="BQ392" s="32">
        <v>0</v>
      </c>
      <c r="BR392" s="32">
        <v>0</v>
      </c>
      <c r="BS392" s="32">
        <v>0</v>
      </c>
      <c r="BT392" s="32">
        <v>0</v>
      </c>
      <c r="BU392" s="32">
        <v>0</v>
      </c>
      <c r="BV392" s="32">
        <v>0</v>
      </c>
      <c r="BW392" s="32">
        <v>0</v>
      </c>
      <c r="BX392" s="32">
        <v>0</v>
      </c>
      <c r="BY392" s="32">
        <v>0</v>
      </c>
      <c r="BZ392" s="24">
        <v>189557.25</v>
      </c>
    </row>
    <row r="393" spans="1:78" x14ac:dyDescent="0.2">
      <c r="A393" s="21" t="s">
        <v>660</v>
      </c>
      <c r="B393" s="21" t="s">
        <v>650</v>
      </c>
      <c r="C393" s="22" t="s">
        <v>960</v>
      </c>
      <c r="D393" s="21" t="s">
        <v>961</v>
      </c>
      <c r="E393" s="23">
        <v>0</v>
      </c>
      <c r="F393" s="23">
        <v>0</v>
      </c>
      <c r="G393" s="23">
        <v>270</v>
      </c>
      <c r="H393" s="23">
        <v>21560</v>
      </c>
      <c r="I393" s="23">
        <v>0</v>
      </c>
      <c r="J393" s="23">
        <v>0</v>
      </c>
      <c r="K393" s="23">
        <v>1000</v>
      </c>
      <c r="L393" s="23">
        <v>0</v>
      </c>
      <c r="M393" s="23">
        <v>0</v>
      </c>
      <c r="N393" s="23">
        <v>26302</v>
      </c>
      <c r="O393" s="23">
        <v>1015</v>
      </c>
      <c r="P393" s="23">
        <v>0</v>
      </c>
      <c r="Q393" s="23">
        <v>19392.5</v>
      </c>
      <c r="R393" s="23">
        <v>2384.5</v>
      </c>
      <c r="S393" s="23">
        <v>0</v>
      </c>
      <c r="T393" s="23">
        <v>0</v>
      </c>
      <c r="U393" s="23">
        <v>1882</v>
      </c>
      <c r="V393" s="23">
        <v>0</v>
      </c>
      <c r="W393" s="23">
        <v>700</v>
      </c>
      <c r="X393" s="23">
        <v>8530.83</v>
      </c>
      <c r="Y393" s="23">
        <v>11331.22</v>
      </c>
      <c r="Z393" s="23">
        <v>525.5</v>
      </c>
      <c r="AA393" s="23">
        <v>4510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364229</v>
      </c>
      <c r="AS393" s="23">
        <v>432773.5</v>
      </c>
      <c r="AT393" s="23">
        <v>19512.5</v>
      </c>
      <c r="AU393" s="23">
        <v>90246.25</v>
      </c>
      <c r="AV393" s="23">
        <v>24045.5</v>
      </c>
      <c r="AW393" s="23">
        <v>3990.5</v>
      </c>
      <c r="AX393" s="23">
        <v>36718.25</v>
      </c>
      <c r="AY393" s="23">
        <v>5829</v>
      </c>
      <c r="AZ393" s="23">
        <v>0</v>
      </c>
      <c r="BA393" s="23">
        <v>1020</v>
      </c>
      <c r="BB393" s="23">
        <v>0</v>
      </c>
      <c r="BC393" s="23">
        <v>0</v>
      </c>
      <c r="BD393" s="23">
        <v>0</v>
      </c>
      <c r="BE393" s="23">
        <v>0</v>
      </c>
      <c r="BF393" s="23">
        <v>690</v>
      </c>
      <c r="BG393" s="23">
        <v>0</v>
      </c>
      <c r="BH393" s="23">
        <v>0</v>
      </c>
      <c r="BI393" s="23">
        <v>0</v>
      </c>
      <c r="BJ393" s="23">
        <v>0</v>
      </c>
      <c r="BK393" s="23">
        <v>0</v>
      </c>
      <c r="BL393" s="23">
        <v>0</v>
      </c>
      <c r="BM393" s="23">
        <v>0</v>
      </c>
      <c r="BN393" s="23">
        <v>0</v>
      </c>
      <c r="BO393" s="23">
        <v>0</v>
      </c>
      <c r="BP393" s="23">
        <v>0</v>
      </c>
      <c r="BQ393" s="23">
        <v>0</v>
      </c>
      <c r="BR393" s="23">
        <v>0</v>
      </c>
      <c r="BS393" s="23">
        <v>800</v>
      </c>
      <c r="BT393" s="23">
        <v>142081.79999999999</v>
      </c>
      <c r="BU393" s="23">
        <v>0</v>
      </c>
      <c r="BV393" s="23">
        <v>31158.5</v>
      </c>
      <c r="BW393" s="23">
        <v>0</v>
      </c>
      <c r="BX393" s="23">
        <v>0</v>
      </c>
      <c r="BY393" s="23">
        <v>0</v>
      </c>
      <c r="BZ393" s="24">
        <v>528510.18000000005</v>
      </c>
    </row>
    <row r="394" spans="1:78" x14ac:dyDescent="0.2">
      <c r="A394" s="21" t="s">
        <v>660</v>
      </c>
      <c r="B394" s="21" t="s">
        <v>650</v>
      </c>
      <c r="C394" s="22" t="s">
        <v>962</v>
      </c>
      <c r="D394" s="21" t="s">
        <v>963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16864000</v>
      </c>
      <c r="L394" s="23">
        <v>0</v>
      </c>
      <c r="M394" s="23">
        <v>0</v>
      </c>
      <c r="N394" s="23">
        <v>2130400</v>
      </c>
      <c r="O394" s="23">
        <v>186600</v>
      </c>
      <c r="P394" s="23">
        <v>623600</v>
      </c>
      <c r="Q394" s="23">
        <v>0</v>
      </c>
      <c r="R394" s="23">
        <v>1056128.5</v>
      </c>
      <c r="S394" s="23">
        <v>0</v>
      </c>
      <c r="T394" s="23">
        <v>1382200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534200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  <c r="AT394" s="23">
        <v>0</v>
      </c>
      <c r="AU394" s="23">
        <v>0</v>
      </c>
      <c r="AV394" s="23">
        <v>116970</v>
      </c>
      <c r="AW394" s="23">
        <v>0</v>
      </c>
      <c r="AX394" s="23">
        <v>0</v>
      </c>
      <c r="AY394" s="23">
        <v>27705000</v>
      </c>
      <c r="AZ394" s="23">
        <v>0</v>
      </c>
      <c r="BA394" s="23">
        <v>0</v>
      </c>
      <c r="BB394" s="23">
        <v>0</v>
      </c>
      <c r="BC394" s="23">
        <v>0</v>
      </c>
      <c r="BD394" s="23">
        <v>0</v>
      </c>
      <c r="BE394" s="23">
        <v>0</v>
      </c>
      <c r="BF394" s="23">
        <v>0</v>
      </c>
      <c r="BG394" s="23">
        <v>0</v>
      </c>
      <c r="BH394" s="23">
        <v>0</v>
      </c>
      <c r="BI394" s="23">
        <v>0</v>
      </c>
      <c r="BJ394" s="23">
        <v>0</v>
      </c>
      <c r="BK394" s="23">
        <v>216000</v>
      </c>
      <c r="BL394" s="23">
        <v>0</v>
      </c>
      <c r="BM394" s="23">
        <v>0</v>
      </c>
      <c r="BN394" s="23">
        <v>86800</v>
      </c>
      <c r="BO394" s="23">
        <v>0</v>
      </c>
      <c r="BP394" s="23">
        <v>0</v>
      </c>
      <c r="BQ394" s="23">
        <v>0</v>
      </c>
      <c r="BR394" s="23">
        <v>0</v>
      </c>
      <c r="BS394" s="23">
        <v>0</v>
      </c>
      <c r="BT394" s="23">
        <v>0</v>
      </c>
      <c r="BU394" s="23">
        <v>0</v>
      </c>
      <c r="BV394" s="23">
        <v>0</v>
      </c>
      <c r="BW394" s="23">
        <v>0</v>
      </c>
      <c r="BX394" s="23">
        <v>0</v>
      </c>
      <c r="BY394" s="23">
        <v>0</v>
      </c>
      <c r="BZ394" s="24">
        <v>7368293.5</v>
      </c>
    </row>
    <row r="395" spans="1:78" x14ac:dyDescent="0.2">
      <c r="A395" s="21" t="s">
        <v>660</v>
      </c>
      <c r="B395" s="21" t="s">
        <v>650</v>
      </c>
      <c r="C395" s="22" t="s">
        <v>964</v>
      </c>
      <c r="D395" s="21" t="s">
        <v>965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264200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  <c r="AT395" s="23">
        <v>0</v>
      </c>
      <c r="AU395" s="23">
        <v>0</v>
      </c>
      <c r="AV395" s="23">
        <v>0</v>
      </c>
      <c r="AW395" s="23">
        <v>0</v>
      </c>
      <c r="AX395" s="23">
        <v>0</v>
      </c>
      <c r="AY395" s="23">
        <v>0</v>
      </c>
      <c r="AZ395" s="23">
        <v>0</v>
      </c>
      <c r="BA395" s="23">
        <v>0</v>
      </c>
      <c r="BB395" s="23">
        <v>0</v>
      </c>
      <c r="BC395" s="23">
        <v>0</v>
      </c>
      <c r="BD395" s="23">
        <v>0</v>
      </c>
      <c r="BE395" s="23">
        <v>0</v>
      </c>
      <c r="BF395" s="23">
        <v>0</v>
      </c>
      <c r="BG395" s="23">
        <v>0</v>
      </c>
      <c r="BH395" s="23">
        <v>0</v>
      </c>
      <c r="BI395" s="23">
        <v>0</v>
      </c>
      <c r="BJ395" s="23">
        <v>0</v>
      </c>
      <c r="BK395" s="23">
        <v>0</v>
      </c>
      <c r="BL395" s="23">
        <v>0</v>
      </c>
      <c r="BM395" s="23">
        <v>0</v>
      </c>
      <c r="BN395" s="23">
        <v>0</v>
      </c>
      <c r="BO395" s="23">
        <v>0</v>
      </c>
      <c r="BP395" s="23">
        <v>0</v>
      </c>
      <c r="BQ395" s="23">
        <v>0</v>
      </c>
      <c r="BR395" s="23">
        <v>0</v>
      </c>
      <c r="BS395" s="23">
        <v>0</v>
      </c>
      <c r="BT395" s="23">
        <v>0</v>
      </c>
      <c r="BU395" s="23">
        <v>0</v>
      </c>
      <c r="BV395" s="23">
        <v>0</v>
      </c>
      <c r="BW395" s="23">
        <v>0</v>
      </c>
      <c r="BX395" s="23">
        <v>0</v>
      </c>
      <c r="BY395" s="23">
        <v>0</v>
      </c>
      <c r="BZ395" s="24">
        <v>1820237.01</v>
      </c>
    </row>
    <row r="396" spans="1:78" x14ac:dyDescent="0.2">
      <c r="A396" s="21" t="s">
        <v>660</v>
      </c>
      <c r="B396" s="21" t="s">
        <v>650</v>
      </c>
      <c r="C396" s="22" t="s">
        <v>966</v>
      </c>
      <c r="D396" s="21" t="s">
        <v>967</v>
      </c>
      <c r="E396" s="23">
        <v>4583289.24</v>
      </c>
      <c r="F396" s="23">
        <v>0</v>
      </c>
      <c r="G396" s="23">
        <v>0</v>
      </c>
      <c r="H396" s="23">
        <v>413564.15999999997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1054730.5</v>
      </c>
      <c r="O396" s="23">
        <v>48310</v>
      </c>
      <c r="P396" s="23">
        <v>0</v>
      </c>
      <c r="Q396" s="23">
        <v>0</v>
      </c>
      <c r="R396" s="23">
        <v>1678068.97</v>
      </c>
      <c r="S396" s="23">
        <v>0</v>
      </c>
      <c r="T396" s="23">
        <v>0</v>
      </c>
      <c r="U396" s="23">
        <v>0</v>
      </c>
      <c r="V396" s="23">
        <v>0</v>
      </c>
      <c r="W396" s="23">
        <v>3724829.75</v>
      </c>
      <c r="X396" s="23">
        <v>66880</v>
      </c>
      <c r="Y396" s="23">
        <v>13961</v>
      </c>
      <c r="Z396" s="23">
        <v>0</v>
      </c>
      <c r="AA396" s="23">
        <v>0</v>
      </c>
      <c r="AB396" s="23">
        <v>390493</v>
      </c>
      <c r="AC396" s="23">
        <v>0</v>
      </c>
      <c r="AD396" s="23">
        <v>0</v>
      </c>
      <c r="AE396" s="23">
        <v>0</v>
      </c>
      <c r="AF396" s="23">
        <v>3284636.5</v>
      </c>
      <c r="AG396" s="23">
        <v>32659</v>
      </c>
      <c r="AH396" s="23">
        <v>14902</v>
      </c>
      <c r="AI396" s="23">
        <v>36597</v>
      </c>
      <c r="AJ396" s="23">
        <v>18368</v>
      </c>
      <c r="AK396" s="23">
        <v>235473</v>
      </c>
      <c r="AL396" s="23">
        <v>0</v>
      </c>
      <c r="AM396" s="23">
        <v>0</v>
      </c>
      <c r="AN396" s="23">
        <v>288686.5</v>
      </c>
      <c r="AO396" s="23">
        <v>0</v>
      </c>
      <c r="AP396" s="23">
        <v>0</v>
      </c>
      <c r="AQ396" s="23">
        <v>0</v>
      </c>
      <c r="AR396" s="23">
        <v>376203.45</v>
      </c>
      <c r="AS396" s="23">
        <v>0</v>
      </c>
      <c r="AT396" s="23">
        <v>0</v>
      </c>
      <c r="AU396" s="23">
        <v>28819</v>
      </c>
      <c r="AV396" s="23">
        <v>1014532</v>
      </c>
      <c r="AW396" s="23">
        <v>0</v>
      </c>
      <c r="AX396" s="23">
        <v>158181</v>
      </c>
      <c r="AY396" s="23">
        <v>1804838</v>
      </c>
      <c r="AZ396" s="23">
        <v>0</v>
      </c>
      <c r="BA396" s="23">
        <v>0</v>
      </c>
      <c r="BB396" s="23">
        <v>0</v>
      </c>
      <c r="BC396" s="23">
        <v>2063774</v>
      </c>
      <c r="BD396" s="23">
        <v>0</v>
      </c>
      <c r="BE396" s="23">
        <v>0</v>
      </c>
      <c r="BF396" s="23">
        <v>220967</v>
      </c>
      <c r="BG396" s="23">
        <v>50115</v>
      </c>
      <c r="BH396" s="23">
        <v>0</v>
      </c>
      <c r="BI396" s="23">
        <v>0</v>
      </c>
      <c r="BJ396" s="23">
        <v>1292351.6499999999</v>
      </c>
      <c r="BK396" s="23">
        <v>0</v>
      </c>
      <c r="BL396" s="23">
        <v>0</v>
      </c>
      <c r="BM396" s="23">
        <v>0</v>
      </c>
      <c r="BN396" s="23">
        <v>0</v>
      </c>
      <c r="BO396" s="23">
        <v>0</v>
      </c>
      <c r="BP396" s="23">
        <v>0</v>
      </c>
      <c r="BQ396" s="23">
        <v>2000</v>
      </c>
      <c r="BR396" s="23">
        <v>0</v>
      </c>
      <c r="BS396" s="23">
        <v>0</v>
      </c>
      <c r="BT396" s="23">
        <v>0</v>
      </c>
      <c r="BU396" s="23">
        <v>0</v>
      </c>
      <c r="BV396" s="23">
        <v>0</v>
      </c>
      <c r="BW396" s="23">
        <v>0</v>
      </c>
      <c r="BX396" s="23">
        <v>0</v>
      </c>
      <c r="BY396" s="23">
        <v>0</v>
      </c>
      <c r="BZ396" s="24">
        <v>125040.40000000001</v>
      </c>
    </row>
    <row r="397" spans="1:78" x14ac:dyDescent="0.2">
      <c r="A397" s="21" t="s">
        <v>660</v>
      </c>
      <c r="B397" s="21" t="s">
        <v>650</v>
      </c>
      <c r="C397" s="22" t="s">
        <v>968</v>
      </c>
      <c r="D397" s="21" t="s">
        <v>969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3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  <c r="AT397" s="23">
        <v>0</v>
      </c>
      <c r="AU397" s="23">
        <v>0</v>
      </c>
      <c r="AV397" s="23">
        <v>0</v>
      </c>
      <c r="AW397" s="23">
        <v>0</v>
      </c>
      <c r="AX397" s="23">
        <v>0</v>
      </c>
      <c r="AY397" s="23">
        <v>0</v>
      </c>
      <c r="AZ397" s="23">
        <v>0</v>
      </c>
      <c r="BA397" s="23">
        <v>0</v>
      </c>
      <c r="BB397" s="23">
        <v>0</v>
      </c>
      <c r="BC397" s="23">
        <v>0</v>
      </c>
      <c r="BD397" s="23">
        <v>0</v>
      </c>
      <c r="BE397" s="23">
        <v>0</v>
      </c>
      <c r="BF397" s="23">
        <v>0</v>
      </c>
      <c r="BG397" s="23">
        <v>0</v>
      </c>
      <c r="BH397" s="23">
        <v>0</v>
      </c>
      <c r="BI397" s="23">
        <v>0</v>
      </c>
      <c r="BJ397" s="23">
        <v>0</v>
      </c>
      <c r="BK397" s="23">
        <v>0</v>
      </c>
      <c r="BL397" s="23">
        <v>0</v>
      </c>
      <c r="BM397" s="23">
        <v>0</v>
      </c>
      <c r="BN397" s="23">
        <v>0</v>
      </c>
      <c r="BO397" s="23">
        <v>0</v>
      </c>
      <c r="BP397" s="23">
        <v>0</v>
      </c>
      <c r="BQ397" s="23">
        <v>0</v>
      </c>
      <c r="BR397" s="23">
        <v>0</v>
      </c>
      <c r="BS397" s="23">
        <v>2</v>
      </c>
      <c r="BT397" s="23">
        <v>0</v>
      </c>
      <c r="BU397" s="23">
        <v>0</v>
      </c>
      <c r="BV397" s="23">
        <v>0</v>
      </c>
      <c r="BW397" s="23">
        <v>0</v>
      </c>
      <c r="BX397" s="23">
        <v>0</v>
      </c>
      <c r="BY397" s="23">
        <v>0</v>
      </c>
      <c r="BZ397" s="24">
        <v>1858</v>
      </c>
    </row>
    <row r="398" spans="1:78" x14ac:dyDescent="0.2">
      <c r="A398" s="21" t="s">
        <v>660</v>
      </c>
      <c r="B398" s="21" t="s">
        <v>650</v>
      </c>
      <c r="C398" s="22" t="s">
        <v>970</v>
      </c>
      <c r="D398" s="21" t="s">
        <v>971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32">
        <v>0</v>
      </c>
      <c r="AU398" s="32">
        <v>0</v>
      </c>
      <c r="AV398" s="32">
        <v>0</v>
      </c>
      <c r="AW398" s="32">
        <v>0</v>
      </c>
      <c r="AX398" s="32">
        <v>0</v>
      </c>
      <c r="AY398" s="32">
        <v>0</v>
      </c>
      <c r="AZ398" s="32">
        <v>0</v>
      </c>
      <c r="BA398" s="32">
        <v>0</v>
      </c>
      <c r="BB398" s="32">
        <v>0</v>
      </c>
      <c r="BC398" s="32">
        <v>0</v>
      </c>
      <c r="BD398" s="32">
        <v>0</v>
      </c>
      <c r="BE398" s="32">
        <v>0</v>
      </c>
      <c r="BF398" s="32">
        <v>0</v>
      </c>
      <c r="BG398" s="32">
        <v>0</v>
      </c>
      <c r="BH398" s="32">
        <v>0</v>
      </c>
      <c r="BI398" s="32">
        <v>0</v>
      </c>
      <c r="BJ398" s="32">
        <v>0</v>
      </c>
      <c r="BK398" s="32">
        <v>0</v>
      </c>
      <c r="BL398" s="32">
        <v>0</v>
      </c>
      <c r="BM398" s="32">
        <v>0</v>
      </c>
      <c r="BN398" s="32">
        <v>0</v>
      </c>
      <c r="BO398" s="32">
        <v>0</v>
      </c>
      <c r="BP398" s="32">
        <v>0</v>
      </c>
      <c r="BQ398" s="32">
        <v>0</v>
      </c>
      <c r="BR398" s="32">
        <v>0</v>
      </c>
      <c r="BS398" s="32">
        <v>0</v>
      </c>
      <c r="BT398" s="32">
        <v>0</v>
      </c>
      <c r="BU398" s="32">
        <v>0</v>
      </c>
      <c r="BV398" s="32">
        <v>0</v>
      </c>
      <c r="BW398" s="32">
        <v>0</v>
      </c>
      <c r="BX398" s="32">
        <v>0</v>
      </c>
      <c r="BY398" s="32">
        <v>0</v>
      </c>
      <c r="BZ398" s="24">
        <v>103463</v>
      </c>
    </row>
    <row r="399" spans="1:78" x14ac:dyDescent="0.2">
      <c r="A399" s="21" t="s">
        <v>660</v>
      </c>
      <c r="B399" s="21" t="s">
        <v>650</v>
      </c>
      <c r="C399" s="22" t="s">
        <v>972</v>
      </c>
      <c r="D399" s="21" t="s">
        <v>973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0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2">
        <v>0</v>
      </c>
      <c r="AL399" s="32">
        <v>0</v>
      </c>
      <c r="AM399" s="32">
        <v>0</v>
      </c>
      <c r="AN399" s="32">
        <v>0</v>
      </c>
      <c r="AO399" s="32">
        <v>0</v>
      </c>
      <c r="AP399" s="32">
        <v>0</v>
      </c>
      <c r="AQ399" s="32">
        <v>0</v>
      </c>
      <c r="AR399" s="32">
        <v>0</v>
      </c>
      <c r="AS399" s="32">
        <v>0</v>
      </c>
      <c r="AT399" s="32">
        <v>0</v>
      </c>
      <c r="AU399" s="32">
        <v>0</v>
      </c>
      <c r="AV399" s="32">
        <v>0</v>
      </c>
      <c r="AW399" s="32">
        <v>0</v>
      </c>
      <c r="AX399" s="32">
        <v>0</v>
      </c>
      <c r="AY399" s="32">
        <v>0</v>
      </c>
      <c r="AZ399" s="32">
        <v>0</v>
      </c>
      <c r="BA399" s="32">
        <v>0</v>
      </c>
      <c r="BB399" s="32">
        <v>0</v>
      </c>
      <c r="BC399" s="32">
        <v>0</v>
      </c>
      <c r="BD399" s="32">
        <v>0</v>
      </c>
      <c r="BE399" s="32">
        <v>0</v>
      </c>
      <c r="BF399" s="32">
        <v>0</v>
      </c>
      <c r="BG399" s="32">
        <v>0</v>
      </c>
      <c r="BH399" s="32">
        <v>0</v>
      </c>
      <c r="BI399" s="32">
        <v>0</v>
      </c>
      <c r="BJ399" s="32">
        <v>0</v>
      </c>
      <c r="BK399" s="32">
        <v>0</v>
      </c>
      <c r="BL399" s="32">
        <v>0</v>
      </c>
      <c r="BM399" s="32">
        <v>0</v>
      </c>
      <c r="BN399" s="32">
        <v>0</v>
      </c>
      <c r="BO399" s="32">
        <v>0</v>
      </c>
      <c r="BP399" s="32">
        <v>0</v>
      </c>
      <c r="BQ399" s="32">
        <v>0</v>
      </c>
      <c r="BR399" s="32">
        <v>0</v>
      </c>
      <c r="BS399" s="32">
        <v>0</v>
      </c>
      <c r="BT399" s="32">
        <v>0</v>
      </c>
      <c r="BU399" s="32">
        <v>0</v>
      </c>
      <c r="BV399" s="32">
        <v>0</v>
      </c>
      <c r="BW399" s="32">
        <v>0</v>
      </c>
      <c r="BX399" s="32">
        <v>0</v>
      </c>
      <c r="BY399" s="32">
        <v>0</v>
      </c>
      <c r="BZ399" s="24">
        <v>507044.72000000003</v>
      </c>
    </row>
    <row r="400" spans="1:78" x14ac:dyDescent="0.2">
      <c r="A400" s="21" t="s">
        <v>660</v>
      </c>
      <c r="B400" s="21" t="s">
        <v>650</v>
      </c>
      <c r="C400" s="22" t="s">
        <v>974</v>
      </c>
      <c r="D400" s="21" t="s">
        <v>975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0</v>
      </c>
      <c r="AL400" s="32">
        <v>0</v>
      </c>
      <c r="AM400" s="32">
        <v>0</v>
      </c>
      <c r="AN400" s="32">
        <v>0</v>
      </c>
      <c r="AO400" s="32">
        <v>0</v>
      </c>
      <c r="AP400" s="32">
        <v>0</v>
      </c>
      <c r="AQ400" s="32">
        <v>0</v>
      </c>
      <c r="AR400" s="32">
        <v>0</v>
      </c>
      <c r="AS400" s="32">
        <v>0</v>
      </c>
      <c r="AT400" s="32">
        <v>0</v>
      </c>
      <c r="AU400" s="32">
        <v>0</v>
      </c>
      <c r="AV400" s="32">
        <v>0</v>
      </c>
      <c r="AW400" s="32">
        <v>0</v>
      </c>
      <c r="AX400" s="32">
        <v>0</v>
      </c>
      <c r="AY400" s="32">
        <v>0</v>
      </c>
      <c r="AZ400" s="32">
        <v>0</v>
      </c>
      <c r="BA400" s="32">
        <v>0</v>
      </c>
      <c r="BB400" s="32">
        <v>0</v>
      </c>
      <c r="BC400" s="32">
        <v>0</v>
      </c>
      <c r="BD400" s="32">
        <v>0</v>
      </c>
      <c r="BE400" s="32">
        <v>0</v>
      </c>
      <c r="BF400" s="32">
        <v>0</v>
      </c>
      <c r="BG400" s="32">
        <v>0</v>
      </c>
      <c r="BH400" s="32">
        <v>0</v>
      </c>
      <c r="BI400" s="32">
        <v>0</v>
      </c>
      <c r="BJ400" s="32">
        <v>0</v>
      </c>
      <c r="BK400" s="32">
        <v>0</v>
      </c>
      <c r="BL400" s="32">
        <v>0</v>
      </c>
      <c r="BM400" s="32">
        <v>0</v>
      </c>
      <c r="BN400" s="32">
        <v>0</v>
      </c>
      <c r="BO400" s="32">
        <v>0</v>
      </c>
      <c r="BP400" s="32">
        <v>0</v>
      </c>
      <c r="BQ400" s="32">
        <v>0</v>
      </c>
      <c r="BR400" s="32">
        <v>0</v>
      </c>
      <c r="BS400" s="32">
        <v>0</v>
      </c>
      <c r="BT400" s="32">
        <v>0</v>
      </c>
      <c r="BU400" s="32">
        <v>0</v>
      </c>
      <c r="BV400" s="32">
        <v>0</v>
      </c>
      <c r="BW400" s="32">
        <v>0</v>
      </c>
      <c r="BX400" s="32">
        <v>0</v>
      </c>
      <c r="BY400" s="32">
        <v>0</v>
      </c>
      <c r="BZ400" s="24">
        <v>148233.04999999999</v>
      </c>
    </row>
    <row r="401" spans="1:78" x14ac:dyDescent="0.2">
      <c r="A401" s="21" t="s">
        <v>660</v>
      </c>
      <c r="B401" s="21" t="s">
        <v>650</v>
      </c>
      <c r="C401" s="22" t="s">
        <v>976</v>
      </c>
      <c r="D401" s="21" t="s">
        <v>977</v>
      </c>
      <c r="E401" s="32">
        <v>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32">
        <v>0</v>
      </c>
      <c r="AC401" s="32">
        <v>0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2">
        <v>0</v>
      </c>
      <c r="AL401" s="32">
        <v>0</v>
      </c>
      <c r="AM401" s="32">
        <v>0</v>
      </c>
      <c r="AN401" s="32">
        <v>0</v>
      </c>
      <c r="AO401" s="32">
        <v>0</v>
      </c>
      <c r="AP401" s="32">
        <v>0</v>
      </c>
      <c r="AQ401" s="32">
        <v>0</v>
      </c>
      <c r="AR401" s="32">
        <v>0</v>
      </c>
      <c r="AS401" s="32">
        <v>0</v>
      </c>
      <c r="AT401" s="32">
        <v>0</v>
      </c>
      <c r="AU401" s="32">
        <v>0</v>
      </c>
      <c r="AV401" s="32">
        <v>0</v>
      </c>
      <c r="AW401" s="32">
        <v>0</v>
      </c>
      <c r="AX401" s="32">
        <v>0</v>
      </c>
      <c r="AY401" s="32">
        <v>0</v>
      </c>
      <c r="AZ401" s="32">
        <v>0</v>
      </c>
      <c r="BA401" s="32">
        <v>0</v>
      </c>
      <c r="BB401" s="32">
        <v>0</v>
      </c>
      <c r="BC401" s="32">
        <v>0</v>
      </c>
      <c r="BD401" s="32">
        <v>0</v>
      </c>
      <c r="BE401" s="32">
        <v>0</v>
      </c>
      <c r="BF401" s="32">
        <v>0</v>
      </c>
      <c r="BG401" s="32">
        <v>0</v>
      </c>
      <c r="BH401" s="32">
        <v>0</v>
      </c>
      <c r="BI401" s="32">
        <v>0</v>
      </c>
      <c r="BJ401" s="32">
        <v>0</v>
      </c>
      <c r="BK401" s="32">
        <v>0</v>
      </c>
      <c r="BL401" s="32">
        <v>0</v>
      </c>
      <c r="BM401" s="32">
        <v>0</v>
      </c>
      <c r="BN401" s="32">
        <v>0</v>
      </c>
      <c r="BO401" s="32">
        <v>0</v>
      </c>
      <c r="BP401" s="32">
        <v>0</v>
      </c>
      <c r="BQ401" s="32">
        <v>0</v>
      </c>
      <c r="BR401" s="32">
        <v>0</v>
      </c>
      <c r="BS401" s="32">
        <v>0</v>
      </c>
      <c r="BT401" s="32">
        <v>0</v>
      </c>
      <c r="BU401" s="32">
        <v>0</v>
      </c>
      <c r="BV401" s="32">
        <v>0</v>
      </c>
      <c r="BW401" s="32">
        <v>0</v>
      </c>
      <c r="BX401" s="32">
        <v>0</v>
      </c>
      <c r="BY401" s="32">
        <v>0</v>
      </c>
      <c r="BZ401" s="24">
        <v>35108793.569999993</v>
      </c>
    </row>
    <row r="402" spans="1:78" x14ac:dyDescent="0.2">
      <c r="A402" s="21" t="s">
        <v>660</v>
      </c>
      <c r="B402" s="21" t="s">
        <v>650</v>
      </c>
      <c r="C402" s="22" t="s">
        <v>978</v>
      </c>
      <c r="D402" s="21" t="s">
        <v>979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1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1</v>
      </c>
      <c r="AS402" s="23">
        <v>0</v>
      </c>
      <c r="AT402" s="23">
        <v>0</v>
      </c>
      <c r="AU402" s="23">
        <v>0</v>
      </c>
      <c r="AV402" s="23">
        <v>0</v>
      </c>
      <c r="AW402" s="23">
        <v>0</v>
      </c>
      <c r="AX402" s="23">
        <v>0</v>
      </c>
      <c r="AY402" s="23">
        <v>0</v>
      </c>
      <c r="AZ402" s="23">
        <v>0</v>
      </c>
      <c r="BA402" s="23">
        <v>0</v>
      </c>
      <c r="BB402" s="23">
        <v>0</v>
      </c>
      <c r="BC402" s="23">
        <v>0</v>
      </c>
      <c r="BD402" s="23">
        <v>0</v>
      </c>
      <c r="BE402" s="23">
        <v>10</v>
      </c>
      <c r="BF402" s="23">
        <v>0</v>
      </c>
      <c r="BG402" s="23">
        <v>0</v>
      </c>
      <c r="BH402" s="23">
        <v>0</v>
      </c>
      <c r="BI402" s="23">
        <v>0</v>
      </c>
      <c r="BJ402" s="23">
        <v>12096.99</v>
      </c>
      <c r="BK402" s="23">
        <v>0</v>
      </c>
      <c r="BL402" s="23">
        <v>0</v>
      </c>
      <c r="BM402" s="23">
        <v>0</v>
      </c>
      <c r="BN402" s="23">
        <v>0</v>
      </c>
      <c r="BO402" s="23">
        <v>0</v>
      </c>
      <c r="BP402" s="23">
        <v>0</v>
      </c>
      <c r="BQ402" s="23">
        <v>0</v>
      </c>
      <c r="BR402" s="23">
        <v>1</v>
      </c>
      <c r="BS402" s="23">
        <v>1</v>
      </c>
      <c r="BT402" s="23">
        <v>3</v>
      </c>
      <c r="BU402" s="23">
        <v>0</v>
      </c>
      <c r="BV402" s="23">
        <v>2</v>
      </c>
      <c r="BW402" s="23">
        <v>0</v>
      </c>
      <c r="BX402" s="23">
        <v>0</v>
      </c>
      <c r="BY402" s="23">
        <v>0</v>
      </c>
      <c r="BZ402" s="24">
        <v>16597618.369999999</v>
      </c>
    </row>
    <row r="403" spans="1:78" x14ac:dyDescent="0.2">
      <c r="A403" s="21" t="s">
        <v>660</v>
      </c>
      <c r="B403" s="21" t="s">
        <v>650</v>
      </c>
      <c r="C403" s="22" t="s">
        <v>980</v>
      </c>
      <c r="D403" s="21" t="s">
        <v>981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3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2</v>
      </c>
      <c r="AS403" s="23">
        <v>0</v>
      </c>
      <c r="AT403" s="23">
        <v>0</v>
      </c>
      <c r="AU403" s="23">
        <v>0</v>
      </c>
      <c r="AV403" s="23">
        <v>0</v>
      </c>
      <c r="AW403" s="23">
        <v>0</v>
      </c>
      <c r="AX403" s="23">
        <v>0</v>
      </c>
      <c r="AY403" s="23">
        <v>0</v>
      </c>
      <c r="AZ403" s="23">
        <v>0</v>
      </c>
      <c r="BA403" s="23">
        <v>1</v>
      </c>
      <c r="BB403" s="23">
        <v>0</v>
      </c>
      <c r="BC403" s="23">
        <v>0</v>
      </c>
      <c r="BD403" s="23">
        <v>0</v>
      </c>
      <c r="BE403" s="23">
        <v>0</v>
      </c>
      <c r="BF403" s="23">
        <v>0</v>
      </c>
      <c r="BG403" s="23">
        <v>0</v>
      </c>
      <c r="BH403" s="23">
        <v>0</v>
      </c>
      <c r="BI403" s="23">
        <v>0</v>
      </c>
      <c r="BJ403" s="23">
        <v>0</v>
      </c>
      <c r="BK403" s="23">
        <v>0</v>
      </c>
      <c r="BL403" s="23">
        <v>0</v>
      </c>
      <c r="BM403" s="23">
        <v>0</v>
      </c>
      <c r="BN403" s="23">
        <v>0</v>
      </c>
      <c r="BO403" s="23">
        <v>0</v>
      </c>
      <c r="BP403" s="23">
        <v>0</v>
      </c>
      <c r="BQ403" s="23">
        <v>0</v>
      </c>
      <c r="BR403" s="23">
        <v>0</v>
      </c>
      <c r="BS403" s="23">
        <v>0</v>
      </c>
      <c r="BT403" s="23">
        <v>0</v>
      </c>
      <c r="BU403" s="23">
        <v>0</v>
      </c>
      <c r="BV403" s="23">
        <v>0</v>
      </c>
      <c r="BW403" s="23">
        <v>0</v>
      </c>
      <c r="BX403" s="23">
        <v>0</v>
      </c>
      <c r="BY403" s="23">
        <v>0</v>
      </c>
      <c r="BZ403" s="24">
        <v>14145130.109999999</v>
      </c>
    </row>
    <row r="404" spans="1:78" x14ac:dyDescent="0.2">
      <c r="A404" s="21" t="s">
        <v>660</v>
      </c>
      <c r="B404" s="21" t="s">
        <v>650</v>
      </c>
      <c r="C404" s="22" t="s">
        <v>982</v>
      </c>
      <c r="D404" s="21" t="s">
        <v>983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21151.599999999999</v>
      </c>
      <c r="AS404" s="23">
        <v>0</v>
      </c>
      <c r="AT404" s="23">
        <v>0</v>
      </c>
      <c r="AU404" s="23">
        <v>0</v>
      </c>
      <c r="AV404" s="23">
        <v>0</v>
      </c>
      <c r="AW404" s="23">
        <v>0</v>
      </c>
      <c r="AX404" s="23">
        <v>0</v>
      </c>
      <c r="AY404" s="23">
        <v>0</v>
      </c>
      <c r="AZ404" s="23">
        <v>0</v>
      </c>
      <c r="BA404" s="23">
        <v>0</v>
      </c>
      <c r="BB404" s="23">
        <v>0</v>
      </c>
      <c r="BC404" s="23">
        <v>0</v>
      </c>
      <c r="BD404" s="23">
        <v>0</v>
      </c>
      <c r="BE404" s="23">
        <v>2</v>
      </c>
      <c r="BF404" s="23">
        <v>0</v>
      </c>
      <c r="BG404" s="23">
        <v>0</v>
      </c>
      <c r="BH404" s="23">
        <v>0</v>
      </c>
      <c r="BI404" s="23">
        <v>0</v>
      </c>
      <c r="BJ404" s="23">
        <v>0</v>
      </c>
      <c r="BK404" s="23">
        <v>0</v>
      </c>
      <c r="BL404" s="23">
        <v>0</v>
      </c>
      <c r="BM404" s="23">
        <v>0</v>
      </c>
      <c r="BN404" s="23">
        <v>0</v>
      </c>
      <c r="BO404" s="23">
        <v>0</v>
      </c>
      <c r="BP404" s="23">
        <v>0</v>
      </c>
      <c r="BQ404" s="23">
        <v>0</v>
      </c>
      <c r="BR404" s="23">
        <v>0</v>
      </c>
      <c r="BS404" s="23">
        <v>0</v>
      </c>
      <c r="BT404" s="23">
        <v>0</v>
      </c>
      <c r="BU404" s="23">
        <v>0</v>
      </c>
      <c r="BV404" s="23">
        <v>0</v>
      </c>
      <c r="BW404" s="23">
        <v>0</v>
      </c>
      <c r="BX404" s="23">
        <v>0</v>
      </c>
      <c r="BY404" s="23">
        <v>0</v>
      </c>
      <c r="BZ404" s="24">
        <v>371004.76999999996</v>
      </c>
    </row>
    <row r="405" spans="1:78" x14ac:dyDescent="0.2">
      <c r="A405" s="21" t="s">
        <v>660</v>
      </c>
      <c r="B405" s="21" t="s">
        <v>650</v>
      </c>
      <c r="C405" s="22" t="s">
        <v>984</v>
      </c>
      <c r="D405" s="21" t="s">
        <v>985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  <c r="AT405" s="23">
        <v>0</v>
      </c>
      <c r="AU405" s="23">
        <v>0</v>
      </c>
      <c r="AV405" s="23">
        <v>0</v>
      </c>
      <c r="AW405" s="23">
        <v>0</v>
      </c>
      <c r="AX405" s="23">
        <v>0</v>
      </c>
      <c r="AY405" s="23">
        <v>0</v>
      </c>
      <c r="AZ405" s="23">
        <v>0</v>
      </c>
      <c r="BA405" s="23">
        <v>0</v>
      </c>
      <c r="BB405" s="23">
        <v>0</v>
      </c>
      <c r="BC405" s="23">
        <v>0</v>
      </c>
      <c r="BD405" s="23">
        <v>0</v>
      </c>
      <c r="BE405" s="23">
        <v>1</v>
      </c>
      <c r="BF405" s="23">
        <v>0</v>
      </c>
      <c r="BG405" s="23">
        <v>0</v>
      </c>
      <c r="BH405" s="23">
        <v>0</v>
      </c>
      <c r="BI405" s="23">
        <v>0</v>
      </c>
      <c r="BJ405" s="23">
        <v>0</v>
      </c>
      <c r="BK405" s="23">
        <v>0</v>
      </c>
      <c r="BL405" s="23">
        <v>0</v>
      </c>
      <c r="BM405" s="23">
        <v>0</v>
      </c>
      <c r="BN405" s="23">
        <v>0</v>
      </c>
      <c r="BO405" s="23">
        <v>0</v>
      </c>
      <c r="BP405" s="23">
        <v>0</v>
      </c>
      <c r="BQ405" s="23">
        <v>0</v>
      </c>
      <c r="BR405" s="23">
        <v>0</v>
      </c>
      <c r="BS405" s="23">
        <v>0</v>
      </c>
      <c r="BT405" s="23">
        <v>0</v>
      </c>
      <c r="BU405" s="23">
        <v>0</v>
      </c>
      <c r="BV405" s="23">
        <v>1</v>
      </c>
      <c r="BW405" s="23">
        <v>0</v>
      </c>
      <c r="BX405" s="23">
        <v>0</v>
      </c>
      <c r="BY405" s="23">
        <v>0</v>
      </c>
      <c r="BZ405" s="24">
        <v>981601.4800000001</v>
      </c>
    </row>
    <row r="406" spans="1:78" x14ac:dyDescent="0.2">
      <c r="A406" s="21" t="s">
        <v>660</v>
      </c>
      <c r="B406" s="21" t="s">
        <v>650</v>
      </c>
      <c r="C406" s="22" t="s">
        <v>986</v>
      </c>
      <c r="D406" s="21" t="s">
        <v>987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0</v>
      </c>
      <c r="AG406" s="32">
        <v>0</v>
      </c>
      <c r="AH406" s="32">
        <v>0</v>
      </c>
      <c r="AI406" s="32">
        <v>0</v>
      </c>
      <c r="AJ406" s="32">
        <v>0</v>
      </c>
      <c r="AK406" s="32">
        <v>0</v>
      </c>
      <c r="AL406" s="32">
        <v>0</v>
      </c>
      <c r="AM406" s="32">
        <v>0</v>
      </c>
      <c r="AN406" s="32">
        <v>0</v>
      </c>
      <c r="AO406" s="32">
        <v>0</v>
      </c>
      <c r="AP406" s="32">
        <v>0</v>
      </c>
      <c r="AQ406" s="32">
        <v>0</v>
      </c>
      <c r="AR406" s="32">
        <v>0</v>
      </c>
      <c r="AS406" s="32">
        <v>0</v>
      </c>
      <c r="AT406" s="32">
        <v>0</v>
      </c>
      <c r="AU406" s="32">
        <v>0</v>
      </c>
      <c r="AV406" s="32">
        <v>0</v>
      </c>
      <c r="AW406" s="32">
        <v>0</v>
      </c>
      <c r="AX406" s="32">
        <v>0</v>
      </c>
      <c r="AY406" s="32">
        <v>0</v>
      </c>
      <c r="AZ406" s="32">
        <v>0</v>
      </c>
      <c r="BA406" s="32">
        <v>0</v>
      </c>
      <c r="BB406" s="32">
        <v>0</v>
      </c>
      <c r="BC406" s="32">
        <v>0</v>
      </c>
      <c r="BD406" s="32">
        <v>0</v>
      </c>
      <c r="BE406" s="32">
        <v>0</v>
      </c>
      <c r="BF406" s="32">
        <v>0</v>
      </c>
      <c r="BG406" s="32">
        <v>0</v>
      </c>
      <c r="BH406" s="32">
        <v>0</v>
      </c>
      <c r="BI406" s="32">
        <v>0</v>
      </c>
      <c r="BJ406" s="32">
        <v>0</v>
      </c>
      <c r="BK406" s="32">
        <v>0</v>
      </c>
      <c r="BL406" s="32">
        <v>0</v>
      </c>
      <c r="BM406" s="32">
        <v>0</v>
      </c>
      <c r="BN406" s="32">
        <v>0</v>
      </c>
      <c r="BO406" s="32">
        <v>0</v>
      </c>
      <c r="BP406" s="32">
        <v>0</v>
      </c>
      <c r="BQ406" s="32">
        <v>0</v>
      </c>
      <c r="BR406" s="32">
        <v>0</v>
      </c>
      <c r="BS406" s="32">
        <v>0</v>
      </c>
      <c r="BT406" s="32">
        <v>0</v>
      </c>
      <c r="BU406" s="32">
        <v>0</v>
      </c>
      <c r="BV406" s="32">
        <v>0</v>
      </c>
      <c r="BW406" s="32">
        <v>0</v>
      </c>
      <c r="BX406" s="32">
        <v>0</v>
      </c>
      <c r="BY406" s="32">
        <v>0</v>
      </c>
      <c r="BZ406" s="24">
        <v>123363.77</v>
      </c>
    </row>
    <row r="407" spans="1:78" x14ac:dyDescent="0.2">
      <c r="A407" s="21" t="s">
        <v>660</v>
      </c>
      <c r="B407" s="21" t="s">
        <v>650</v>
      </c>
      <c r="C407" s="22" t="s">
        <v>988</v>
      </c>
      <c r="D407" s="21" t="s">
        <v>989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  <c r="AT407" s="23">
        <v>0</v>
      </c>
      <c r="AU407" s="23">
        <v>0</v>
      </c>
      <c r="AV407" s="23">
        <v>0</v>
      </c>
      <c r="AW407" s="23">
        <v>0</v>
      </c>
      <c r="AX407" s="23">
        <v>0</v>
      </c>
      <c r="AY407" s="23">
        <v>0</v>
      </c>
      <c r="AZ407" s="23">
        <v>0</v>
      </c>
      <c r="BA407" s="23">
        <v>0</v>
      </c>
      <c r="BB407" s="23">
        <v>0</v>
      </c>
      <c r="BC407" s="23">
        <v>0</v>
      </c>
      <c r="BD407" s="23">
        <v>0</v>
      </c>
      <c r="BE407" s="23">
        <v>0</v>
      </c>
      <c r="BF407" s="23">
        <v>0</v>
      </c>
      <c r="BG407" s="23">
        <v>0</v>
      </c>
      <c r="BH407" s="23">
        <v>0</v>
      </c>
      <c r="BI407" s="23">
        <v>0</v>
      </c>
      <c r="BJ407" s="23">
        <v>0</v>
      </c>
      <c r="BK407" s="23">
        <v>0</v>
      </c>
      <c r="BL407" s="23">
        <v>0</v>
      </c>
      <c r="BM407" s="23">
        <v>0</v>
      </c>
      <c r="BN407" s="23">
        <v>0</v>
      </c>
      <c r="BO407" s="23">
        <v>0</v>
      </c>
      <c r="BP407" s="23">
        <v>0</v>
      </c>
      <c r="BQ407" s="23">
        <v>0</v>
      </c>
      <c r="BR407" s="23">
        <v>0</v>
      </c>
      <c r="BS407" s="23">
        <v>1</v>
      </c>
      <c r="BT407" s="23">
        <v>0</v>
      </c>
      <c r="BU407" s="23">
        <v>0</v>
      </c>
      <c r="BV407" s="23">
        <v>0</v>
      </c>
      <c r="BW407" s="23">
        <v>0</v>
      </c>
      <c r="BX407" s="23">
        <v>0</v>
      </c>
      <c r="BY407" s="23">
        <v>0</v>
      </c>
      <c r="BZ407" s="24">
        <v>28470</v>
      </c>
    </row>
    <row r="408" spans="1:78" x14ac:dyDescent="0.2">
      <c r="A408" s="21" t="s">
        <v>660</v>
      </c>
      <c r="B408" s="21" t="s">
        <v>650</v>
      </c>
      <c r="C408" s="22" t="s">
        <v>990</v>
      </c>
      <c r="D408" s="21" t="s">
        <v>991</v>
      </c>
      <c r="E408" s="23">
        <v>0</v>
      </c>
      <c r="F408" s="23">
        <v>0</v>
      </c>
      <c r="G408" s="23">
        <v>0</v>
      </c>
      <c r="H408" s="23">
        <v>0</v>
      </c>
      <c r="I408" s="23">
        <v>54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4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5</v>
      </c>
      <c r="AS408" s="23">
        <v>0</v>
      </c>
      <c r="AT408" s="23">
        <v>0</v>
      </c>
      <c r="AU408" s="23">
        <v>0</v>
      </c>
      <c r="AV408" s="23">
        <v>0</v>
      </c>
      <c r="AW408" s="23">
        <v>0</v>
      </c>
      <c r="AX408" s="23">
        <v>1</v>
      </c>
      <c r="AY408" s="23">
        <v>0</v>
      </c>
      <c r="AZ408" s="23">
        <v>0</v>
      </c>
      <c r="BA408" s="23">
        <v>3</v>
      </c>
      <c r="BB408" s="23">
        <v>0</v>
      </c>
      <c r="BC408" s="23">
        <v>0</v>
      </c>
      <c r="BD408" s="23">
        <v>0</v>
      </c>
      <c r="BE408" s="23">
        <v>6</v>
      </c>
      <c r="BF408" s="23">
        <v>0</v>
      </c>
      <c r="BG408" s="23">
        <v>0</v>
      </c>
      <c r="BH408" s="23">
        <v>0</v>
      </c>
      <c r="BI408" s="23">
        <v>0</v>
      </c>
      <c r="BJ408" s="23">
        <v>0</v>
      </c>
      <c r="BK408" s="23">
        <v>0</v>
      </c>
      <c r="BL408" s="23">
        <v>0</v>
      </c>
      <c r="BM408" s="23">
        <v>0</v>
      </c>
      <c r="BN408" s="23">
        <v>0</v>
      </c>
      <c r="BO408" s="23">
        <v>0</v>
      </c>
      <c r="BP408" s="23">
        <v>0</v>
      </c>
      <c r="BQ408" s="23">
        <v>0</v>
      </c>
      <c r="BR408" s="23">
        <v>4</v>
      </c>
      <c r="BS408" s="23">
        <v>5</v>
      </c>
      <c r="BT408" s="23">
        <v>21</v>
      </c>
      <c r="BU408" s="23">
        <v>0</v>
      </c>
      <c r="BV408" s="23">
        <v>21</v>
      </c>
      <c r="BW408" s="23">
        <v>0</v>
      </c>
      <c r="BX408" s="23">
        <v>1</v>
      </c>
      <c r="BY408" s="23">
        <v>0</v>
      </c>
      <c r="BZ408" s="24">
        <v>120424.1</v>
      </c>
    </row>
    <row r="409" spans="1:78" x14ac:dyDescent="0.2">
      <c r="A409" s="21" t="s">
        <v>660</v>
      </c>
      <c r="B409" s="21" t="s">
        <v>650</v>
      </c>
      <c r="C409" s="22" t="s">
        <v>992</v>
      </c>
      <c r="D409" s="21" t="s">
        <v>993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34</v>
      </c>
      <c r="AS409" s="23">
        <v>0</v>
      </c>
      <c r="AT409" s="23">
        <v>0</v>
      </c>
      <c r="AU409" s="23">
        <v>0</v>
      </c>
      <c r="AV409" s="23">
        <v>0</v>
      </c>
      <c r="AW409" s="23">
        <v>0</v>
      </c>
      <c r="AX409" s="23">
        <v>0</v>
      </c>
      <c r="AY409" s="23">
        <v>0</v>
      </c>
      <c r="AZ409" s="23">
        <v>0</v>
      </c>
      <c r="BA409" s="23">
        <v>0</v>
      </c>
      <c r="BB409" s="23">
        <v>0</v>
      </c>
      <c r="BC409" s="23">
        <v>0</v>
      </c>
      <c r="BD409" s="23">
        <v>0</v>
      </c>
      <c r="BE409" s="23">
        <v>13</v>
      </c>
      <c r="BF409" s="23">
        <v>0</v>
      </c>
      <c r="BG409" s="23">
        <v>0</v>
      </c>
      <c r="BH409" s="23">
        <v>0</v>
      </c>
      <c r="BI409" s="23">
        <v>0</v>
      </c>
      <c r="BJ409" s="23">
        <v>0</v>
      </c>
      <c r="BK409" s="23">
        <v>0</v>
      </c>
      <c r="BL409" s="23">
        <v>0</v>
      </c>
      <c r="BM409" s="23">
        <v>0</v>
      </c>
      <c r="BN409" s="23">
        <v>0</v>
      </c>
      <c r="BO409" s="23">
        <v>0</v>
      </c>
      <c r="BP409" s="23">
        <v>0</v>
      </c>
      <c r="BQ409" s="23">
        <v>0</v>
      </c>
      <c r="BR409" s="23">
        <v>1</v>
      </c>
      <c r="BS409" s="23">
        <v>0</v>
      </c>
      <c r="BT409" s="23">
        <v>7</v>
      </c>
      <c r="BU409" s="23">
        <v>0</v>
      </c>
      <c r="BV409" s="23">
        <v>0</v>
      </c>
      <c r="BW409" s="23">
        <v>0</v>
      </c>
      <c r="BX409" s="23">
        <v>0</v>
      </c>
      <c r="BY409" s="23">
        <v>0</v>
      </c>
      <c r="BZ409" s="24">
        <v>0</v>
      </c>
    </row>
    <row r="410" spans="1:78" x14ac:dyDescent="0.2">
      <c r="A410" s="21" t="s">
        <v>660</v>
      </c>
      <c r="B410" s="21" t="s">
        <v>650</v>
      </c>
      <c r="C410" s="22" t="s">
        <v>994</v>
      </c>
      <c r="D410" s="21" t="s">
        <v>995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1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  <c r="AT410" s="23">
        <v>0</v>
      </c>
      <c r="AU410" s="23">
        <v>0</v>
      </c>
      <c r="AV410" s="23">
        <v>0</v>
      </c>
      <c r="AW410" s="23">
        <v>0</v>
      </c>
      <c r="AX410" s="23">
        <v>0</v>
      </c>
      <c r="AY410" s="23">
        <v>0</v>
      </c>
      <c r="AZ410" s="23">
        <v>0</v>
      </c>
      <c r="BA410" s="23">
        <v>0</v>
      </c>
      <c r="BB410" s="23">
        <v>0</v>
      </c>
      <c r="BC410" s="23">
        <v>0</v>
      </c>
      <c r="BD410" s="23">
        <v>0</v>
      </c>
      <c r="BE410" s="23">
        <v>2</v>
      </c>
      <c r="BF410" s="23">
        <v>0</v>
      </c>
      <c r="BG410" s="23">
        <v>0</v>
      </c>
      <c r="BH410" s="23">
        <v>0</v>
      </c>
      <c r="BI410" s="23">
        <v>0</v>
      </c>
      <c r="BJ410" s="23">
        <v>0</v>
      </c>
      <c r="BK410" s="23">
        <v>0</v>
      </c>
      <c r="BL410" s="23">
        <v>0</v>
      </c>
      <c r="BM410" s="23">
        <v>0</v>
      </c>
      <c r="BN410" s="23">
        <v>0</v>
      </c>
      <c r="BO410" s="23">
        <v>0</v>
      </c>
      <c r="BP410" s="23">
        <v>0</v>
      </c>
      <c r="BQ410" s="23">
        <v>0</v>
      </c>
      <c r="BR410" s="23">
        <v>0</v>
      </c>
      <c r="BS410" s="23">
        <v>5</v>
      </c>
      <c r="BT410" s="23">
        <v>0</v>
      </c>
      <c r="BU410" s="23">
        <v>0</v>
      </c>
      <c r="BV410" s="23">
        <v>0</v>
      </c>
      <c r="BW410" s="23">
        <v>0</v>
      </c>
      <c r="BX410" s="23">
        <v>0</v>
      </c>
      <c r="BY410" s="23">
        <v>0</v>
      </c>
      <c r="BZ410" s="24"/>
    </row>
    <row r="411" spans="1:78" x14ac:dyDescent="0.2">
      <c r="A411" s="21" t="s">
        <v>660</v>
      </c>
      <c r="B411" s="21" t="s">
        <v>650</v>
      </c>
      <c r="C411" s="22" t="s">
        <v>996</v>
      </c>
      <c r="D411" s="21" t="s">
        <v>997</v>
      </c>
      <c r="E411" s="32">
        <v>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0</v>
      </c>
      <c r="AP411" s="32">
        <v>0</v>
      </c>
      <c r="AQ411" s="32">
        <v>0</v>
      </c>
      <c r="AR411" s="32">
        <v>0</v>
      </c>
      <c r="AS411" s="32">
        <v>0</v>
      </c>
      <c r="AT411" s="32">
        <v>0</v>
      </c>
      <c r="AU411" s="32">
        <v>0</v>
      </c>
      <c r="AV411" s="32">
        <v>0</v>
      </c>
      <c r="AW411" s="32">
        <v>0</v>
      </c>
      <c r="AX411" s="32">
        <v>0</v>
      </c>
      <c r="AY411" s="32">
        <v>0</v>
      </c>
      <c r="AZ411" s="32">
        <v>0</v>
      </c>
      <c r="BA411" s="32">
        <v>0</v>
      </c>
      <c r="BB411" s="32">
        <v>0</v>
      </c>
      <c r="BC411" s="32">
        <v>0</v>
      </c>
      <c r="BD411" s="32">
        <v>0</v>
      </c>
      <c r="BE411" s="32">
        <v>0</v>
      </c>
      <c r="BF411" s="32">
        <v>0</v>
      </c>
      <c r="BG411" s="32">
        <v>0</v>
      </c>
      <c r="BH411" s="32">
        <v>0</v>
      </c>
      <c r="BI411" s="32">
        <v>0</v>
      </c>
      <c r="BJ411" s="32">
        <v>0</v>
      </c>
      <c r="BK411" s="32">
        <v>0</v>
      </c>
      <c r="BL411" s="32">
        <v>0</v>
      </c>
      <c r="BM411" s="32">
        <v>0</v>
      </c>
      <c r="BN411" s="32">
        <v>0</v>
      </c>
      <c r="BO411" s="32">
        <v>0</v>
      </c>
      <c r="BP411" s="32">
        <v>0</v>
      </c>
      <c r="BQ411" s="32">
        <v>0</v>
      </c>
      <c r="BR411" s="32">
        <v>0</v>
      </c>
      <c r="BS411" s="32">
        <v>0</v>
      </c>
      <c r="BT411" s="32">
        <v>0</v>
      </c>
      <c r="BU411" s="32">
        <v>0</v>
      </c>
      <c r="BV411" s="32">
        <v>0</v>
      </c>
      <c r="BW411" s="32">
        <v>0</v>
      </c>
      <c r="BX411" s="32">
        <v>0</v>
      </c>
      <c r="BY411" s="32">
        <v>0</v>
      </c>
      <c r="BZ411" s="24"/>
    </row>
    <row r="412" spans="1:78" x14ac:dyDescent="0.2">
      <c r="A412" s="21" t="s">
        <v>660</v>
      </c>
      <c r="B412" s="21" t="s">
        <v>650</v>
      </c>
      <c r="C412" s="22" t="s">
        <v>998</v>
      </c>
      <c r="D412" s="21" t="s">
        <v>999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21315.23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30802.22</v>
      </c>
      <c r="AG412" s="23">
        <v>16</v>
      </c>
      <c r="AH412" s="23">
        <v>18</v>
      </c>
      <c r="AI412" s="23">
        <v>0</v>
      </c>
      <c r="AJ412" s="23">
        <v>0</v>
      </c>
      <c r="AK412" s="23">
        <v>31</v>
      </c>
      <c r="AL412" s="23">
        <v>1362806.98</v>
      </c>
      <c r="AM412" s="23">
        <v>5142.74</v>
      </c>
      <c r="AN412" s="23">
        <v>79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  <c r="AT412" s="23">
        <v>0</v>
      </c>
      <c r="AU412" s="23">
        <v>0</v>
      </c>
      <c r="AV412" s="23">
        <v>0</v>
      </c>
      <c r="AW412" s="23">
        <v>0</v>
      </c>
      <c r="AX412" s="23">
        <v>4867.7299999999996</v>
      </c>
      <c r="AY412" s="23">
        <v>0</v>
      </c>
      <c r="AZ412" s="23">
        <v>0</v>
      </c>
      <c r="BA412" s="23">
        <v>14576.49</v>
      </c>
      <c r="BB412" s="23">
        <v>0</v>
      </c>
      <c r="BC412" s="23">
        <v>0</v>
      </c>
      <c r="BD412" s="23">
        <v>0</v>
      </c>
      <c r="BE412" s="23">
        <v>0</v>
      </c>
      <c r="BF412" s="23">
        <v>0</v>
      </c>
      <c r="BG412" s="23">
        <v>0</v>
      </c>
      <c r="BH412" s="23">
        <v>0</v>
      </c>
      <c r="BI412" s="23">
        <v>7</v>
      </c>
      <c r="BJ412" s="23">
        <v>0</v>
      </c>
      <c r="BK412" s="23">
        <v>0</v>
      </c>
      <c r="BL412" s="23">
        <v>0</v>
      </c>
      <c r="BM412" s="23">
        <v>0</v>
      </c>
      <c r="BN412" s="23">
        <v>100</v>
      </c>
      <c r="BO412" s="23">
        <v>0</v>
      </c>
      <c r="BP412" s="23">
        <v>0</v>
      </c>
      <c r="BQ412" s="23">
        <v>0</v>
      </c>
      <c r="BR412" s="23">
        <v>7</v>
      </c>
      <c r="BS412" s="23">
        <v>37651.629999999997</v>
      </c>
      <c r="BT412" s="23">
        <v>0</v>
      </c>
      <c r="BU412" s="23">
        <v>0</v>
      </c>
      <c r="BV412" s="23">
        <v>31</v>
      </c>
      <c r="BW412" s="23">
        <v>0</v>
      </c>
      <c r="BX412" s="23">
        <v>40724.53</v>
      </c>
      <c r="BY412" s="23">
        <v>0</v>
      </c>
      <c r="BZ412" s="24"/>
    </row>
    <row r="413" spans="1:78" x14ac:dyDescent="0.2">
      <c r="A413" s="21" t="s">
        <v>660</v>
      </c>
      <c r="B413" s="21" t="s">
        <v>650</v>
      </c>
      <c r="C413" s="22" t="s">
        <v>1000</v>
      </c>
      <c r="D413" s="21" t="s">
        <v>1001</v>
      </c>
      <c r="E413" s="32">
        <v>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0</v>
      </c>
      <c r="AI413" s="32">
        <v>0</v>
      </c>
      <c r="AJ413" s="32">
        <v>0</v>
      </c>
      <c r="AK413" s="32">
        <v>0</v>
      </c>
      <c r="AL413" s="32">
        <v>0</v>
      </c>
      <c r="AM413" s="32">
        <v>0</v>
      </c>
      <c r="AN413" s="32">
        <v>0</v>
      </c>
      <c r="AO413" s="32">
        <v>0</v>
      </c>
      <c r="AP413" s="32">
        <v>0</v>
      </c>
      <c r="AQ413" s="32">
        <v>0</v>
      </c>
      <c r="AR413" s="32">
        <v>0</v>
      </c>
      <c r="AS413" s="32">
        <v>0</v>
      </c>
      <c r="AT413" s="32">
        <v>0</v>
      </c>
      <c r="AU413" s="32">
        <v>0</v>
      </c>
      <c r="AV413" s="32">
        <v>0</v>
      </c>
      <c r="AW413" s="32">
        <v>0</v>
      </c>
      <c r="AX413" s="32">
        <v>0</v>
      </c>
      <c r="AY413" s="32">
        <v>0</v>
      </c>
      <c r="AZ413" s="32">
        <v>0</v>
      </c>
      <c r="BA413" s="32">
        <v>0</v>
      </c>
      <c r="BB413" s="32">
        <v>0</v>
      </c>
      <c r="BC413" s="32">
        <v>0</v>
      </c>
      <c r="BD413" s="32">
        <v>0</v>
      </c>
      <c r="BE413" s="32">
        <v>0</v>
      </c>
      <c r="BF413" s="32">
        <v>0</v>
      </c>
      <c r="BG413" s="32">
        <v>0</v>
      </c>
      <c r="BH413" s="32">
        <v>0</v>
      </c>
      <c r="BI413" s="32">
        <v>0</v>
      </c>
      <c r="BJ413" s="32">
        <v>0</v>
      </c>
      <c r="BK413" s="32">
        <v>0</v>
      </c>
      <c r="BL413" s="32">
        <v>0</v>
      </c>
      <c r="BM413" s="32">
        <v>0</v>
      </c>
      <c r="BN413" s="32">
        <v>0</v>
      </c>
      <c r="BO413" s="32">
        <v>0</v>
      </c>
      <c r="BP413" s="32">
        <v>0</v>
      </c>
      <c r="BQ413" s="32">
        <v>0</v>
      </c>
      <c r="BR413" s="32">
        <v>0</v>
      </c>
      <c r="BS413" s="32">
        <v>0</v>
      </c>
      <c r="BT413" s="32">
        <v>0</v>
      </c>
      <c r="BU413" s="32">
        <v>0</v>
      </c>
      <c r="BV413" s="32">
        <v>0</v>
      </c>
      <c r="BW413" s="32">
        <v>0</v>
      </c>
      <c r="BX413" s="32">
        <v>0</v>
      </c>
      <c r="BY413" s="32">
        <v>0</v>
      </c>
      <c r="BZ413" s="24"/>
    </row>
    <row r="414" spans="1:78" x14ac:dyDescent="0.2">
      <c r="A414" s="21" t="s">
        <v>660</v>
      </c>
      <c r="B414" s="21" t="s">
        <v>650</v>
      </c>
      <c r="C414" s="22" t="s">
        <v>1002</v>
      </c>
      <c r="D414" s="21" t="s">
        <v>1003</v>
      </c>
      <c r="E414" s="32">
        <v>0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>
        <v>0</v>
      </c>
      <c r="AS414" s="32">
        <v>0</v>
      </c>
      <c r="AT414" s="32">
        <v>0</v>
      </c>
      <c r="AU414" s="32">
        <v>0</v>
      </c>
      <c r="AV414" s="32">
        <v>0</v>
      </c>
      <c r="AW414" s="32">
        <v>0</v>
      </c>
      <c r="AX414" s="32">
        <v>0</v>
      </c>
      <c r="AY414" s="32">
        <v>0</v>
      </c>
      <c r="AZ414" s="32">
        <v>0</v>
      </c>
      <c r="BA414" s="32">
        <v>0</v>
      </c>
      <c r="BB414" s="32">
        <v>0</v>
      </c>
      <c r="BC414" s="32">
        <v>0</v>
      </c>
      <c r="BD414" s="32">
        <v>0</v>
      </c>
      <c r="BE414" s="32">
        <v>0</v>
      </c>
      <c r="BF414" s="32">
        <v>0</v>
      </c>
      <c r="BG414" s="32">
        <v>0</v>
      </c>
      <c r="BH414" s="32">
        <v>0</v>
      </c>
      <c r="BI414" s="32">
        <v>0</v>
      </c>
      <c r="BJ414" s="32">
        <v>0</v>
      </c>
      <c r="BK414" s="32">
        <v>0</v>
      </c>
      <c r="BL414" s="32">
        <v>0</v>
      </c>
      <c r="BM414" s="32">
        <v>0</v>
      </c>
      <c r="BN414" s="32">
        <v>0</v>
      </c>
      <c r="BO414" s="32">
        <v>0</v>
      </c>
      <c r="BP414" s="32">
        <v>0</v>
      </c>
      <c r="BQ414" s="32">
        <v>0</v>
      </c>
      <c r="BR414" s="32">
        <v>0</v>
      </c>
      <c r="BS414" s="32">
        <v>0</v>
      </c>
      <c r="BT414" s="32">
        <v>0</v>
      </c>
      <c r="BU414" s="32">
        <v>0</v>
      </c>
      <c r="BV414" s="32">
        <v>0</v>
      </c>
      <c r="BW414" s="32">
        <v>0</v>
      </c>
      <c r="BX414" s="32">
        <v>0</v>
      </c>
      <c r="BY414" s="32">
        <v>0</v>
      </c>
      <c r="BZ414" s="24">
        <v>1</v>
      </c>
    </row>
    <row r="415" spans="1:78" x14ac:dyDescent="0.2">
      <c r="A415" s="21" t="s">
        <v>660</v>
      </c>
      <c r="B415" s="21" t="s">
        <v>650</v>
      </c>
      <c r="C415" s="22" t="s">
        <v>1004</v>
      </c>
      <c r="D415" s="21" t="s">
        <v>1005</v>
      </c>
      <c r="E415" s="32"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32">
        <v>0</v>
      </c>
      <c r="AC415" s="32">
        <v>0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0</v>
      </c>
      <c r="AJ415" s="32">
        <v>0</v>
      </c>
      <c r="AK415" s="32">
        <v>0</v>
      </c>
      <c r="AL415" s="32">
        <v>0</v>
      </c>
      <c r="AM415" s="32">
        <v>0</v>
      </c>
      <c r="AN415" s="32">
        <v>0</v>
      </c>
      <c r="AO415" s="32">
        <v>0</v>
      </c>
      <c r="AP415" s="32">
        <v>0</v>
      </c>
      <c r="AQ415" s="32">
        <v>0</v>
      </c>
      <c r="AR415" s="32">
        <v>0</v>
      </c>
      <c r="AS415" s="32">
        <v>0</v>
      </c>
      <c r="AT415" s="32">
        <v>0</v>
      </c>
      <c r="AU415" s="32">
        <v>0</v>
      </c>
      <c r="AV415" s="32">
        <v>0</v>
      </c>
      <c r="AW415" s="32">
        <v>0</v>
      </c>
      <c r="AX415" s="32">
        <v>0</v>
      </c>
      <c r="AY415" s="32">
        <v>0</v>
      </c>
      <c r="AZ415" s="32">
        <v>0</v>
      </c>
      <c r="BA415" s="32">
        <v>0</v>
      </c>
      <c r="BB415" s="32">
        <v>0</v>
      </c>
      <c r="BC415" s="32">
        <v>0</v>
      </c>
      <c r="BD415" s="32">
        <v>0</v>
      </c>
      <c r="BE415" s="32">
        <v>0</v>
      </c>
      <c r="BF415" s="32">
        <v>0</v>
      </c>
      <c r="BG415" s="32">
        <v>0</v>
      </c>
      <c r="BH415" s="32">
        <v>0</v>
      </c>
      <c r="BI415" s="32">
        <v>0</v>
      </c>
      <c r="BJ415" s="32">
        <v>0</v>
      </c>
      <c r="BK415" s="32">
        <v>0</v>
      </c>
      <c r="BL415" s="32">
        <v>0</v>
      </c>
      <c r="BM415" s="32">
        <v>0</v>
      </c>
      <c r="BN415" s="32">
        <v>0</v>
      </c>
      <c r="BO415" s="32">
        <v>0</v>
      </c>
      <c r="BP415" s="32">
        <v>0</v>
      </c>
      <c r="BQ415" s="32">
        <v>0</v>
      </c>
      <c r="BR415" s="32">
        <v>0</v>
      </c>
      <c r="BS415" s="32">
        <v>0</v>
      </c>
      <c r="BT415" s="32">
        <v>0</v>
      </c>
      <c r="BU415" s="32">
        <v>0</v>
      </c>
      <c r="BV415" s="32">
        <v>0</v>
      </c>
      <c r="BW415" s="32">
        <v>0</v>
      </c>
      <c r="BX415" s="32">
        <v>0</v>
      </c>
      <c r="BY415" s="32">
        <v>0</v>
      </c>
      <c r="BZ415" s="24">
        <v>4357.32</v>
      </c>
    </row>
    <row r="416" spans="1:78" x14ac:dyDescent="0.2">
      <c r="A416" s="21" t="s">
        <v>660</v>
      </c>
      <c r="B416" s="21" t="s">
        <v>650</v>
      </c>
      <c r="C416" s="22" t="s">
        <v>1006</v>
      </c>
      <c r="D416" s="21" t="s">
        <v>1007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60000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178380.25</v>
      </c>
      <c r="Y416" s="23">
        <v>0</v>
      </c>
      <c r="Z416" s="23">
        <v>12900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  <c r="AT416" s="23">
        <v>0</v>
      </c>
      <c r="AU416" s="23">
        <v>0</v>
      </c>
      <c r="AV416" s="23">
        <v>0</v>
      </c>
      <c r="AW416" s="23">
        <v>0</v>
      </c>
      <c r="AX416" s="23">
        <v>0</v>
      </c>
      <c r="AY416" s="23">
        <v>0</v>
      </c>
      <c r="AZ416" s="23">
        <v>0</v>
      </c>
      <c r="BA416" s="23">
        <v>0</v>
      </c>
      <c r="BB416" s="23">
        <v>0</v>
      </c>
      <c r="BC416" s="23">
        <v>0</v>
      </c>
      <c r="BD416" s="23">
        <v>0</v>
      </c>
      <c r="BE416" s="23">
        <v>0</v>
      </c>
      <c r="BF416" s="23">
        <v>0</v>
      </c>
      <c r="BG416" s="23">
        <v>0</v>
      </c>
      <c r="BH416" s="23">
        <v>0</v>
      </c>
      <c r="BI416" s="23">
        <v>0</v>
      </c>
      <c r="BJ416" s="23">
        <v>0</v>
      </c>
      <c r="BK416" s="23">
        <v>0</v>
      </c>
      <c r="BL416" s="23">
        <v>0</v>
      </c>
      <c r="BM416" s="23">
        <v>0</v>
      </c>
      <c r="BN416" s="23">
        <v>0</v>
      </c>
      <c r="BO416" s="23">
        <v>0</v>
      </c>
      <c r="BP416" s="23">
        <v>0</v>
      </c>
      <c r="BQ416" s="23">
        <v>0</v>
      </c>
      <c r="BR416" s="23">
        <v>0</v>
      </c>
      <c r="BS416" s="23">
        <v>0</v>
      </c>
      <c r="BT416" s="23">
        <v>0</v>
      </c>
      <c r="BU416" s="23">
        <v>0</v>
      </c>
      <c r="BV416" s="23">
        <v>0</v>
      </c>
      <c r="BW416" s="23">
        <v>0</v>
      </c>
      <c r="BX416" s="23">
        <v>0</v>
      </c>
      <c r="BY416" s="23">
        <v>0</v>
      </c>
      <c r="BZ416" s="24">
        <v>4</v>
      </c>
    </row>
    <row r="417" spans="1:78" x14ac:dyDescent="0.2">
      <c r="A417" s="21" t="s">
        <v>660</v>
      </c>
      <c r="B417" s="21" t="s">
        <v>650</v>
      </c>
      <c r="C417" s="22" t="s">
        <v>1008</v>
      </c>
      <c r="D417" s="21" t="s">
        <v>1009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  <c r="AT417" s="23">
        <v>0</v>
      </c>
      <c r="AU417" s="23">
        <v>0</v>
      </c>
      <c r="AV417" s="23">
        <v>0</v>
      </c>
      <c r="AW417" s="23">
        <v>0</v>
      </c>
      <c r="AX417" s="23">
        <v>0</v>
      </c>
      <c r="AY417" s="23">
        <v>0</v>
      </c>
      <c r="AZ417" s="23">
        <v>0</v>
      </c>
      <c r="BA417" s="23">
        <v>0</v>
      </c>
      <c r="BB417" s="23">
        <v>0</v>
      </c>
      <c r="BC417" s="23">
        <v>0</v>
      </c>
      <c r="BD417" s="23">
        <v>0</v>
      </c>
      <c r="BE417" s="23">
        <v>0</v>
      </c>
      <c r="BF417" s="23">
        <v>0</v>
      </c>
      <c r="BG417" s="23">
        <v>0</v>
      </c>
      <c r="BH417" s="23">
        <v>0</v>
      </c>
      <c r="BI417" s="23">
        <v>0</v>
      </c>
      <c r="BJ417" s="23">
        <v>0</v>
      </c>
      <c r="BK417" s="23">
        <v>0</v>
      </c>
      <c r="BL417" s="23">
        <v>0</v>
      </c>
      <c r="BM417" s="23">
        <v>0</v>
      </c>
      <c r="BN417" s="23">
        <v>0</v>
      </c>
      <c r="BO417" s="23">
        <v>0</v>
      </c>
      <c r="BP417" s="23">
        <v>0</v>
      </c>
      <c r="BQ417" s="23">
        <v>19000000</v>
      </c>
      <c r="BR417" s="23">
        <v>0</v>
      </c>
      <c r="BS417" s="23">
        <v>0</v>
      </c>
      <c r="BT417" s="23">
        <v>0</v>
      </c>
      <c r="BU417" s="23">
        <v>0</v>
      </c>
      <c r="BV417" s="23">
        <v>0</v>
      </c>
      <c r="BW417" s="23">
        <v>0</v>
      </c>
      <c r="BX417" s="23">
        <v>0</v>
      </c>
      <c r="BY417" s="23">
        <v>0</v>
      </c>
      <c r="BZ417" s="24">
        <v>2709.31</v>
      </c>
    </row>
    <row r="418" spans="1:78" x14ac:dyDescent="0.2">
      <c r="A418" s="21" t="s">
        <v>660</v>
      </c>
      <c r="B418" s="21" t="s">
        <v>650</v>
      </c>
      <c r="C418" s="22" t="s">
        <v>1010</v>
      </c>
      <c r="D418" s="21" t="s">
        <v>1011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28183874.579999998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26512907.289999999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  <c r="AT418" s="23">
        <v>0</v>
      </c>
      <c r="AU418" s="23">
        <v>0</v>
      </c>
      <c r="AV418" s="23">
        <v>0</v>
      </c>
      <c r="AW418" s="23">
        <v>0</v>
      </c>
      <c r="AX418" s="23">
        <v>0</v>
      </c>
      <c r="AY418" s="23">
        <v>0</v>
      </c>
      <c r="AZ418" s="23">
        <v>0</v>
      </c>
      <c r="BA418" s="23">
        <v>0</v>
      </c>
      <c r="BB418" s="23">
        <v>0</v>
      </c>
      <c r="BC418" s="23">
        <v>0</v>
      </c>
      <c r="BD418" s="23">
        <v>0</v>
      </c>
      <c r="BE418" s="23">
        <v>0</v>
      </c>
      <c r="BF418" s="23">
        <v>0</v>
      </c>
      <c r="BG418" s="23">
        <v>0</v>
      </c>
      <c r="BH418" s="23">
        <v>0</v>
      </c>
      <c r="BI418" s="23">
        <v>0</v>
      </c>
      <c r="BJ418" s="23">
        <v>0</v>
      </c>
      <c r="BK418" s="23">
        <v>0</v>
      </c>
      <c r="BL418" s="23">
        <v>0</v>
      </c>
      <c r="BM418" s="23">
        <v>0</v>
      </c>
      <c r="BN418" s="23">
        <v>0</v>
      </c>
      <c r="BO418" s="23">
        <v>0</v>
      </c>
      <c r="BP418" s="23">
        <v>2717</v>
      </c>
      <c r="BQ418" s="23">
        <v>0</v>
      </c>
      <c r="BR418" s="23">
        <v>0</v>
      </c>
      <c r="BS418" s="23">
        <v>0</v>
      </c>
      <c r="BT418" s="23">
        <v>0</v>
      </c>
      <c r="BU418" s="23">
        <v>0</v>
      </c>
      <c r="BV418" s="23">
        <v>0</v>
      </c>
      <c r="BW418" s="23">
        <v>0</v>
      </c>
      <c r="BX418" s="23">
        <v>0</v>
      </c>
      <c r="BY418" s="23">
        <v>0</v>
      </c>
      <c r="BZ418" s="24">
        <v>3</v>
      </c>
    </row>
    <row r="419" spans="1:78" x14ac:dyDescent="0.2">
      <c r="A419" s="21" t="s">
        <v>660</v>
      </c>
      <c r="B419" s="21" t="s">
        <v>650</v>
      </c>
      <c r="C419" s="22" t="s">
        <v>1012</v>
      </c>
      <c r="D419" s="21" t="s">
        <v>1013</v>
      </c>
      <c r="E419" s="23">
        <v>3520000</v>
      </c>
      <c r="F419" s="23">
        <v>0</v>
      </c>
      <c r="G419" s="23">
        <v>920000</v>
      </c>
      <c r="H419" s="23">
        <v>0</v>
      </c>
      <c r="I419" s="23">
        <v>80000</v>
      </c>
      <c r="J419" s="23">
        <v>30000</v>
      </c>
      <c r="K419" s="23">
        <v>13520000</v>
      </c>
      <c r="L419" s="23">
        <v>1590000</v>
      </c>
      <c r="M419" s="23">
        <v>0</v>
      </c>
      <c r="N419" s="23">
        <v>7940000</v>
      </c>
      <c r="O419" s="23">
        <v>0</v>
      </c>
      <c r="P419" s="23">
        <v>910000</v>
      </c>
      <c r="Q419" s="23">
        <v>1860000</v>
      </c>
      <c r="R419" s="23">
        <v>1240000</v>
      </c>
      <c r="S419" s="23">
        <v>260000</v>
      </c>
      <c r="T419" s="23">
        <v>240000</v>
      </c>
      <c r="U419" s="23">
        <v>0</v>
      </c>
      <c r="V419" s="23">
        <v>200000</v>
      </c>
      <c r="W419" s="23">
        <v>3960000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280000</v>
      </c>
      <c r="AE419" s="23">
        <v>0</v>
      </c>
      <c r="AF419" s="23">
        <v>0</v>
      </c>
      <c r="AG419" s="23">
        <v>0</v>
      </c>
      <c r="AH419" s="23">
        <v>110000</v>
      </c>
      <c r="AI419" s="23">
        <v>80000</v>
      </c>
      <c r="AJ419" s="23">
        <v>0</v>
      </c>
      <c r="AK419" s="23">
        <v>80000</v>
      </c>
      <c r="AL419" s="23">
        <v>80000</v>
      </c>
      <c r="AM419" s="23">
        <v>0</v>
      </c>
      <c r="AN419" s="23">
        <v>190000</v>
      </c>
      <c r="AO419" s="23">
        <v>0</v>
      </c>
      <c r="AP419" s="23">
        <v>0</v>
      </c>
      <c r="AQ419" s="23">
        <v>40000</v>
      </c>
      <c r="AR419" s="23">
        <v>890000</v>
      </c>
      <c r="AS419" s="23">
        <v>380000</v>
      </c>
      <c r="AT419" s="23">
        <v>120000</v>
      </c>
      <c r="AU419" s="23">
        <v>40000</v>
      </c>
      <c r="AV419" s="23">
        <v>30000</v>
      </c>
      <c r="AW419" s="23">
        <v>170000</v>
      </c>
      <c r="AX419" s="23">
        <v>0</v>
      </c>
      <c r="AY419" s="23">
        <v>2840000</v>
      </c>
      <c r="AZ419" s="23">
        <v>0</v>
      </c>
      <c r="BA419" s="23">
        <v>160000</v>
      </c>
      <c r="BB419" s="23">
        <v>770000</v>
      </c>
      <c r="BC419" s="23">
        <v>750000</v>
      </c>
      <c r="BD419" s="23">
        <v>0</v>
      </c>
      <c r="BE419" s="23">
        <v>720000</v>
      </c>
      <c r="BF419" s="23">
        <v>680000</v>
      </c>
      <c r="BG419" s="23">
        <v>580000</v>
      </c>
      <c r="BH419" s="23">
        <v>360000</v>
      </c>
      <c r="BI419" s="23">
        <v>80000</v>
      </c>
      <c r="BJ419" s="23">
        <v>15296314.720000001</v>
      </c>
      <c r="BK419" s="23">
        <v>1480000</v>
      </c>
      <c r="BL419" s="23">
        <v>0</v>
      </c>
      <c r="BM419" s="23">
        <v>70000</v>
      </c>
      <c r="BN419" s="23">
        <v>0</v>
      </c>
      <c r="BO419" s="23">
        <v>120000</v>
      </c>
      <c r="BP419" s="23">
        <v>0</v>
      </c>
      <c r="BQ419" s="23">
        <v>4730000</v>
      </c>
      <c r="BR419" s="23">
        <v>200000</v>
      </c>
      <c r="BS419" s="23">
        <v>840000</v>
      </c>
      <c r="BT419" s="23">
        <v>0</v>
      </c>
      <c r="BU419" s="23">
        <v>180000</v>
      </c>
      <c r="BV419" s="23">
        <v>1120000</v>
      </c>
      <c r="BW419" s="23">
        <v>0</v>
      </c>
      <c r="BX419" s="23">
        <v>280000</v>
      </c>
      <c r="BY419" s="23">
        <v>280000</v>
      </c>
      <c r="BZ419" s="24">
        <v>4</v>
      </c>
    </row>
    <row r="420" spans="1:78" x14ac:dyDescent="0.2">
      <c r="A420" s="21" t="s">
        <v>660</v>
      </c>
      <c r="B420" s="21" t="s">
        <v>650</v>
      </c>
      <c r="C420" s="22" t="s">
        <v>1014</v>
      </c>
      <c r="D420" s="21" t="s">
        <v>1015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2">
        <v>0</v>
      </c>
      <c r="AL420" s="32">
        <v>0</v>
      </c>
      <c r="AM420" s="32">
        <v>0</v>
      </c>
      <c r="AN420" s="32">
        <v>0</v>
      </c>
      <c r="AO420" s="32">
        <v>0</v>
      </c>
      <c r="AP420" s="32">
        <v>0</v>
      </c>
      <c r="AQ420" s="32">
        <v>0</v>
      </c>
      <c r="AR420" s="32">
        <v>0</v>
      </c>
      <c r="AS420" s="32">
        <v>0</v>
      </c>
      <c r="AT420" s="32">
        <v>0</v>
      </c>
      <c r="AU420" s="32">
        <v>0</v>
      </c>
      <c r="AV420" s="32">
        <v>0</v>
      </c>
      <c r="AW420" s="32">
        <v>0</v>
      </c>
      <c r="AX420" s="32">
        <v>0</v>
      </c>
      <c r="AY420" s="32">
        <v>0</v>
      </c>
      <c r="AZ420" s="32">
        <v>0</v>
      </c>
      <c r="BA420" s="32">
        <v>0</v>
      </c>
      <c r="BB420" s="32">
        <v>0</v>
      </c>
      <c r="BC420" s="32">
        <v>0</v>
      </c>
      <c r="BD420" s="32">
        <v>0</v>
      </c>
      <c r="BE420" s="32">
        <v>0</v>
      </c>
      <c r="BF420" s="32">
        <v>0</v>
      </c>
      <c r="BG420" s="32">
        <v>0</v>
      </c>
      <c r="BH420" s="32">
        <v>0</v>
      </c>
      <c r="BI420" s="32">
        <v>0</v>
      </c>
      <c r="BJ420" s="32">
        <v>0</v>
      </c>
      <c r="BK420" s="32">
        <v>0</v>
      </c>
      <c r="BL420" s="32">
        <v>0</v>
      </c>
      <c r="BM420" s="32">
        <v>0</v>
      </c>
      <c r="BN420" s="32">
        <v>0</v>
      </c>
      <c r="BO420" s="32">
        <v>0</v>
      </c>
      <c r="BP420" s="32">
        <v>0</v>
      </c>
      <c r="BQ420" s="32">
        <v>0</v>
      </c>
      <c r="BR420" s="32">
        <v>0</v>
      </c>
      <c r="BS420" s="32">
        <v>0</v>
      </c>
      <c r="BT420" s="32">
        <v>0</v>
      </c>
      <c r="BU420" s="32">
        <v>0</v>
      </c>
      <c r="BV420" s="32">
        <v>0</v>
      </c>
      <c r="BW420" s="32">
        <v>0</v>
      </c>
      <c r="BX420" s="32">
        <v>0</v>
      </c>
      <c r="BY420" s="32">
        <v>0</v>
      </c>
      <c r="BZ420" s="24">
        <v>1</v>
      </c>
    </row>
    <row r="421" spans="1:78" x14ac:dyDescent="0.2">
      <c r="A421" s="21" t="s">
        <v>660</v>
      </c>
      <c r="B421" s="21" t="s">
        <v>650</v>
      </c>
      <c r="C421" s="22" t="s">
        <v>1016</v>
      </c>
      <c r="D421" s="21" t="s">
        <v>1017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v>0</v>
      </c>
      <c r="AD421" s="32">
        <v>0</v>
      </c>
      <c r="AE421" s="32">
        <v>0</v>
      </c>
      <c r="AF421" s="32">
        <v>0</v>
      </c>
      <c r="AG421" s="32">
        <v>0</v>
      </c>
      <c r="AH421" s="32">
        <v>0</v>
      </c>
      <c r="AI421" s="32">
        <v>0</v>
      </c>
      <c r="AJ421" s="32">
        <v>0</v>
      </c>
      <c r="AK421" s="32">
        <v>0</v>
      </c>
      <c r="AL421" s="32">
        <v>0</v>
      </c>
      <c r="AM421" s="32">
        <v>0</v>
      </c>
      <c r="AN421" s="32">
        <v>0</v>
      </c>
      <c r="AO421" s="32">
        <v>0</v>
      </c>
      <c r="AP421" s="32">
        <v>0</v>
      </c>
      <c r="AQ421" s="32">
        <v>0</v>
      </c>
      <c r="AR421" s="32">
        <v>0</v>
      </c>
      <c r="AS421" s="32">
        <v>0</v>
      </c>
      <c r="AT421" s="32">
        <v>0</v>
      </c>
      <c r="AU421" s="32">
        <v>0</v>
      </c>
      <c r="AV421" s="32">
        <v>0</v>
      </c>
      <c r="AW421" s="32">
        <v>0</v>
      </c>
      <c r="AX421" s="32">
        <v>0</v>
      </c>
      <c r="AY421" s="32">
        <v>0</v>
      </c>
      <c r="AZ421" s="32">
        <v>0</v>
      </c>
      <c r="BA421" s="32">
        <v>0</v>
      </c>
      <c r="BB421" s="32">
        <v>0</v>
      </c>
      <c r="BC421" s="32">
        <v>0</v>
      </c>
      <c r="BD421" s="32">
        <v>0</v>
      </c>
      <c r="BE421" s="32">
        <v>0</v>
      </c>
      <c r="BF421" s="32">
        <v>0</v>
      </c>
      <c r="BG421" s="32">
        <v>0</v>
      </c>
      <c r="BH421" s="32">
        <v>0</v>
      </c>
      <c r="BI421" s="32">
        <v>0</v>
      </c>
      <c r="BJ421" s="32">
        <v>0</v>
      </c>
      <c r="BK421" s="32">
        <v>0</v>
      </c>
      <c r="BL421" s="32">
        <v>0</v>
      </c>
      <c r="BM421" s="32">
        <v>0</v>
      </c>
      <c r="BN421" s="32">
        <v>0</v>
      </c>
      <c r="BO421" s="32">
        <v>0</v>
      </c>
      <c r="BP421" s="32">
        <v>0</v>
      </c>
      <c r="BQ421" s="32">
        <v>0</v>
      </c>
      <c r="BR421" s="32">
        <v>0</v>
      </c>
      <c r="BS421" s="32">
        <v>0</v>
      </c>
      <c r="BT421" s="32">
        <v>0</v>
      </c>
      <c r="BU421" s="32">
        <v>0</v>
      </c>
      <c r="BV421" s="32">
        <v>0</v>
      </c>
      <c r="BW421" s="32">
        <v>0</v>
      </c>
      <c r="BX421" s="32">
        <v>0</v>
      </c>
      <c r="BY421" s="32">
        <v>0</v>
      </c>
      <c r="BZ421" s="24">
        <v>189646.47</v>
      </c>
    </row>
    <row r="422" spans="1:78" x14ac:dyDescent="0.2">
      <c r="A422" s="21" t="s">
        <v>660</v>
      </c>
      <c r="B422" s="21" t="s">
        <v>650</v>
      </c>
      <c r="C422" s="22" t="s">
        <v>1018</v>
      </c>
      <c r="D422" s="21" t="s">
        <v>1019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103928.48</v>
      </c>
      <c r="AS422" s="23">
        <v>0</v>
      </c>
      <c r="AT422" s="23">
        <v>0</v>
      </c>
      <c r="AU422" s="23">
        <v>0</v>
      </c>
      <c r="AV422" s="23">
        <v>0</v>
      </c>
      <c r="AW422" s="23">
        <v>0</v>
      </c>
      <c r="AX422" s="23">
        <v>0</v>
      </c>
      <c r="AY422" s="23">
        <v>0</v>
      </c>
      <c r="AZ422" s="23">
        <v>0</v>
      </c>
      <c r="BA422" s="23">
        <v>0</v>
      </c>
      <c r="BB422" s="23">
        <v>0</v>
      </c>
      <c r="BC422" s="23">
        <v>0</v>
      </c>
      <c r="BD422" s="23">
        <v>0</v>
      </c>
      <c r="BE422" s="23">
        <v>0</v>
      </c>
      <c r="BF422" s="23">
        <v>0</v>
      </c>
      <c r="BG422" s="23">
        <v>0</v>
      </c>
      <c r="BH422" s="23">
        <v>0</v>
      </c>
      <c r="BI422" s="23">
        <v>0</v>
      </c>
      <c r="BJ422" s="23">
        <v>0</v>
      </c>
      <c r="BK422" s="23">
        <v>0</v>
      </c>
      <c r="BL422" s="23">
        <v>0</v>
      </c>
      <c r="BM422" s="23">
        <v>0</v>
      </c>
      <c r="BN422" s="23">
        <v>0</v>
      </c>
      <c r="BO422" s="23">
        <v>0</v>
      </c>
      <c r="BP422" s="23">
        <v>0</v>
      </c>
      <c r="BQ422" s="23">
        <v>0</v>
      </c>
      <c r="BR422" s="23">
        <v>70119.34</v>
      </c>
      <c r="BS422" s="23">
        <v>0</v>
      </c>
      <c r="BT422" s="23">
        <v>0</v>
      </c>
      <c r="BU422" s="23">
        <v>74000</v>
      </c>
      <c r="BV422" s="23">
        <v>0</v>
      </c>
      <c r="BW422" s="23">
        <v>0</v>
      </c>
      <c r="BX422" s="23">
        <v>18404</v>
      </c>
      <c r="BY422" s="23">
        <v>0</v>
      </c>
      <c r="BZ422" s="24">
        <v>26</v>
      </c>
    </row>
    <row r="423" spans="1:78" x14ac:dyDescent="0.2">
      <c r="A423" s="21" t="s">
        <v>660</v>
      </c>
      <c r="B423" s="21" t="s">
        <v>650</v>
      </c>
      <c r="C423" s="22" t="s">
        <v>1020</v>
      </c>
      <c r="D423" s="21" t="s">
        <v>1021</v>
      </c>
      <c r="E423" s="23">
        <v>0</v>
      </c>
      <c r="F423" s="23">
        <v>0</v>
      </c>
      <c r="G423" s="23">
        <v>1265334.75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  <c r="AT423" s="23">
        <v>0</v>
      </c>
      <c r="AU423" s="23">
        <v>0</v>
      </c>
      <c r="AV423" s="23">
        <v>0</v>
      </c>
      <c r="AW423" s="23">
        <v>0</v>
      </c>
      <c r="AX423" s="23">
        <v>0</v>
      </c>
      <c r="AY423" s="23">
        <v>0</v>
      </c>
      <c r="AZ423" s="23">
        <v>0</v>
      </c>
      <c r="BA423" s="23">
        <v>0</v>
      </c>
      <c r="BB423" s="23">
        <v>0</v>
      </c>
      <c r="BC423" s="23">
        <v>0</v>
      </c>
      <c r="BD423" s="23">
        <v>0</v>
      </c>
      <c r="BE423" s="23">
        <v>0</v>
      </c>
      <c r="BF423" s="23">
        <v>0</v>
      </c>
      <c r="BG423" s="23">
        <v>0</v>
      </c>
      <c r="BH423" s="23">
        <v>0</v>
      </c>
      <c r="BI423" s="23">
        <v>0</v>
      </c>
      <c r="BJ423" s="23">
        <v>31800</v>
      </c>
      <c r="BK423" s="23">
        <v>0</v>
      </c>
      <c r="BL423" s="23">
        <v>0</v>
      </c>
      <c r="BM423" s="23">
        <v>0</v>
      </c>
      <c r="BN423" s="23">
        <v>0</v>
      </c>
      <c r="BO423" s="23">
        <v>0</v>
      </c>
      <c r="BP423" s="23">
        <v>0</v>
      </c>
      <c r="BQ423" s="23">
        <v>0</v>
      </c>
      <c r="BR423" s="23">
        <v>0</v>
      </c>
      <c r="BS423" s="23">
        <v>0</v>
      </c>
      <c r="BT423" s="23">
        <v>0</v>
      </c>
      <c r="BU423" s="23">
        <v>0</v>
      </c>
      <c r="BV423" s="23">
        <v>0</v>
      </c>
      <c r="BW423" s="23">
        <v>0</v>
      </c>
      <c r="BX423" s="23">
        <v>157600</v>
      </c>
      <c r="BY423" s="23">
        <v>0</v>
      </c>
      <c r="BZ423" s="24">
        <v>4</v>
      </c>
    </row>
    <row r="424" spans="1:78" x14ac:dyDescent="0.2">
      <c r="A424" s="21" t="s">
        <v>660</v>
      </c>
      <c r="B424" s="21" t="s">
        <v>650</v>
      </c>
      <c r="C424" s="22" t="s">
        <v>1022</v>
      </c>
      <c r="D424" s="21" t="s">
        <v>1023</v>
      </c>
      <c r="E424" s="32">
        <v>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0</v>
      </c>
      <c r="AB424" s="32">
        <v>0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0</v>
      </c>
      <c r="AP424" s="32">
        <v>0</v>
      </c>
      <c r="AQ424" s="32">
        <v>0</v>
      </c>
      <c r="AR424" s="32">
        <v>0</v>
      </c>
      <c r="AS424" s="32">
        <v>0</v>
      </c>
      <c r="AT424" s="32">
        <v>0</v>
      </c>
      <c r="AU424" s="32">
        <v>0</v>
      </c>
      <c r="AV424" s="32">
        <v>0</v>
      </c>
      <c r="AW424" s="32">
        <v>0</v>
      </c>
      <c r="AX424" s="32">
        <v>0</v>
      </c>
      <c r="AY424" s="32">
        <v>0</v>
      </c>
      <c r="AZ424" s="32">
        <v>0</v>
      </c>
      <c r="BA424" s="32">
        <v>0</v>
      </c>
      <c r="BB424" s="32">
        <v>0</v>
      </c>
      <c r="BC424" s="32">
        <v>0</v>
      </c>
      <c r="BD424" s="32">
        <v>0</v>
      </c>
      <c r="BE424" s="32">
        <v>0</v>
      </c>
      <c r="BF424" s="32">
        <v>0</v>
      </c>
      <c r="BG424" s="32">
        <v>0</v>
      </c>
      <c r="BH424" s="32">
        <v>0</v>
      </c>
      <c r="BI424" s="32">
        <v>0</v>
      </c>
      <c r="BJ424" s="32">
        <v>0</v>
      </c>
      <c r="BK424" s="32">
        <v>0</v>
      </c>
      <c r="BL424" s="32">
        <v>0</v>
      </c>
      <c r="BM424" s="32">
        <v>0</v>
      </c>
      <c r="BN424" s="32">
        <v>0</v>
      </c>
      <c r="BO424" s="32">
        <v>0</v>
      </c>
      <c r="BP424" s="32">
        <v>0</v>
      </c>
      <c r="BQ424" s="32">
        <v>0</v>
      </c>
      <c r="BR424" s="32">
        <v>0</v>
      </c>
      <c r="BS424" s="32">
        <v>0</v>
      </c>
      <c r="BT424" s="32">
        <v>0</v>
      </c>
      <c r="BU424" s="32">
        <v>0</v>
      </c>
      <c r="BV424" s="32">
        <v>0</v>
      </c>
      <c r="BW424" s="32">
        <v>0</v>
      </c>
      <c r="BX424" s="32">
        <v>0</v>
      </c>
      <c r="BY424" s="32">
        <v>0</v>
      </c>
      <c r="BZ424" s="24"/>
    </row>
    <row r="425" spans="1:78" x14ac:dyDescent="0.2">
      <c r="A425" s="21" t="s">
        <v>660</v>
      </c>
      <c r="B425" s="21" t="s">
        <v>650</v>
      </c>
      <c r="C425" s="22" t="s">
        <v>1024</v>
      </c>
      <c r="D425" s="21" t="s">
        <v>1025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6757.13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  <c r="AT425" s="23">
        <v>0</v>
      </c>
      <c r="AU425" s="23">
        <v>0</v>
      </c>
      <c r="AV425" s="23">
        <v>0</v>
      </c>
      <c r="AW425" s="23">
        <v>0</v>
      </c>
      <c r="AX425" s="23">
        <v>0</v>
      </c>
      <c r="AY425" s="23">
        <v>0</v>
      </c>
      <c r="AZ425" s="23">
        <v>0</v>
      </c>
      <c r="BA425" s="23">
        <v>0</v>
      </c>
      <c r="BB425" s="23">
        <v>0</v>
      </c>
      <c r="BC425" s="23">
        <v>0</v>
      </c>
      <c r="BD425" s="23">
        <v>0</v>
      </c>
      <c r="BE425" s="23">
        <v>0</v>
      </c>
      <c r="BF425" s="23">
        <v>0</v>
      </c>
      <c r="BG425" s="23">
        <v>0</v>
      </c>
      <c r="BH425" s="23">
        <v>0</v>
      </c>
      <c r="BI425" s="23">
        <v>0</v>
      </c>
      <c r="BJ425" s="23">
        <v>0</v>
      </c>
      <c r="BK425" s="23">
        <v>0</v>
      </c>
      <c r="BL425" s="23">
        <v>29800</v>
      </c>
      <c r="BM425" s="23">
        <v>0</v>
      </c>
      <c r="BN425" s="23">
        <v>0</v>
      </c>
      <c r="BO425" s="23">
        <v>0</v>
      </c>
      <c r="BP425" s="23">
        <v>0</v>
      </c>
      <c r="BQ425" s="23">
        <v>0</v>
      </c>
      <c r="BR425" s="23">
        <v>0</v>
      </c>
      <c r="BS425" s="23">
        <v>0</v>
      </c>
      <c r="BT425" s="23">
        <v>0</v>
      </c>
      <c r="BU425" s="23">
        <v>0</v>
      </c>
      <c r="BV425" s="23">
        <v>0</v>
      </c>
      <c r="BW425" s="23">
        <v>0</v>
      </c>
      <c r="BX425" s="23">
        <v>0</v>
      </c>
      <c r="BY425" s="23">
        <v>0</v>
      </c>
      <c r="BZ425" s="24">
        <v>119299.43000000002</v>
      </c>
    </row>
    <row r="426" spans="1:78" x14ac:dyDescent="0.2">
      <c r="A426" s="21" t="s">
        <v>660</v>
      </c>
      <c r="B426" s="21" t="s">
        <v>650</v>
      </c>
      <c r="C426" s="22" t="s">
        <v>1026</v>
      </c>
      <c r="D426" s="21" t="s">
        <v>1027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>
        <v>0</v>
      </c>
      <c r="AB426" s="32">
        <v>0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2">
        <v>0</v>
      </c>
      <c r="AL426" s="32">
        <v>0</v>
      </c>
      <c r="AM426" s="32">
        <v>0</v>
      </c>
      <c r="AN426" s="32">
        <v>0</v>
      </c>
      <c r="AO426" s="32">
        <v>0</v>
      </c>
      <c r="AP426" s="32">
        <v>0</v>
      </c>
      <c r="AQ426" s="32">
        <v>0</v>
      </c>
      <c r="AR426" s="32">
        <v>0</v>
      </c>
      <c r="AS426" s="32">
        <v>0</v>
      </c>
      <c r="AT426" s="32">
        <v>0</v>
      </c>
      <c r="AU426" s="32">
        <v>0</v>
      </c>
      <c r="AV426" s="32">
        <v>0</v>
      </c>
      <c r="AW426" s="32">
        <v>0</v>
      </c>
      <c r="AX426" s="32">
        <v>0</v>
      </c>
      <c r="AY426" s="32">
        <v>0</v>
      </c>
      <c r="AZ426" s="32">
        <v>0</v>
      </c>
      <c r="BA426" s="32">
        <v>0</v>
      </c>
      <c r="BB426" s="32">
        <v>0</v>
      </c>
      <c r="BC426" s="32">
        <v>0</v>
      </c>
      <c r="BD426" s="32">
        <v>0</v>
      </c>
      <c r="BE426" s="32">
        <v>0</v>
      </c>
      <c r="BF426" s="32">
        <v>0</v>
      </c>
      <c r="BG426" s="32">
        <v>0</v>
      </c>
      <c r="BH426" s="32">
        <v>0</v>
      </c>
      <c r="BI426" s="32">
        <v>0</v>
      </c>
      <c r="BJ426" s="32">
        <v>0</v>
      </c>
      <c r="BK426" s="32">
        <v>0</v>
      </c>
      <c r="BL426" s="32">
        <v>0</v>
      </c>
      <c r="BM426" s="32">
        <v>0</v>
      </c>
      <c r="BN426" s="32">
        <v>0</v>
      </c>
      <c r="BO426" s="32">
        <v>0</v>
      </c>
      <c r="BP426" s="32">
        <v>0</v>
      </c>
      <c r="BQ426" s="32">
        <v>0</v>
      </c>
      <c r="BR426" s="32">
        <v>0</v>
      </c>
      <c r="BS426" s="32">
        <v>0</v>
      </c>
      <c r="BT426" s="32">
        <v>0</v>
      </c>
      <c r="BU426" s="32">
        <v>0</v>
      </c>
      <c r="BV426" s="32">
        <v>0</v>
      </c>
      <c r="BW426" s="32">
        <v>0</v>
      </c>
      <c r="BX426" s="32">
        <v>0</v>
      </c>
      <c r="BY426" s="32">
        <v>0</v>
      </c>
      <c r="BZ426" s="24"/>
    </row>
    <row r="427" spans="1:78" x14ac:dyDescent="0.2">
      <c r="A427" s="21" t="s">
        <v>660</v>
      </c>
      <c r="B427" s="21" t="s">
        <v>650</v>
      </c>
      <c r="C427" s="22" t="s">
        <v>1028</v>
      </c>
      <c r="D427" s="21" t="s">
        <v>1029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0</v>
      </c>
      <c r="AK427" s="32">
        <v>0</v>
      </c>
      <c r="AL427" s="32">
        <v>0</v>
      </c>
      <c r="AM427" s="32">
        <v>0</v>
      </c>
      <c r="AN427" s="32">
        <v>0</v>
      </c>
      <c r="AO427" s="32">
        <v>0</v>
      </c>
      <c r="AP427" s="32">
        <v>0</v>
      </c>
      <c r="AQ427" s="32">
        <v>0</v>
      </c>
      <c r="AR427" s="32">
        <v>0</v>
      </c>
      <c r="AS427" s="32">
        <v>0</v>
      </c>
      <c r="AT427" s="32">
        <v>0</v>
      </c>
      <c r="AU427" s="32">
        <v>0</v>
      </c>
      <c r="AV427" s="32">
        <v>0</v>
      </c>
      <c r="AW427" s="32">
        <v>0</v>
      </c>
      <c r="AX427" s="32">
        <v>0</v>
      </c>
      <c r="AY427" s="32">
        <v>0</v>
      </c>
      <c r="AZ427" s="32">
        <v>0</v>
      </c>
      <c r="BA427" s="32">
        <v>0</v>
      </c>
      <c r="BB427" s="32">
        <v>0</v>
      </c>
      <c r="BC427" s="32">
        <v>0</v>
      </c>
      <c r="BD427" s="32">
        <v>0</v>
      </c>
      <c r="BE427" s="32">
        <v>0</v>
      </c>
      <c r="BF427" s="32">
        <v>0</v>
      </c>
      <c r="BG427" s="32">
        <v>0</v>
      </c>
      <c r="BH427" s="32">
        <v>0</v>
      </c>
      <c r="BI427" s="32">
        <v>0</v>
      </c>
      <c r="BJ427" s="32">
        <v>0</v>
      </c>
      <c r="BK427" s="32">
        <v>0</v>
      </c>
      <c r="BL427" s="32">
        <v>0</v>
      </c>
      <c r="BM427" s="32">
        <v>0</v>
      </c>
      <c r="BN427" s="32">
        <v>0</v>
      </c>
      <c r="BO427" s="32">
        <v>0</v>
      </c>
      <c r="BP427" s="32">
        <v>0</v>
      </c>
      <c r="BQ427" s="32">
        <v>0</v>
      </c>
      <c r="BR427" s="32">
        <v>0</v>
      </c>
      <c r="BS427" s="32">
        <v>0</v>
      </c>
      <c r="BT427" s="32">
        <v>0</v>
      </c>
      <c r="BU427" s="32">
        <v>0</v>
      </c>
      <c r="BV427" s="32">
        <v>0</v>
      </c>
      <c r="BW427" s="32">
        <v>0</v>
      </c>
      <c r="BX427" s="32">
        <v>0</v>
      </c>
      <c r="BY427" s="32">
        <v>0</v>
      </c>
      <c r="BZ427" s="24"/>
    </row>
    <row r="428" spans="1:78" x14ac:dyDescent="0.2">
      <c r="A428" s="21" t="s">
        <v>660</v>
      </c>
      <c r="B428" s="21" t="s">
        <v>650</v>
      </c>
      <c r="C428" s="22" t="s">
        <v>1030</v>
      </c>
      <c r="D428" s="21" t="s">
        <v>1031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  <c r="AT428" s="23">
        <v>0</v>
      </c>
      <c r="AU428" s="23">
        <v>0</v>
      </c>
      <c r="AV428" s="23">
        <v>0</v>
      </c>
      <c r="AW428" s="23">
        <v>0</v>
      </c>
      <c r="AX428" s="23">
        <v>0</v>
      </c>
      <c r="AY428" s="23">
        <v>0</v>
      </c>
      <c r="AZ428" s="23">
        <v>0</v>
      </c>
      <c r="BA428" s="23">
        <v>0</v>
      </c>
      <c r="BB428" s="23">
        <v>0</v>
      </c>
      <c r="BC428" s="23">
        <v>0</v>
      </c>
      <c r="BD428" s="23">
        <v>0</v>
      </c>
      <c r="BE428" s="23">
        <v>0</v>
      </c>
      <c r="BF428" s="23">
        <v>0</v>
      </c>
      <c r="BG428" s="23">
        <v>0</v>
      </c>
      <c r="BH428" s="23">
        <v>0</v>
      </c>
      <c r="BI428" s="23">
        <v>0</v>
      </c>
      <c r="BJ428" s="23">
        <v>0</v>
      </c>
      <c r="BK428" s="23">
        <v>0</v>
      </c>
      <c r="BL428" s="23">
        <v>4500</v>
      </c>
      <c r="BM428" s="23">
        <v>0</v>
      </c>
      <c r="BN428" s="23">
        <v>0</v>
      </c>
      <c r="BO428" s="23">
        <v>0</v>
      </c>
      <c r="BP428" s="23">
        <v>0</v>
      </c>
      <c r="BQ428" s="23">
        <v>0</v>
      </c>
      <c r="BR428" s="23">
        <v>0</v>
      </c>
      <c r="BS428" s="23">
        <v>0</v>
      </c>
      <c r="BT428" s="23">
        <v>0</v>
      </c>
      <c r="BU428" s="23">
        <v>0</v>
      </c>
      <c r="BV428" s="23">
        <v>0</v>
      </c>
      <c r="BW428" s="23">
        <v>0</v>
      </c>
      <c r="BX428" s="23">
        <v>0</v>
      </c>
      <c r="BY428" s="23">
        <v>0</v>
      </c>
      <c r="BZ428" s="24"/>
    </row>
    <row r="429" spans="1:78" x14ac:dyDescent="0.2">
      <c r="A429" s="21" t="s">
        <v>660</v>
      </c>
      <c r="B429" s="21" t="s">
        <v>650</v>
      </c>
      <c r="C429" s="22" t="s">
        <v>1032</v>
      </c>
      <c r="D429" s="21" t="s">
        <v>1033</v>
      </c>
      <c r="E429" s="23">
        <v>2878980</v>
      </c>
      <c r="F429" s="23">
        <v>0</v>
      </c>
      <c r="G429" s="23">
        <v>594500</v>
      </c>
      <c r="H429" s="23">
        <v>0</v>
      </c>
      <c r="I429" s="23">
        <v>0</v>
      </c>
      <c r="J429" s="23">
        <v>0</v>
      </c>
      <c r="K429" s="23">
        <v>19500670.52</v>
      </c>
      <c r="L429" s="23">
        <v>6074592.1399999997</v>
      </c>
      <c r="M429" s="23">
        <v>0</v>
      </c>
      <c r="N429" s="23">
        <v>0</v>
      </c>
      <c r="O429" s="23">
        <v>0</v>
      </c>
      <c r="P429" s="23">
        <v>0</v>
      </c>
      <c r="Q429" s="23">
        <v>2551600</v>
      </c>
      <c r="R429" s="23">
        <v>4171200</v>
      </c>
      <c r="S429" s="23">
        <v>0</v>
      </c>
      <c r="T429" s="23">
        <v>0</v>
      </c>
      <c r="U429" s="23">
        <v>0</v>
      </c>
      <c r="V429" s="23">
        <v>0</v>
      </c>
      <c r="W429" s="23">
        <v>2802999.75</v>
      </c>
      <c r="X429" s="23">
        <v>0</v>
      </c>
      <c r="Y429" s="23">
        <v>981120</v>
      </c>
      <c r="Z429" s="23">
        <v>0</v>
      </c>
      <c r="AA429" s="23">
        <v>128200</v>
      </c>
      <c r="AB429" s="23">
        <v>0</v>
      </c>
      <c r="AC429" s="23">
        <v>0</v>
      </c>
      <c r="AD429" s="23">
        <v>0</v>
      </c>
      <c r="AE429" s="23">
        <v>1513600</v>
      </c>
      <c r="AF429" s="23">
        <v>1360000</v>
      </c>
      <c r="AG429" s="23">
        <v>93511</v>
      </c>
      <c r="AH429" s="23">
        <v>0</v>
      </c>
      <c r="AI429" s="23">
        <v>0</v>
      </c>
      <c r="AJ429" s="23">
        <v>79000</v>
      </c>
      <c r="AK429" s="23">
        <v>0</v>
      </c>
      <c r="AL429" s="23">
        <v>0</v>
      </c>
      <c r="AM429" s="23">
        <v>113500</v>
      </c>
      <c r="AN429" s="23">
        <v>0</v>
      </c>
      <c r="AO429" s="23">
        <v>105000</v>
      </c>
      <c r="AP429" s="23">
        <v>0</v>
      </c>
      <c r="AQ429" s="23">
        <v>0</v>
      </c>
      <c r="AR429" s="23">
        <v>0</v>
      </c>
      <c r="AS429" s="23">
        <v>0</v>
      </c>
      <c r="AT429" s="23">
        <v>0</v>
      </c>
      <c r="AU429" s="23">
        <v>0</v>
      </c>
      <c r="AV429" s="23">
        <v>283420</v>
      </c>
      <c r="AW429" s="23">
        <v>0</v>
      </c>
      <c r="AX429" s="23">
        <v>234699.86</v>
      </c>
      <c r="AY429" s="23">
        <v>10101712.039999999</v>
      </c>
      <c r="AZ429" s="23">
        <v>0</v>
      </c>
      <c r="BA429" s="23">
        <v>1847905</v>
      </c>
      <c r="BB429" s="23">
        <v>0</v>
      </c>
      <c r="BC429" s="23">
        <v>3323481</v>
      </c>
      <c r="BD429" s="23">
        <v>0</v>
      </c>
      <c r="BE429" s="23">
        <v>911092.5</v>
      </c>
      <c r="BF429" s="23">
        <v>191950</v>
      </c>
      <c r="BG429" s="23">
        <v>0</v>
      </c>
      <c r="BH429" s="23">
        <v>0</v>
      </c>
      <c r="BI429" s="23">
        <v>1500</v>
      </c>
      <c r="BJ429" s="23">
        <v>3909152.87</v>
      </c>
      <c r="BK429" s="23">
        <v>21564</v>
      </c>
      <c r="BL429" s="23">
        <v>0</v>
      </c>
      <c r="BM429" s="23">
        <v>29200</v>
      </c>
      <c r="BN429" s="23">
        <v>0</v>
      </c>
      <c r="BO429" s="23">
        <v>1436</v>
      </c>
      <c r="BP429" s="23">
        <v>0</v>
      </c>
      <c r="BQ429" s="23">
        <v>80000</v>
      </c>
      <c r="BR429" s="23">
        <v>322388.31</v>
      </c>
      <c r="BS429" s="23">
        <v>57750</v>
      </c>
      <c r="BT429" s="23">
        <v>1013840</v>
      </c>
      <c r="BU429" s="23">
        <v>1051203</v>
      </c>
      <c r="BV429" s="23">
        <v>0</v>
      </c>
      <c r="BW429" s="23">
        <v>1134200</v>
      </c>
      <c r="BX429" s="23">
        <v>1995038.85</v>
      </c>
      <c r="BY429" s="23">
        <v>0</v>
      </c>
      <c r="BZ429" s="24"/>
    </row>
    <row r="430" spans="1:78" x14ac:dyDescent="0.2">
      <c r="A430" s="21" t="s">
        <v>660</v>
      </c>
      <c r="B430" s="21" t="s">
        <v>650</v>
      </c>
      <c r="C430" s="22" t="s">
        <v>1034</v>
      </c>
      <c r="D430" s="21" t="s">
        <v>1035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32">
        <v>0</v>
      </c>
      <c r="AC430" s="32">
        <v>0</v>
      </c>
      <c r="AD430" s="32">
        <v>0</v>
      </c>
      <c r="AE430" s="32">
        <v>0</v>
      </c>
      <c r="AF430" s="32">
        <v>0</v>
      </c>
      <c r="AG430" s="32">
        <v>0</v>
      </c>
      <c r="AH430" s="32">
        <v>0</v>
      </c>
      <c r="AI430" s="32">
        <v>0</v>
      </c>
      <c r="AJ430" s="32">
        <v>0</v>
      </c>
      <c r="AK430" s="32">
        <v>0</v>
      </c>
      <c r="AL430" s="32">
        <v>0</v>
      </c>
      <c r="AM430" s="32">
        <v>0</v>
      </c>
      <c r="AN430" s="32">
        <v>0</v>
      </c>
      <c r="AO430" s="32">
        <v>0</v>
      </c>
      <c r="AP430" s="32">
        <v>0</v>
      </c>
      <c r="AQ430" s="32">
        <v>0</v>
      </c>
      <c r="AR430" s="32">
        <v>0</v>
      </c>
      <c r="AS430" s="32">
        <v>0</v>
      </c>
      <c r="AT430" s="32">
        <v>0</v>
      </c>
      <c r="AU430" s="32">
        <v>0</v>
      </c>
      <c r="AV430" s="32">
        <v>0</v>
      </c>
      <c r="AW430" s="32">
        <v>0</v>
      </c>
      <c r="AX430" s="32">
        <v>0</v>
      </c>
      <c r="AY430" s="32">
        <v>0</v>
      </c>
      <c r="AZ430" s="32">
        <v>0</v>
      </c>
      <c r="BA430" s="32">
        <v>0</v>
      </c>
      <c r="BB430" s="32">
        <v>0</v>
      </c>
      <c r="BC430" s="32">
        <v>0</v>
      </c>
      <c r="BD430" s="32">
        <v>0</v>
      </c>
      <c r="BE430" s="32">
        <v>0</v>
      </c>
      <c r="BF430" s="32">
        <v>0</v>
      </c>
      <c r="BG430" s="32">
        <v>0</v>
      </c>
      <c r="BH430" s="32">
        <v>0</v>
      </c>
      <c r="BI430" s="32">
        <v>0</v>
      </c>
      <c r="BJ430" s="32">
        <v>0</v>
      </c>
      <c r="BK430" s="32">
        <v>0</v>
      </c>
      <c r="BL430" s="32">
        <v>0</v>
      </c>
      <c r="BM430" s="32">
        <v>0</v>
      </c>
      <c r="BN430" s="32">
        <v>0</v>
      </c>
      <c r="BO430" s="32">
        <v>0</v>
      </c>
      <c r="BP430" s="32">
        <v>0</v>
      </c>
      <c r="BQ430" s="32">
        <v>0</v>
      </c>
      <c r="BR430" s="32">
        <v>0</v>
      </c>
      <c r="BS430" s="32">
        <v>0</v>
      </c>
      <c r="BT430" s="32">
        <v>0</v>
      </c>
      <c r="BU430" s="32">
        <v>0</v>
      </c>
      <c r="BV430" s="32">
        <v>0</v>
      </c>
      <c r="BW430" s="32">
        <v>0</v>
      </c>
      <c r="BX430" s="32">
        <v>0</v>
      </c>
      <c r="BY430" s="32">
        <v>0</v>
      </c>
      <c r="BZ430" s="24">
        <v>85779</v>
      </c>
    </row>
    <row r="431" spans="1:78" x14ac:dyDescent="0.2">
      <c r="A431" s="21" t="s">
        <v>660</v>
      </c>
      <c r="B431" s="21" t="s">
        <v>1036</v>
      </c>
      <c r="C431" s="22" t="s">
        <v>1037</v>
      </c>
      <c r="D431" s="21" t="s">
        <v>1038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18648000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35049000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  <c r="AT431" s="23">
        <v>0</v>
      </c>
      <c r="AU431" s="23">
        <v>0</v>
      </c>
      <c r="AV431" s="23">
        <v>0</v>
      </c>
      <c r="AW431" s="23">
        <v>0</v>
      </c>
      <c r="AX431" s="23">
        <v>0</v>
      </c>
      <c r="AY431" s="23">
        <v>0</v>
      </c>
      <c r="AZ431" s="23">
        <v>0</v>
      </c>
      <c r="BA431" s="23">
        <v>0</v>
      </c>
      <c r="BB431" s="23">
        <v>0</v>
      </c>
      <c r="BC431" s="23">
        <v>0</v>
      </c>
      <c r="BD431" s="23">
        <v>0</v>
      </c>
      <c r="BE431" s="23">
        <v>0</v>
      </c>
      <c r="BF431" s="23">
        <v>0</v>
      </c>
      <c r="BG431" s="23">
        <v>0</v>
      </c>
      <c r="BH431" s="23">
        <v>0</v>
      </c>
      <c r="BI431" s="23">
        <v>0</v>
      </c>
      <c r="BJ431" s="23">
        <v>13965000</v>
      </c>
      <c r="BK431" s="23">
        <v>0</v>
      </c>
      <c r="BL431" s="23">
        <v>0</v>
      </c>
      <c r="BM431" s="23">
        <v>0</v>
      </c>
      <c r="BN431" s="23">
        <v>0</v>
      </c>
      <c r="BO431" s="23">
        <v>0</v>
      </c>
      <c r="BP431" s="23">
        <v>0</v>
      </c>
      <c r="BQ431" s="23">
        <v>0</v>
      </c>
      <c r="BR431" s="23">
        <v>0</v>
      </c>
      <c r="BS431" s="23">
        <v>0</v>
      </c>
      <c r="BT431" s="23">
        <v>0</v>
      </c>
      <c r="BU431" s="23">
        <v>0</v>
      </c>
      <c r="BV431" s="23">
        <v>0</v>
      </c>
      <c r="BW431" s="23">
        <v>0</v>
      </c>
      <c r="BX431" s="23">
        <v>0</v>
      </c>
      <c r="BY431" s="23">
        <v>0</v>
      </c>
      <c r="BZ431" s="24">
        <v>1628585</v>
      </c>
    </row>
    <row r="432" spans="1:78" x14ac:dyDescent="0.2">
      <c r="A432" s="21" t="s">
        <v>660</v>
      </c>
      <c r="B432" s="21" t="s">
        <v>1036</v>
      </c>
      <c r="C432" s="22" t="s">
        <v>1039</v>
      </c>
      <c r="D432" s="21" t="s">
        <v>1040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63900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52717.01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  <c r="AT432" s="23">
        <v>0</v>
      </c>
      <c r="AU432" s="23">
        <v>0</v>
      </c>
      <c r="AV432" s="23">
        <v>0</v>
      </c>
      <c r="AW432" s="23">
        <v>0</v>
      </c>
      <c r="AX432" s="23">
        <v>0</v>
      </c>
      <c r="AY432" s="23">
        <v>0</v>
      </c>
      <c r="AZ432" s="23">
        <v>0</v>
      </c>
      <c r="BA432" s="23">
        <v>0</v>
      </c>
      <c r="BB432" s="23">
        <v>0</v>
      </c>
      <c r="BC432" s="23">
        <v>0</v>
      </c>
      <c r="BD432" s="23">
        <v>0</v>
      </c>
      <c r="BE432" s="23">
        <v>0</v>
      </c>
      <c r="BF432" s="23">
        <v>0</v>
      </c>
      <c r="BG432" s="23">
        <v>0</v>
      </c>
      <c r="BH432" s="23">
        <v>0</v>
      </c>
      <c r="BI432" s="23">
        <v>0</v>
      </c>
      <c r="BJ432" s="23">
        <v>19982.57</v>
      </c>
      <c r="BK432" s="23">
        <v>0</v>
      </c>
      <c r="BL432" s="23">
        <v>0</v>
      </c>
      <c r="BM432" s="23">
        <v>0</v>
      </c>
      <c r="BN432" s="23">
        <v>0</v>
      </c>
      <c r="BO432" s="23">
        <v>0</v>
      </c>
      <c r="BP432" s="23">
        <v>0</v>
      </c>
      <c r="BQ432" s="23">
        <v>0</v>
      </c>
      <c r="BR432" s="23">
        <v>0</v>
      </c>
      <c r="BS432" s="23">
        <v>0</v>
      </c>
      <c r="BT432" s="23">
        <v>0</v>
      </c>
      <c r="BU432" s="23">
        <v>0</v>
      </c>
      <c r="BV432" s="23">
        <v>0</v>
      </c>
      <c r="BW432" s="23">
        <v>0</v>
      </c>
      <c r="BX432" s="23">
        <v>0</v>
      </c>
      <c r="BY432" s="23">
        <v>0</v>
      </c>
      <c r="BZ432" s="24"/>
    </row>
    <row r="433" spans="1:78" x14ac:dyDescent="0.2">
      <c r="A433" s="21" t="s">
        <v>660</v>
      </c>
      <c r="B433" s="21" t="s">
        <v>1036</v>
      </c>
      <c r="C433" s="22" t="s">
        <v>1041</v>
      </c>
      <c r="D433" s="21" t="s">
        <v>1042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  <c r="AT433" s="23">
        <v>0</v>
      </c>
      <c r="AU433" s="23">
        <v>0</v>
      </c>
      <c r="AV433" s="23">
        <v>0</v>
      </c>
      <c r="AW433" s="23">
        <v>0</v>
      </c>
      <c r="AX433" s="23">
        <v>0</v>
      </c>
      <c r="AY433" s="23">
        <v>0</v>
      </c>
      <c r="AZ433" s="23">
        <v>0</v>
      </c>
      <c r="BA433" s="23">
        <v>0</v>
      </c>
      <c r="BB433" s="23">
        <v>0</v>
      </c>
      <c r="BC433" s="23">
        <v>0</v>
      </c>
      <c r="BD433" s="23">
        <v>0</v>
      </c>
      <c r="BE433" s="23">
        <v>0</v>
      </c>
      <c r="BF433" s="23">
        <v>0</v>
      </c>
      <c r="BG433" s="23">
        <v>0</v>
      </c>
      <c r="BH433" s="23">
        <v>0</v>
      </c>
      <c r="BI433" s="23">
        <v>0</v>
      </c>
      <c r="BJ433" s="23">
        <v>0</v>
      </c>
      <c r="BK433" s="23">
        <v>0</v>
      </c>
      <c r="BL433" s="23">
        <v>0</v>
      </c>
      <c r="BM433" s="23">
        <v>0</v>
      </c>
      <c r="BN433" s="23">
        <v>0</v>
      </c>
      <c r="BO433" s="23">
        <v>0</v>
      </c>
      <c r="BP433" s="23">
        <v>0</v>
      </c>
      <c r="BQ433" s="23">
        <v>0</v>
      </c>
      <c r="BR433" s="23">
        <v>0</v>
      </c>
      <c r="BS433" s="23">
        <v>0</v>
      </c>
      <c r="BT433" s="23">
        <v>0</v>
      </c>
      <c r="BU433" s="23">
        <v>0</v>
      </c>
      <c r="BV433" s="23">
        <v>0</v>
      </c>
      <c r="BW433" s="23">
        <v>0</v>
      </c>
      <c r="BX433" s="23">
        <v>0</v>
      </c>
      <c r="BY433" s="23">
        <v>0</v>
      </c>
      <c r="BZ433" s="24">
        <v>7096857.6399999997</v>
      </c>
    </row>
    <row r="434" spans="1:78" x14ac:dyDescent="0.2">
      <c r="A434" s="21" t="s">
        <v>660</v>
      </c>
      <c r="B434" s="21" t="s">
        <v>1036</v>
      </c>
      <c r="C434" s="22" t="s">
        <v>1043</v>
      </c>
      <c r="D434" s="21" t="s">
        <v>1044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111500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91364883.269999996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  <c r="AT434" s="23">
        <v>0</v>
      </c>
      <c r="AU434" s="23">
        <v>0</v>
      </c>
      <c r="AV434" s="23">
        <v>0</v>
      </c>
      <c r="AW434" s="23">
        <v>0</v>
      </c>
      <c r="AX434" s="23">
        <v>0</v>
      </c>
      <c r="AY434" s="23">
        <v>0</v>
      </c>
      <c r="AZ434" s="23">
        <v>0</v>
      </c>
      <c r="BA434" s="23">
        <v>0</v>
      </c>
      <c r="BB434" s="23">
        <v>0</v>
      </c>
      <c r="BC434" s="23">
        <v>0</v>
      </c>
      <c r="BD434" s="23">
        <v>0</v>
      </c>
      <c r="BE434" s="23">
        <v>0</v>
      </c>
      <c r="BF434" s="23">
        <v>0</v>
      </c>
      <c r="BG434" s="23">
        <v>0</v>
      </c>
      <c r="BH434" s="23">
        <v>0</v>
      </c>
      <c r="BI434" s="23">
        <v>0</v>
      </c>
      <c r="BJ434" s="23">
        <v>431014936.91000003</v>
      </c>
      <c r="BK434" s="23">
        <v>0</v>
      </c>
      <c r="BL434" s="23">
        <v>0</v>
      </c>
      <c r="BM434" s="23">
        <v>0</v>
      </c>
      <c r="BN434" s="23">
        <v>0</v>
      </c>
      <c r="BO434" s="23">
        <v>0</v>
      </c>
      <c r="BP434" s="23">
        <v>0</v>
      </c>
      <c r="BQ434" s="23">
        <v>0</v>
      </c>
      <c r="BR434" s="23">
        <v>0</v>
      </c>
      <c r="BS434" s="23">
        <v>0</v>
      </c>
      <c r="BT434" s="23">
        <v>0</v>
      </c>
      <c r="BU434" s="23">
        <v>0</v>
      </c>
      <c r="BV434" s="23">
        <v>0</v>
      </c>
      <c r="BW434" s="23">
        <v>0</v>
      </c>
      <c r="BX434" s="23">
        <v>0</v>
      </c>
      <c r="BY434" s="23">
        <v>0</v>
      </c>
      <c r="BZ434" s="24">
        <v>724895990.70000005</v>
      </c>
    </row>
    <row r="435" spans="1:78" x14ac:dyDescent="0.2">
      <c r="A435" s="21" t="s">
        <v>660</v>
      </c>
      <c r="B435" s="21" t="s">
        <v>1036</v>
      </c>
      <c r="C435" s="22" t="s">
        <v>1045</v>
      </c>
      <c r="D435" s="21" t="s">
        <v>1046</v>
      </c>
      <c r="E435" s="23">
        <v>2668242.06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2542124.0099999998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1874.18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5327643.38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3618998.43</v>
      </c>
      <c r="AS435" s="23">
        <v>0</v>
      </c>
      <c r="AT435" s="23">
        <v>0</v>
      </c>
      <c r="AU435" s="23">
        <v>0</v>
      </c>
      <c r="AV435" s="23">
        <v>0</v>
      </c>
      <c r="AW435" s="23">
        <v>0</v>
      </c>
      <c r="AX435" s="23">
        <v>0</v>
      </c>
      <c r="AY435" s="23">
        <v>2141010.19</v>
      </c>
      <c r="AZ435" s="23">
        <v>0</v>
      </c>
      <c r="BA435" s="23">
        <v>0</v>
      </c>
      <c r="BB435" s="23">
        <v>0</v>
      </c>
      <c r="BC435" s="23">
        <v>0</v>
      </c>
      <c r="BD435" s="23">
        <v>0</v>
      </c>
      <c r="BE435" s="23">
        <v>0</v>
      </c>
      <c r="BF435" s="23">
        <v>0</v>
      </c>
      <c r="BG435" s="23">
        <v>0</v>
      </c>
      <c r="BH435" s="23">
        <v>0</v>
      </c>
      <c r="BI435" s="23">
        <v>0</v>
      </c>
      <c r="BJ435" s="23">
        <v>4562879.46</v>
      </c>
      <c r="BK435" s="23">
        <v>0</v>
      </c>
      <c r="BL435" s="23">
        <v>0</v>
      </c>
      <c r="BM435" s="23">
        <v>0</v>
      </c>
      <c r="BN435" s="23">
        <v>0</v>
      </c>
      <c r="BO435" s="23">
        <v>0</v>
      </c>
      <c r="BP435" s="23">
        <v>0</v>
      </c>
      <c r="BQ435" s="23">
        <v>52486.81</v>
      </c>
      <c r="BR435" s="23">
        <v>0</v>
      </c>
      <c r="BS435" s="23">
        <v>0</v>
      </c>
      <c r="BT435" s="23">
        <v>0</v>
      </c>
      <c r="BU435" s="23">
        <v>0</v>
      </c>
      <c r="BV435" s="23">
        <v>0</v>
      </c>
      <c r="BW435" s="23">
        <v>0</v>
      </c>
      <c r="BX435" s="23">
        <v>0</v>
      </c>
      <c r="BY435" s="23">
        <v>0</v>
      </c>
      <c r="BZ435" s="24">
        <v>450</v>
      </c>
    </row>
    <row r="436" spans="1:78" x14ac:dyDescent="0.2">
      <c r="A436" s="21" t="s">
        <v>660</v>
      </c>
      <c r="B436" s="21" t="s">
        <v>1036</v>
      </c>
      <c r="C436" s="22" t="s">
        <v>1047</v>
      </c>
      <c r="D436" s="21" t="s">
        <v>1048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930339246.08000004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228900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67122448.799999997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25564823.850000001</v>
      </c>
      <c r="AS436" s="23">
        <v>0</v>
      </c>
      <c r="AT436" s="23">
        <v>0</v>
      </c>
      <c r="AU436" s="23">
        <v>0</v>
      </c>
      <c r="AV436" s="23">
        <v>0</v>
      </c>
      <c r="AW436" s="23">
        <v>0</v>
      </c>
      <c r="AX436" s="23">
        <v>0</v>
      </c>
      <c r="AY436" s="23">
        <v>533297890.72000003</v>
      </c>
      <c r="AZ436" s="23">
        <v>0</v>
      </c>
      <c r="BA436" s="23">
        <v>0</v>
      </c>
      <c r="BB436" s="23">
        <v>0</v>
      </c>
      <c r="BC436" s="23">
        <v>0</v>
      </c>
      <c r="BD436" s="23">
        <v>0</v>
      </c>
      <c r="BE436" s="23">
        <v>0</v>
      </c>
      <c r="BF436" s="23">
        <v>0</v>
      </c>
      <c r="BG436" s="23">
        <v>0</v>
      </c>
      <c r="BH436" s="23">
        <v>0</v>
      </c>
      <c r="BI436" s="23">
        <v>0</v>
      </c>
      <c r="BJ436" s="23">
        <v>423410173.38</v>
      </c>
      <c r="BK436" s="23">
        <v>0</v>
      </c>
      <c r="BL436" s="23">
        <v>0</v>
      </c>
      <c r="BM436" s="23">
        <v>0</v>
      </c>
      <c r="BN436" s="23">
        <v>0</v>
      </c>
      <c r="BO436" s="23">
        <v>0</v>
      </c>
      <c r="BP436" s="23">
        <v>0</v>
      </c>
      <c r="BQ436" s="23">
        <v>0</v>
      </c>
      <c r="BR436" s="23">
        <v>0</v>
      </c>
      <c r="BS436" s="23">
        <v>0</v>
      </c>
      <c r="BT436" s="23">
        <v>0</v>
      </c>
      <c r="BU436" s="23">
        <v>0</v>
      </c>
      <c r="BV436" s="23">
        <v>0</v>
      </c>
      <c r="BW436" s="23">
        <v>0</v>
      </c>
      <c r="BX436" s="23">
        <v>0</v>
      </c>
      <c r="BY436" s="23">
        <v>0</v>
      </c>
      <c r="BZ436" s="24"/>
    </row>
    <row r="437" spans="1:78" x14ac:dyDescent="0.2">
      <c r="A437" s="21" t="s">
        <v>660</v>
      </c>
      <c r="B437" s="21" t="s">
        <v>1036</v>
      </c>
      <c r="C437" s="22" t="s">
        <v>1049</v>
      </c>
      <c r="D437" s="21" t="s">
        <v>1050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0</v>
      </c>
      <c r="AJ437" s="32">
        <v>0</v>
      </c>
      <c r="AK437" s="32">
        <v>0</v>
      </c>
      <c r="AL437" s="32">
        <v>0</v>
      </c>
      <c r="AM437" s="32">
        <v>0</v>
      </c>
      <c r="AN437" s="32">
        <v>0</v>
      </c>
      <c r="AO437" s="32">
        <v>0</v>
      </c>
      <c r="AP437" s="32">
        <v>0</v>
      </c>
      <c r="AQ437" s="32">
        <v>0</v>
      </c>
      <c r="AR437" s="32">
        <v>0</v>
      </c>
      <c r="AS437" s="32">
        <v>0</v>
      </c>
      <c r="AT437" s="32">
        <v>0</v>
      </c>
      <c r="AU437" s="32">
        <v>0</v>
      </c>
      <c r="AV437" s="32">
        <v>0</v>
      </c>
      <c r="AW437" s="32">
        <v>0</v>
      </c>
      <c r="AX437" s="32">
        <v>0</v>
      </c>
      <c r="AY437" s="32">
        <v>0</v>
      </c>
      <c r="AZ437" s="32">
        <v>0</v>
      </c>
      <c r="BA437" s="32">
        <v>0</v>
      </c>
      <c r="BB437" s="32">
        <v>0</v>
      </c>
      <c r="BC437" s="32">
        <v>0</v>
      </c>
      <c r="BD437" s="32">
        <v>0</v>
      </c>
      <c r="BE437" s="32">
        <v>0</v>
      </c>
      <c r="BF437" s="32">
        <v>0</v>
      </c>
      <c r="BG437" s="32">
        <v>0</v>
      </c>
      <c r="BH437" s="32">
        <v>0</v>
      </c>
      <c r="BI437" s="32">
        <v>0</v>
      </c>
      <c r="BJ437" s="32">
        <v>0</v>
      </c>
      <c r="BK437" s="32">
        <v>0</v>
      </c>
      <c r="BL437" s="32">
        <v>0</v>
      </c>
      <c r="BM437" s="32">
        <v>0</v>
      </c>
      <c r="BN437" s="32">
        <v>0</v>
      </c>
      <c r="BO437" s="32">
        <v>0</v>
      </c>
      <c r="BP437" s="32">
        <v>0</v>
      </c>
      <c r="BQ437" s="32">
        <v>0</v>
      </c>
      <c r="BR437" s="32">
        <v>0</v>
      </c>
      <c r="BS437" s="32">
        <v>0</v>
      </c>
      <c r="BT437" s="32">
        <v>0</v>
      </c>
      <c r="BU437" s="32">
        <v>0</v>
      </c>
      <c r="BV437" s="32">
        <v>0</v>
      </c>
      <c r="BW437" s="32">
        <v>0</v>
      </c>
      <c r="BX437" s="32">
        <v>0</v>
      </c>
      <c r="BY437" s="32">
        <v>0</v>
      </c>
      <c r="BZ437" s="24"/>
    </row>
    <row r="438" spans="1:78" x14ac:dyDescent="0.2">
      <c r="A438" s="21" t="s">
        <v>660</v>
      </c>
      <c r="B438" s="21" t="s">
        <v>1036</v>
      </c>
      <c r="C438" s="22" t="s">
        <v>1051</v>
      </c>
      <c r="D438" s="21" t="s">
        <v>1052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590269.4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181500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  <c r="AT438" s="23">
        <v>0</v>
      </c>
      <c r="AU438" s="23">
        <v>0</v>
      </c>
      <c r="AV438" s="23">
        <v>0</v>
      </c>
      <c r="AW438" s="23">
        <v>0</v>
      </c>
      <c r="AX438" s="23">
        <v>0</v>
      </c>
      <c r="AY438" s="23">
        <v>0</v>
      </c>
      <c r="AZ438" s="23">
        <v>0</v>
      </c>
      <c r="BA438" s="23">
        <v>0</v>
      </c>
      <c r="BB438" s="23">
        <v>0</v>
      </c>
      <c r="BC438" s="23">
        <v>0</v>
      </c>
      <c r="BD438" s="23">
        <v>0</v>
      </c>
      <c r="BE438" s="23">
        <v>0</v>
      </c>
      <c r="BF438" s="23">
        <v>0</v>
      </c>
      <c r="BG438" s="23">
        <v>0</v>
      </c>
      <c r="BH438" s="23">
        <v>0</v>
      </c>
      <c r="BI438" s="23">
        <v>0</v>
      </c>
      <c r="BJ438" s="23">
        <v>28218</v>
      </c>
      <c r="BK438" s="23">
        <v>0</v>
      </c>
      <c r="BL438" s="23">
        <v>0</v>
      </c>
      <c r="BM438" s="23">
        <v>0</v>
      </c>
      <c r="BN438" s="23">
        <v>0</v>
      </c>
      <c r="BO438" s="23">
        <v>0</v>
      </c>
      <c r="BP438" s="23">
        <v>0</v>
      </c>
      <c r="BQ438" s="23">
        <v>241540</v>
      </c>
      <c r="BR438" s="23">
        <v>0</v>
      </c>
      <c r="BS438" s="23">
        <v>0</v>
      </c>
      <c r="BT438" s="23">
        <v>0</v>
      </c>
      <c r="BU438" s="23">
        <v>0</v>
      </c>
      <c r="BV438" s="23">
        <v>0</v>
      </c>
      <c r="BW438" s="23">
        <v>0</v>
      </c>
      <c r="BX438" s="23">
        <v>0</v>
      </c>
      <c r="BY438" s="23">
        <v>0</v>
      </c>
      <c r="BZ438" s="24">
        <v>20972461.759999998</v>
      </c>
    </row>
    <row r="439" spans="1:78" x14ac:dyDescent="0.2">
      <c r="A439" s="64" t="s">
        <v>1053</v>
      </c>
      <c r="B439" s="65"/>
      <c r="C439" s="65"/>
      <c r="D439" s="66"/>
      <c r="E439" s="28">
        <f>SUM(E245:E438)</f>
        <v>165380293.88000005</v>
      </c>
      <c r="F439" s="28">
        <f t="shared" ref="F439:BQ439" si="10">SUM(F245:F438)</f>
        <v>65350443.440000013</v>
      </c>
      <c r="G439" s="28">
        <f t="shared" si="10"/>
        <v>175261726.08000004</v>
      </c>
      <c r="H439" s="28">
        <f t="shared" si="10"/>
        <v>104067160.33000001</v>
      </c>
      <c r="I439" s="28">
        <f t="shared" si="10"/>
        <v>97000528.409999996</v>
      </c>
      <c r="J439" s="28">
        <f t="shared" si="10"/>
        <v>71784494.429999977</v>
      </c>
      <c r="K439" s="28">
        <f t="shared" si="10"/>
        <v>2323261795.6199999</v>
      </c>
      <c r="L439" s="28">
        <f t="shared" si="10"/>
        <v>147836080.82999998</v>
      </c>
      <c r="M439" s="28">
        <f t="shared" si="10"/>
        <v>41667699.579999998</v>
      </c>
      <c r="N439" s="28">
        <f t="shared" si="10"/>
        <v>299266900.33000004</v>
      </c>
      <c r="O439" s="28">
        <f t="shared" si="10"/>
        <v>43955026.289999999</v>
      </c>
      <c r="P439" s="28">
        <f t="shared" si="10"/>
        <v>100318766.46000001</v>
      </c>
      <c r="Q439" s="28">
        <f t="shared" si="10"/>
        <v>155652654.32000002</v>
      </c>
      <c r="R439" s="28">
        <f t="shared" si="10"/>
        <v>150159286.55999997</v>
      </c>
      <c r="S439" s="28">
        <f t="shared" si="10"/>
        <v>30536240.260000002</v>
      </c>
      <c r="T439" s="28">
        <f t="shared" si="10"/>
        <v>104128189.43000002</v>
      </c>
      <c r="U439" s="28">
        <f t="shared" si="10"/>
        <v>81885135.569999993</v>
      </c>
      <c r="V439" s="28">
        <f t="shared" si="10"/>
        <v>33472046.882999994</v>
      </c>
      <c r="W439" s="28">
        <f t="shared" si="10"/>
        <v>205269716.08000004</v>
      </c>
      <c r="X439" s="28">
        <f t="shared" si="10"/>
        <v>138066392.52000004</v>
      </c>
      <c r="Y439" s="28">
        <f t="shared" si="10"/>
        <v>83218408.389999986</v>
      </c>
      <c r="Z439" s="28">
        <f t="shared" si="10"/>
        <v>171332884.08000001</v>
      </c>
      <c r="AA439" s="28">
        <f t="shared" si="10"/>
        <v>59619544.670000002</v>
      </c>
      <c r="AB439" s="28">
        <f t="shared" si="10"/>
        <v>77752306.600000009</v>
      </c>
      <c r="AC439" s="28">
        <f t="shared" si="10"/>
        <v>44421005.159999996</v>
      </c>
      <c r="AD439" s="28">
        <f t="shared" si="10"/>
        <v>23728290.309999995</v>
      </c>
      <c r="AE439" s="28">
        <f t="shared" si="10"/>
        <v>50412259.060000002</v>
      </c>
      <c r="AF439" s="28">
        <f t="shared" si="10"/>
        <v>441725347.33999974</v>
      </c>
      <c r="AG439" s="28">
        <f t="shared" si="10"/>
        <v>96921642.809999958</v>
      </c>
      <c r="AH439" s="28">
        <f t="shared" si="10"/>
        <v>54073468.759999998</v>
      </c>
      <c r="AI439" s="28">
        <f t="shared" si="10"/>
        <v>58054835.74000001</v>
      </c>
      <c r="AJ439" s="28">
        <f t="shared" si="10"/>
        <v>46994505.559999995</v>
      </c>
      <c r="AK439" s="28">
        <f t="shared" si="10"/>
        <v>78835270.150000006</v>
      </c>
      <c r="AL439" s="28">
        <f t="shared" si="10"/>
        <v>69662672.189999998</v>
      </c>
      <c r="AM439" s="28">
        <f t="shared" si="10"/>
        <v>63691057.220000006</v>
      </c>
      <c r="AN439" s="28">
        <f t="shared" si="10"/>
        <v>109422113.94</v>
      </c>
      <c r="AO439" s="28">
        <f t="shared" si="10"/>
        <v>62858370.710000001</v>
      </c>
      <c r="AP439" s="28">
        <f t="shared" si="10"/>
        <v>48605717.570000008</v>
      </c>
      <c r="AQ439" s="28">
        <f t="shared" si="10"/>
        <v>52773559.959999993</v>
      </c>
      <c r="AR439" s="28">
        <f t="shared" si="10"/>
        <v>284578448.19</v>
      </c>
      <c r="AS439" s="28">
        <f t="shared" si="10"/>
        <v>55104088.220000014</v>
      </c>
      <c r="AT439" s="28">
        <f t="shared" si="10"/>
        <v>59496935.180000007</v>
      </c>
      <c r="AU439" s="28">
        <f t="shared" si="10"/>
        <v>51900223.239999995</v>
      </c>
      <c r="AV439" s="28">
        <f t="shared" si="10"/>
        <v>39847581.769999996</v>
      </c>
      <c r="AW439" s="28">
        <f t="shared" si="10"/>
        <v>24295641.930000007</v>
      </c>
      <c r="AX439" s="28">
        <f t="shared" si="10"/>
        <v>28882539.559999999</v>
      </c>
      <c r="AY439" s="28">
        <f t="shared" si="10"/>
        <v>1322002464.8200002</v>
      </c>
      <c r="AZ439" s="28">
        <f t="shared" si="10"/>
        <v>48115875.059999995</v>
      </c>
      <c r="BA439" s="28">
        <f t="shared" si="10"/>
        <v>63608045.259999998</v>
      </c>
      <c r="BB439" s="28">
        <f t="shared" si="10"/>
        <v>96709541.49000001</v>
      </c>
      <c r="BC439" s="28">
        <f t="shared" si="10"/>
        <v>70722937.890000015</v>
      </c>
      <c r="BD439" s="28">
        <f t="shared" si="10"/>
        <v>49365262.119999997</v>
      </c>
      <c r="BE439" s="28">
        <f t="shared" si="10"/>
        <v>80960817.560100019</v>
      </c>
      <c r="BF439" s="28">
        <f t="shared" si="10"/>
        <v>82626958.61999999</v>
      </c>
      <c r="BG439" s="28">
        <f t="shared" si="10"/>
        <v>47497054.79999999</v>
      </c>
      <c r="BH439" s="28">
        <f t="shared" si="10"/>
        <v>33401593.889999997</v>
      </c>
      <c r="BI439" s="28">
        <f t="shared" si="10"/>
        <v>30523176.780000001</v>
      </c>
      <c r="BJ439" s="28">
        <f t="shared" si="10"/>
        <v>2061210682.5700002</v>
      </c>
      <c r="BK439" s="28">
        <f t="shared" si="10"/>
        <v>128348926.70000002</v>
      </c>
      <c r="BL439" s="28">
        <f t="shared" si="10"/>
        <v>58452232.340000004</v>
      </c>
      <c r="BM439" s="28">
        <f t="shared" si="10"/>
        <v>45346392.129999995</v>
      </c>
      <c r="BN439" s="28">
        <f t="shared" si="10"/>
        <v>74886553.840000004</v>
      </c>
      <c r="BO439" s="28">
        <f t="shared" si="10"/>
        <v>93462359.209999993</v>
      </c>
      <c r="BP439" s="28">
        <f t="shared" si="10"/>
        <v>42595097.479999989</v>
      </c>
      <c r="BQ439" s="28">
        <f t="shared" si="10"/>
        <v>44409637.52000013</v>
      </c>
      <c r="BR439" s="28">
        <f t="shared" ref="BR439:BY439" si="11">SUM(BR245:BR438)</f>
        <v>29768759.93</v>
      </c>
      <c r="BS439" s="28">
        <f t="shared" si="11"/>
        <v>49811007.040000014</v>
      </c>
      <c r="BT439" s="28">
        <f t="shared" si="11"/>
        <v>73071717.290000007</v>
      </c>
      <c r="BU439" s="28">
        <f t="shared" si="11"/>
        <v>61125829.060000002</v>
      </c>
      <c r="BV439" s="28">
        <f t="shared" si="11"/>
        <v>90987699.020000011</v>
      </c>
      <c r="BW439" s="28">
        <f t="shared" si="11"/>
        <v>47980623.659999996</v>
      </c>
      <c r="BX439" s="28">
        <f t="shared" si="11"/>
        <v>30759083.199999999</v>
      </c>
      <c r="BY439" s="28">
        <f t="shared" si="11"/>
        <v>27190500.309999999</v>
      </c>
      <c r="BZ439" s="29">
        <f>SUM(BZ245:BZ438)</f>
        <v>6285042303.1801033</v>
      </c>
    </row>
    <row r="440" spans="1:78" x14ac:dyDescent="0.2">
      <c r="A440" s="21"/>
      <c r="B440" s="21"/>
      <c r="C440" s="3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</row>
    <row r="441" spans="1:78" s="39" customFormat="1" x14ac:dyDescent="0.2">
      <c r="A441" s="36"/>
      <c r="B441" s="36"/>
      <c r="C441" s="27" t="s">
        <v>1054</v>
      </c>
      <c r="D441" s="26"/>
      <c r="E441" s="37">
        <f>SUM(E245:E364)</f>
        <v>84199999.220000058</v>
      </c>
      <c r="F441" s="37">
        <f t="shared" ref="F441:BQ441" si="12">SUM(F245:F364)</f>
        <v>55412822.640000008</v>
      </c>
      <c r="G441" s="37">
        <f t="shared" si="12"/>
        <v>141565883.27000004</v>
      </c>
      <c r="H441" s="37">
        <f t="shared" si="12"/>
        <v>83873213.770000026</v>
      </c>
      <c r="I441" s="37">
        <f t="shared" si="12"/>
        <v>76136810.25</v>
      </c>
      <c r="J441" s="37">
        <f t="shared" si="12"/>
        <v>60893296.729999982</v>
      </c>
      <c r="K441" s="37">
        <f t="shared" si="12"/>
        <v>1283914036.21</v>
      </c>
      <c r="L441" s="37">
        <f t="shared" si="12"/>
        <v>120835097.13000001</v>
      </c>
      <c r="M441" s="37">
        <f t="shared" si="12"/>
        <v>39955906.530000001</v>
      </c>
      <c r="N441" s="37">
        <f t="shared" si="12"/>
        <v>250041345.28</v>
      </c>
      <c r="O441" s="37">
        <f t="shared" si="12"/>
        <v>38441813.789999999</v>
      </c>
      <c r="P441" s="37">
        <f t="shared" si="12"/>
        <v>84327238.829999998</v>
      </c>
      <c r="Q441" s="37">
        <f t="shared" si="12"/>
        <v>126750538.32000001</v>
      </c>
      <c r="R441" s="37">
        <f t="shared" si="12"/>
        <v>128648662.09999998</v>
      </c>
      <c r="S441" s="37">
        <f t="shared" si="12"/>
        <v>29339599.859999999</v>
      </c>
      <c r="T441" s="37">
        <f t="shared" si="12"/>
        <v>89794921.970000014</v>
      </c>
      <c r="U441" s="37">
        <f t="shared" si="12"/>
        <v>68373228.569999993</v>
      </c>
      <c r="V441" s="37">
        <f t="shared" si="12"/>
        <v>28420846.432999998</v>
      </c>
      <c r="W441" s="37">
        <f t="shared" si="12"/>
        <v>193127708.47000006</v>
      </c>
      <c r="X441" s="37">
        <f t="shared" si="12"/>
        <v>130032429.14000002</v>
      </c>
      <c r="Y441" s="37">
        <f t="shared" si="12"/>
        <v>74506341.309999987</v>
      </c>
      <c r="Z441" s="37">
        <f t="shared" si="12"/>
        <v>146155442.59000003</v>
      </c>
      <c r="AA441" s="37">
        <f t="shared" si="12"/>
        <v>50324963.140000001</v>
      </c>
      <c r="AB441" s="37">
        <f t="shared" si="12"/>
        <v>64200792.730000004</v>
      </c>
      <c r="AC441" s="37">
        <f t="shared" si="12"/>
        <v>37406999.390000001</v>
      </c>
      <c r="AD441" s="37">
        <f t="shared" si="12"/>
        <v>21781892.279999994</v>
      </c>
      <c r="AE441" s="37">
        <f t="shared" si="12"/>
        <v>43449424.82</v>
      </c>
      <c r="AF441" s="37">
        <f t="shared" si="12"/>
        <v>195175919.10999975</v>
      </c>
      <c r="AG441" s="37">
        <f t="shared" si="12"/>
        <v>72621633.429999962</v>
      </c>
      <c r="AH441" s="37">
        <f t="shared" si="12"/>
        <v>38094250.810000002</v>
      </c>
      <c r="AI441" s="37">
        <f t="shared" si="12"/>
        <v>48292314.040000007</v>
      </c>
      <c r="AJ441" s="37">
        <f t="shared" si="12"/>
        <v>37319838.259999998</v>
      </c>
      <c r="AK441" s="37">
        <f t="shared" si="12"/>
        <v>60947124.899999999</v>
      </c>
      <c r="AL441" s="37">
        <f t="shared" si="12"/>
        <v>52332597.359999999</v>
      </c>
      <c r="AM441" s="37">
        <f t="shared" si="12"/>
        <v>51436184.380000003</v>
      </c>
      <c r="AN441" s="37">
        <f t="shared" si="12"/>
        <v>88598104.789999992</v>
      </c>
      <c r="AO441" s="37">
        <f t="shared" si="12"/>
        <v>47626099.609999999</v>
      </c>
      <c r="AP441" s="37">
        <f t="shared" si="12"/>
        <v>32390246.640000004</v>
      </c>
      <c r="AQ441" s="37">
        <f t="shared" si="12"/>
        <v>39225184.209999993</v>
      </c>
      <c r="AR441" s="37">
        <f t="shared" si="12"/>
        <v>238496217.20000002</v>
      </c>
      <c r="AS441" s="37">
        <f t="shared" si="12"/>
        <v>48384137.620000005</v>
      </c>
      <c r="AT441" s="37">
        <f t="shared" si="12"/>
        <v>44820702.050000004</v>
      </c>
      <c r="AU441" s="37">
        <f t="shared" si="12"/>
        <v>41915254.309999995</v>
      </c>
      <c r="AV441" s="37">
        <f t="shared" si="12"/>
        <v>29900249.68</v>
      </c>
      <c r="AW441" s="37">
        <f t="shared" si="12"/>
        <v>23460052.380000006</v>
      </c>
      <c r="AX441" s="37">
        <f t="shared" si="12"/>
        <v>25812774.719999999</v>
      </c>
      <c r="AY441" s="37">
        <f t="shared" si="12"/>
        <v>731968332.51999986</v>
      </c>
      <c r="AZ441" s="37">
        <f t="shared" si="12"/>
        <v>42925572.559999995</v>
      </c>
      <c r="BA441" s="37">
        <f t="shared" si="12"/>
        <v>48488741.759999998</v>
      </c>
      <c r="BB441" s="37">
        <f t="shared" si="12"/>
        <v>80190767.090000004</v>
      </c>
      <c r="BC441" s="37">
        <f t="shared" si="12"/>
        <v>55062214.880000003</v>
      </c>
      <c r="BD441" s="37">
        <f t="shared" si="12"/>
        <v>45781965.619999997</v>
      </c>
      <c r="BE441" s="37">
        <f t="shared" si="12"/>
        <v>65110108.980100013</v>
      </c>
      <c r="BF441" s="37">
        <f t="shared" si="12"/>
        <v>70565834.5</v>
      </c>
      <c r="BG441" s="37">
        <f t="shared" si="12"/>
        <v>41054628.29999999</v>
      </c>
      <c r="BH441" s="37">
        <f t="shared" si="12"/>
        <v>30170821.189999998</v>
      </c>
      <c r="BI441" s="37">
        <f t="shared" si="12"/>
        <v>26912587.98</v>
      </c>
      <c r="BJ441" s="37">
        <f t="shared" si="12"/>
        <v>1160640417.98</v>
      </c>
      <c r="BK441" s="37">
        <f t="shared" si="12"/>
        <v>109275427.17000002</v>
      </c>
      <c r="BL441" s="37">
        <f t="shared" si="12"/>
        <v>47436823.310000002</v>
      </c>
      <c r="BM441" s="37">
        <f t="shared" si="12"/>
        <v>37719227.229999997</v>
      </c>
      <c r="BN441" s="37">
        <f t="shared" si="12"/>
        <v>59858465.740000002</v>
      </c>
      <c r="BO441" s="37">
        <f t="shared" si="12"/>
        <v>76632900.00999999</v>
      </c>
      <c r="BP441" s="37">
        <f t="shared" si="12"/>
        <v>37122165.179999992</v>
      </c>
      <c r="BQ441" s="37">
        <f t="shared" si="12"/>
        <v>3037817.5100001246</v>
      </c>
      <c r="BR441" s="37">
        <f t="shared" ref="BR441:BY441" si="13">SUM(BR245:BR364)</f>
        <v>24375701.609999999</v>
      </c>
      <c r="BS441" s="37">
        <f t="shared" si="13"/>
        <v>40513908.850000009</v>
      </c>
      <c r="BT441" s="37">
        <f t="shared" si="13"/>
        <v>62618310.25</v>
      </c>
      <c r="BU441" s="37">
        <f t="shared" si="13"/>
        <v>36011609.560000002</v>
      </c>
      <c r="BV441" s="37">
        <f t="shared" si="13"/>
        <v>79722856.620000005</v>
      </c>
      <c r="BW441" s="37">
        <f t="shared" si="13"/>
        <v>40474393.649999999</v>
      </c>
      <c r="BX441" s="37">
        <f t="shared" si="13"/>
        <v>24532249.269999996</v>
      </c>
      <c r="BY441" s="37">
        <f t="shared" si="13"/>
        <v>24338313.229999997</v>
      </c>
      <c r="BZ441" s="38">
        <f>SUM(BZ245:BZ366)</f>
        <v>5016301360.8701</v>
      </c>
    </row>
    <row r="442" spans="1:78" s="45" customFormat="1" x14ac:dyDescent="0.2">
      <c r="A442" s="40"/>
      <c r="B442" s="40"/>
      <c r="C442" s="41" t="s">
        <v>1055</v>
      </c>
      <c r="D442" s="42"/>
      <c r="E442" s="43">
        <f>SUM(E365:E438)</f>
        <v>81180294.659999996</v>
      </c>
      <c r="F442" s="43">
        <f t="shared" ref="F442:BQ442" si="14">SUM(F365:F438)</f>
        <v>9937620.8000000007</v>
      </c>
      <c r="G442" s="43">
        <f t="shared" si="14"/>
        <v>33695842.810000002</v>
      </c>
      <c r="H442" s="43">
        <f t="shared" si="14"/>
        <v>20193946.559999999</v>
      </c>
      <c r="I442" s="43">
        <f t="shared" si="14"/>
        <v>20863718.159999996</v>
      </c>
      <c r="J442" s="43">
        <f t="shared" si="14"/>
        <v>10891197.699999999</v>
      </c>
      <c r="K442" s="43">
        <f t="shared" si="14"/>
        <v>1039347759.4100001</v>
      </c>
      <c r="L442" s="43">
        <f t="shared" si="14"/>
        <v>27000983.700000003</v>
      </c>
      <c r="M442" s="43">
        <f t="shared" si="14"/>
        <v>1711793.05</v>
      </c>
      <c r="N442" s="43">
        <f t="shared" si="14"/>
        <v>49225555.049999997</v>
      </c>
      <c r="O442" s="43">
        <f t="shared" si="14"/>
        <v>5513212.5</v>
      </c>
      <c r="P442" s="43">
        <f t="shared" si="14"/>
        <v>15991527.629999999</v>
      </c>
      <c r="Q442" s="43">
        <f t="shared" si="14"/>
        <v>28902116</v>
      </c>
      <c r="R442" s="43">
        <f t="shared" si="14"/>
        <v>21510624.460000001</v>
      </c>
      <c r="S442" s="43">
        <f t="shared" si="14"/>
        <v>1196640.3999999999</v>
      </c>
      <c r="T442" s="43">
        <f t="shared" si="14"/>
        <v>14333267.460000001</v>
      </c>
      <c r="U442" s="43">
        <f t="shared" si="14"/>
        <v>13511907</v>
      </c>
      <c r="V442" s="43">
        <f t="shared" si="14"/>
        <v>5051200.4499999993</v>
      </c>
      <c r="W442" s="43">
        <f t="shared" si="14"/>
        <v>12142007.609999999</v>
      </c>
      <c r="X442" s="43">
        <f t="shared" si="14"/>
        <v>8033963.3799999999</v>
      </c>
      <c r="Y442" s="43">
        <f t="shared" si="14"/>
        <v>8712067.0800000001</v>
      </c>
      <c r="Z442" s="43">
        <f t="shared" si="14"/>
        <v>25177441.490000002</v>
      </c>
      <c r="AA442" s="43">
        <f t="shared" si="14"/>
        <v>9294581.5299999993</v>
      </c>
      <c r="AB442" s="43">
        <f t="shared" si="14"/>
        <v>13551513.870000001</v>
      </c>
      <c r="AC442" s="43">
        <f t="shared" si="14"/>
        <v>7014005.7700000005</v>
      </c>
      <c r="AD442" s="43">
        <f t="shared" si="14"/>
        <v>1946398.0299999998</v>
      </c>
      <c r="AE442" s="43">
        <f t="shared" si="14"/>
        <v>6962834.2400000002</v>
      </c>
      <c r="AF442" s="43">
        <f t="shared" si="14"/>
        <v>246549428.23000002</v>
      </c>
      <c r="AG442" s="43">
        <f t="shared" si="14"/>
        <v>24300009.379999999</v>
      </c>
      <c r="AH442" s="43">
        <f t="shared" si="14"/>
        <v>15979217.949999999</v>
      </c>
      <c r="AI442" s="43">
        <f t="shared" si="14"/>
        <v>9762521.6999999993</v>
      </c>
      <c r="AJ442" s="43">
        <f t="shared" si="14"/>
        <v>9674667.3000000007</v>
      </c>
      <c r="AK442" s="43">
        <f t="shared" si="14"/>
        <v>17888145.25</v>
      </c>
      <c r="AL442" s="43">
        <f t="shared" si="14"/>
        <v>17330074.829999998</v>
      </c>
      <c r="AM442" s="43">
        <f t="shared" si="14"/>
        <v>12254872.84</v>
      </c>
      <c r="AN442" s="43">
        <f t="shared" si="14"/>
        <v>20824009.150000002</v>
      </c>
      <c r="AO442" s="43">
        <f t="shared" si="14"/>
        <v>15232271.1</v>
      </c>
      <c r="AP442" s="43">
        <f t="shared" si="14"/>
        <v>16215470.93</v>
      </c>
      <c r="AQ442" s="43">
        <f t="shared" si="14"/>
        <v>13548375.75</v>
      </c>
      <c r="AR442" s="43">
        <f t="shared" si="14"/>
        <v>46082230.989999995</v>
      </c>
      <c r="AS442" s="43">
        <f t="shared" si="14"/>
        <v>6719950.6000000006</v>
      </c>
      <c r="AT442" s="43">
        <f t="shared" si="14"/>
        <v>14676233.129999999</v>
      </c>
      <c r="AU442" s="43">
        <f t="shared" si="14"/>
        <v>9984968.9299999997</v>
      </c>
      <c r="AV442" s="43">
        <f t="shared" si="14"/>
        <v>9947332.0899999999</v>
      </c>
      <c r="AW442" s="43">
        <f t="shared" si="14"/>
        <v>835589.55</v>
      </c>
      <c r="AX442" s="43">
        <f t="shared" si="14"/>
        <v>3069764.84</v>
      </c>
      <c r="AY442" s="43">
        <f t="shared" si="14"/>
        <v>590034132.30000007</v>
      </c>
      <c r="AZ442" s="43">
        <f t="shared" si="14"/>
        <v>5190302.5</v>
      </c>
      <c r="BA442" s="43">
        <f t="shared" si="14"/>
        <v>15119303.5</v>
      </c>
      <c r="BB442" s="43">
        <f t="shared" si="14"/>
        <v>16518774.399999999</v>
      </c>
      <c r="BC442" s="43">
        <f t="shared" si="14"/>
        <v>15660723.01</v>
      </c>
      <c r="BD442" s="43">
        <f t="shared" si="14"/>
        <v>3583296.5</v>
      </c>
      <c r="BE442" s="43">
        <f t="shared" si="14"/>
        <v>15850708.58</v>
      </c>
      <c r="BF442" s="43">
        <f t="shared" si="14"/>
        <v>12061124.119999999</v>
      </c>
      <c r="BG442" s="43">
        <f t="shared" si="14"/>
        <v>6442426.5</v>
      </c>
      <c r="BH442" s="43">
        <f t="shared" si="14"/>
        <v>3230772.7</v>
      </c>
      <c r="BI442" s="43">
        <f t="shared" si="14"/>
        <v>3610588.8</v>
      </c>
      <c r="BJ442" s="43">
        <f t="shared" si="14"/>
        <v>900570264.58999991</v>
      </c>
      <c r="BK442" s="43">
        <f t="shared" si="14"/>
        <v>19073499.530000001</v>
      </c>
      <c r="BL442" s="43">
        <f t="shared" si="14"/>
        <v>11015409.030000001</v>
      </c>
      <c r="BM442" s="43">
        <f t="shared" si="14"/>
        <v>7627164.9000000004</v>
      </c>
      <c r="BN442" s="43">
        <f t="shared" si="14"/>
        <v>15028088.1</v>
      </c>
      <c r="BO442" s="43">
        <f t="shared" si="14"/>
        <v>16829459.199999999</v>
      </c>
      <c r="BP442" s="43">
        <f t="shared" si="14"/>
        <v>5472932.2999999998</v>
      </c>
      <c r="BQ442" s="43">
        <f t="shared" si="14"/>
        <v>41371820.010000005</v>
      </c>
      <c r="BR442" s="43">
        <f t="shared" ref="BR442:BY442" si="15">SUM(BR365:BR438)</f>
        <v>5393058.3199999994</v>
      </c>
      <c r="BS442" s="43">
        <f t="shared" si="15"/>
        <v>9297098.1900000013</v>
      </c>
      <c r="BT442" s="43">
        <f t="shared" si="15"/>
        <v>10453407.040000001</v>
      </c>
      <c r="BU442" s="43">
        <f t="shared" si="15"/>
        <v>25114219.5</v>
      </c>
      <c r="BV442" s="43">
        <f t="shared" si="15"/>
        <v>11264842.4</v>
      </c>
      <c r="BW442" s="43">
        <f t="shared" si="15"/>
        <v>7506230.0100000007</v>
      </c>
      <c r="BX442" s="43">
        <f t="shared" si="15"/>
        <v>6226833.9299999997</v>
      </c>
      <c r="BY442" s="43">
        <f t="shared" si="15"/>
        <v>2852187.08</v>
      </c>
      <c r="BZ442" s="44">
        <f>SUM(BZ367:BZ438)</f>
        <v>1268740942.3099999</v>
      </c>
    </row>
    <row r="443" spans="1:78" s="39" customFormat="1" x14ac:dyDescent="0.2">
      <c r="A443" s="36"/>
      <c r="B443" s="36"/>
      <c r="C443" s="27" t="s">
        <v>1056</v>
      </c>
      <c r="D443" s="26"/>
      <c r="E443" s="37">
        <f>SUM(E29,E47,E441)</f>
        <v>1408821331.5800002</v>
      </c>
      <c r="F443" s="37">
        <f t="shared" ref="F443:BQ443" si="16">SUM(F29,F47,F441)</f>
        <v>337988836.02999997</v>
      </c>
      <c r="G443" s="37">
        <f t="shared" si="16"/>
        <v>622932555.5200001</v>
      </c>
      <c r="H443" s="37">
        <f t="shared" si="16"/>
        <v>192173576.29000002</v>
      </c>
      <c r="I443" s="37">
        <f t="shared" si="16"/>
        <v>161650892.49000001</v>
      </c>
      <c r="J443" s="37">
        <f t="shared" si="16"/>
        <v>82713743.209999979</v>
      </c>
      <c r="K443" s="37">
        <f t="shared" si="16"/>
        <v>3435489886.6700001</v>
      </c>
      <c r="L443" s="37">
        <f t="shared" si="16"/>
        <v>352325595.23000002</v>
      </c>
      <c r="M443" s="37">
        <f t="shared" si="16"/>
        <v>80246473.760000005</v>
      </c>
      <c r="N443" s="37">
        <f t="shared" si="16"/>
        <v>783251393.05999994</v>
      </c>
      <c r="O443" s="37">
        <f t="shared" si="16"/>
        <v>75660810.50999999</v>
      </c>
      <c r="P443" s="37">
        <f t="shared" si="16"/>
        <v>211890457.07999998</v>
      </c>
      <c r="Q443" s="37">
        <f t="shared" si="16"/>
        <v>513626525.47999996</v>
      </c>
      <c r="R443" s="37">
        <f t="shared" si="16"/>
        <v>406266354.08999997</v>
      </c>
      <c r="S443" s="37">
        <f t="shared" si="16"/>
        <v>42400849.719999999</v>
      </c>
      <c r="T443" s="37">
        <f t="shared" si="16"/>
        <v>178857482.44</v>
      </c>
      <c r="U443" s="37">
        <f t="shared" si="16"/>
        <v>135521631.09999999</v>
      </c>
      <c r="V443" s="37">
        <f t="shared" si="16"/>
        <v>74462251.493000001</v>
      </c>
      <c r="W443" s="37">
        <f t="shared" si="16"/>
        <v>1665420838.8199999</v>
      </c>
      <c r="X443" s="37">
        <f t="shared" si="16"/>
        <v>347781754.25999999</v>
      </c>
      <c r="Y443" s="37">
        <f t="shared" si="16"/>
        <v>161260533.06</v>
      </c>
      <c r="Z443" s="37">
        <f t="shared" si="16"/>
        <v>476834800.32000005</v>
      </c>
      <c r="AA443" s="37">
        <f t="shared" si="16"/>
        <v>114767297.79000001</v>
      </c>
      <c r="AB443" s="37">
        <f t="shared" si="16"/>
        <v>150848121.68000001</v>
      </c>
      <c r="AC443" s="37">
        <f t="shared" si="16"/>
        <v>158521501.36000001</v>
      </c>
      <c r="AD443" s="37">
        <f t="shared" si="16"/>
        <v>57199614.25999999</v>
      </c>
      <c r="AE443" s="37">
        <f t="shared" si="16"/>
        <v>84350102.800000012</v>
      </c>
      <c r="AF443" s="37">
        <f t="shared" si="16"/>
        <v>2117614522.0999999</v>
      </c>
      <c r="AG443" s="37">
        <f t="shared" si="16"/>
        <v>134594312.21999997</v>
      </c>
      <c r="AH443" s="37">
        <f t="shared" si="16"/>
        <v>80816636.530000001</v>
      </c>
      <c r="AI443" s="37">
        <f t="shared" si="16"/>
        <v>83079978.730000004</v>
      </c>
      <c r="AJ443" s="37">
        <f t="shared" si="16"/>
        <v>72504562.179999992</v>
      </c>
      <c r="AK443" s="37">
        <f t="shared" si="16"/>
        <v>123716698.28</v>
      </c>
      <c r="AL443" s="37">
        <f t="shared" si="16"/>
        <v>103690589.27</v>
      </c>
      <c r="AM443" s="37">
        <f t="shared" si="16"/>
        <v>99501400.930000007</v>
      </c>
      <c r="AN443" s="37">
        <f t="shared" si="16"/>
        <v>161822346.88</v>
      </c>
      <c r="AO443" s="37">
        <f t="shared" si="16"/>
        <v>92297487.329999998</v>
      </c>
      <c r="AP443" s="37">
        <f t="shared" si="16"/>
        <v>87849751.510000005</v>
      </c>
      <c r="AQ443" s="37">
        <f t="shared" si="16"/>
        <v>86525592.489999995</v>
      </c>
      <c r="AR443" s="37">
        <f t="shared" si="16"/>
        <v>754071629.85000002</v>
      </c>
      <c r="AS443" s="37">
        <f t="shared" si="16"/>
        <v>90064912.180000007</v>
      </c>
      <c r="AT443" s="37">
        <f t="shared" si="16"/>
        <v>90175013.909999996</v>
      </c>
      <c r="AU443" s="37">
        <f t="shared" si="16"/>
        <v>90985780</v>
      </c>
      <c r="AV443" s="37">
        <f t="shared" si="16"/>
        <v>70168352.75999999</v>
      </c>
      <c r="AW443" s="37">
        <f t="shared" si="16"/>
        <v>30162434.090000007</v>
      </c>
      <c r="AX443" s="37">
        <f t="shared" si="16"/>
        <v>50535952.93</v>
      </c>
      <c r="AY443" s="37">
        <f t="shared" si="16"/>
        <v>1880194649.9099998</v>
      </c>
      <c r="AZ443" s="37">
        <f t="shared" si="16"/>
        <v>107375986.40000001</v>
      </c>
      <c r="BA443" s="37">
        <f t="shared" si="16"/>
        <v>122124083.54999998</v>
      </c>
      <c r="BB443" s="37">
        <f t="shared" si="16"/>
        <v>184142619.25</v>
      </c>
      <c r="BC443" s="37">
        <f t="shared" si="16"/>
        <v>174712263.74000001</v>
      </c>
      <c r="BD443" s="37">
        <f t="shared" si="16"/>
        <v>134278978.08000001</v>
      </c>
      <c r="BE443" s="37">
        <f t="shared" si="16"/>
        <v>250504454.32010004</v>
      </c>
      <c r="BF443" s="37">
        <f t="shared" si="16"/>
        <v>219965463.86000001</v>
      </c>
      <c r="BG443" s="37">
        <f t="shared" si="16"/>
        <v>103354448.68999998</v>
      </c>
      <c r="BH443" s="37">
        <f t="shared" si="16"/>
        <v>50037933.629999995</v>
      </c>
      <c r="BI443" s="37">
        <f t="shared" si="16"/>
        <v>39987825.730000004</v>
      </c>
      <c r="BJ443" s="37">
        <f t="shared" si="16"/>
        <v>2160918003.125</v>
      </c>
      <c r="BK443" s="37">
        <f t="shared" si="16"/>
        <v>439065709.28000003</v>
      </c>
      <c r="BL443" s="37">
        <f t="shared" si="16"/>
        <v>100508143.31</v>
      </c>
      <c r="BM443" s="37">
        <f t="shared" si="16"/>
        <v>72734230.039999992</v>
      </c>
      <c r="BN443" s="37">
        <f t="shared" si="16"/>
        <v>100386315.18000001</v>
      </c>
      <c r="BO443" s="37">
        <f t="shared" si="16"/>
        <v>137518998.13999999</v>
      </c>
      <c r="BP443" s="37">
        <f t="shared" si="16"/>
        <v>64944906.969999991</v>
      </c>
      <c r="BQ443" s="37">
        <f t="shared" si="16"/>
        <v>962476473.94999993</v>
      </c>
      <c r="BR443" s="37">
        <f t="shared" ref="BR443:BY443" si="17">SUM(BR29,BR47,BR441)</f>
        <v>83148181.840000004</v>
      </c>
      <c r="BS443" s="37">
        <f t="shared" si="17"/>
        <v>99007441.790000007</v>
      </c>
      <c r="BT443" s="37">
        <f t="shared" si="17"/>
        <v>144117608.01999998</v>
      </c>
      <c r="BU443" s="37">
        <f t="shared" si="17"/>
        <v>169262620.41999999</v>
      </c>
      <c r="BV443" s="37">
        <f t="shared" si="17"/>
        <v>339022699.01999998</v>
      </c>
      <c r="BW443" s="37">
        <f t="shared" si="17"/>
        <v>95363318.060000002</v>
      </c>
      <c r="BX443" s="37">
        <f t="shared" si="17"/>
        <v>56899459.57</v>
      </c>
      <c r="BY443" s="37">
        <f t="shared" si="17"/>
        <v>60575681.819999993</v>
      </c>
      <c r="BZ443" s="38">
        <f>SUM(BZ29,BZ47,BZ441)</f>
        <v>11532217385.8703</v>
      </c>
    </row>
    <row r="444" spans="1:78" s="45" customFormat="1" x14ac:dyDescent="0.2">
      <c r="A444" s="40"/>
      <c r="B444" s="40"/>
      <c r="C444" s="41" t="s">
        <v>1057</v>
      </c>
      <c r="D444" s="42"/>
      <c r="E444" s="43">
        <f>SUM(E129,E180,E244,E442)</f>
        <v>1565709184.6800001</v>
      </c>
      <c r="F444" s="43">
        <f t="shared" ref="F444:BQ444" si="18">SUM(F129,F180,F244,F442)</f>
        <v>323334313.18000001</v>
      </c>
      <c r="G444" s="43">
        <f t="shared" si="18"/>
        <v>559566624.95000005</v>
      </c>
      <c r="H444" s="43">
        <f t="shared" si="18"/>
        <v>195198781.07000002</v>
      </c>
      <c r="I444" s="43">
        <f t="shared" si="18"/>
        <v>155866902.67999998</v>
      </c>
      <c r="J444" s="43">
        <f t="shared" si="18"/>
        <v>71244734.920000002</v>
      </c>
      <c r="K444" s="43">
        <f t="shared" si="18"/>
        <v>3591852753.5500002</v>
      </c>
      <c r="L444" s="43">
        <f t="shared" si="18"/>
        <v>334195750.99000001</v>
      </c>
      <c r="M444" s="43">
        <f t="shared" si="18"/>
        <v>82172529.509999976</v>
      </c>
      <c r="N444" s="43">
        <f t="shared" si="18"/>
        <v>824268225.29999995</v>
      </c>
      <c r="O444" s="43">
        <f t="shared" si="18"/>
        <v>82012469.409999996</v>
      </c>
      <c r="P444" s="43">
        <f t="shared" si="18"/>
        <v>218310811.69999999</v>
      </c>
      <c r="Q444" s="43">
        <f t="shared" si="18"/>
        <v>468444782.38</v>
      </c>
      <c r="R444" s="43">
        <f t="shared" si="18"/>
        <v>410982058.58999997</v>
      </c>
      <c r="S444" s="43">
        <f t="shared" si="18"/>
        <v>38076078.749999993</v>
      </c>
      <c r="T444" s="43">
        <f t="shared" si="18"/>
        <v>157920264.98920003</v>
      </c>
      <c r="U444" s="43">
        <f t="shared" si="18"/>
        <v>127372540.90000001</v>
      </c>
      <c r="V444" s="43">
        <f t="shared" si="18"/>
        <v>83397731.127000004</v>
      </c>
      <c r="W444" s="43">
        <f t="shared" si="18"/>
        <v>1720955606.1099999</v>
      </c>
      <c r="X444" s="43">
        <f t="shared" si="18"/>
        <v>342991506.93000001</v>
      </c>
      <c r="Y444" s="43">
        <f t="shared" si="18"/>
        <v>158786232.21000001</v>
      </c>
      <c r="Z444" s="43">
        <f t="shared" si="18"/>
        <v>437887244.85999995</v>
      </c>
      <c r="AA444" s="43">
        <f t="shared" si="18"/>
        <v>115015247.89000002</v>
      </c>
      <c r="AB444" s="43">
        <f t="shared" si="18"/>
        <v>142031872.09999999</v>
      </c>
      <c r="AC444" s="43">
        <f t="shared" si="18"/>
        <v>158474550.49000004</v>
      </c>
      <c r="AD444" s="43">
        <f t="shared" si="18"/>
        <v>62295114.24000001</v>
      </c>
      <c r="AE444" s="43">
        <f t="shared" si="18"/>
        <v>67575915.689999998</v>
      </c>
      <c r="AF444" s="43">
        <f t="shared" si="18"/>
        <v>2218451598.6900001</v>
      </c>
      <c r="AG444" s="43">
        <f t="shared" si="18"/>
        <v>128834477.54999998</v>
      </c>
      <c r="AH444" s="43">
        <f t="shared" si="18"/>
        <v>73384615.859999999</v>
      </c>
      <c r="AI444" s="43">
        <f t="shared" si="18"/>
        <v>73574908.280000001</v>
      </c>
      <c r="AJ444" s="43">
        <f t="shared" si="18"/>
        <v>67077247.710000008</v>
      </c>
      <c r="AK444" s="43">
        <f t="shared" si="18"/>
        <v>124697035.13000001</v>
      </c>
      <c r="AL444" s="43">
        <f t="shared" si="18"/>
        <v>95985588.010000005</v>
      </c>
      <c r="AM444" s="43">
        <f t="shared" si="18"/>
        <v>93169434.849999994</v>
      </c>
      <c r="AN444" s="43">
        <f t="shared" si="18"/>
        <v>159127521.03</v>
      </c>
      <c r="AO444" s="43">
        <f t="shared" si="18"/>
        <v>88448060</v>
      </c>
      <c r="AP444" s="43">
        <f t="shared" si="18"/>
        <v>91219433.389999986</v>
      </c>
      <c r="AQ444" s="43">
        <f t="shared" si="18"/>
        <v>83174995.420000002</v>
      </c>
      <c r="AR444" s="43">
        <f t="shared" si="18"/>
        <v>680326482.60000002</v>
      </c>
      <c r="AS444" s="43">
        <f t="shared" si="18"/>
        <v>88526763.25</v>
      </c>
      <c r="AT444" s="43">
        <f t="shared" si="18"/>
        <v>88575594.989999995</v>
      </c>
      <c r="AU444" s="43">
        <f t="shared" si="18"/>
        <v>88910592.069999993</v>
      </c>
      <c r="AV444" s="43">
        <f t="shared" si="18"/>
        <v>74061260.060000002</v>
      </c>
      <c r="AW444" s="43">
        <f t="shared" si="18"/>
        <v>28556186.009999998</v>
      </c>
      <c r="AX444" s="43">
        <f t="shared" si="18"/>
        <v>49957978.789999992</v>
      </c>
      <c r="AY444" s="43">
        <f t="shared" si="18"/>
        <v>1884301429.1000004</v>
      </c>
      <c r="AZ444" s="43">
        <f t="shared" si="18"/>
        <v>105240651.06999999</v>
      </c>
      <c r="BA444" s="43">
        <f t="shared" si="18"/>
        <v>123806409.01000001</v>
      </c>
      <c r="BB444" s="43">
        <f t="shared" si="18"/>
        <v>174550932.87</v>
      </c>
      <c r="BC444" s="43">
        <f t="shared" si="18"/>
        <v>165972412.76999998</v>
      </c>
      <c r="BD444" s="43">
        <f t="shared" si="18"/>
        <v>123896277.54999998</v>
      </c>
      <c r="BE444" s="43">
        <f t="shared" si="18"/>
        <v>244748645.90889999</v>
      </c>
      <c r="BF444" s="43">
        <f t="shared" si="18"/>
        <v>211025257.26999998</v>
      </c>
      <c r="BG444" s="43">
        <f t="shared" si="18"/>
        <v>105554499.90000001</v>
      </c>
      <c r="BH444" s="43">
        <f t="shared" si="18"/>
        <v>46428166.580000006</v>
      </c>
      <c r="BI444" s="43">
        <f t="shared" si="18"/>
        <v>33919708.979999997</v>
      </c>
      <c r="BJ444" s="43">
        <f t="shared" si="18"/>
        <v>2057864598.25</v>
      </c>
      <c r="BK444" s="43">
        <f t="shared" si="18"/>
        <v>441099588.28999996</v>
      </c>
      <c r="BL444" s="43">
        <f t="shared" si="18"/>
        <v>99576198.050000012</v>
      </c>
      <c r="BM444" s="43">
        <f t="shared" si="18"/>
        <v>69251826.873999998</v>
      </c>
      <c r="BN444" s="43">
        <f t="shared" si="18"/>
        <v>98925077.269999996</v>
      </c>
      <c r="BO444" s="43">
        <f t="shared" si="18"/>
        <v>149391455.06999999</v>
      </c>
      <c r="BP444" s="43">
        <f t="shared" si="18"/>
        <v>64046720.439999998</v>
      </c>
      <c r="BQ444" s="43">
        <f t="shared" si="18"/>
        <v>838548455.4000001</v>
      </c>
      <c r="BR444" s="43">
        <f t="shared" ref="BR444:BY444" si="19">SUM(BR129,BR180,BR244,BR442)</f>
        <v>78595270.349999994</v>
      </c>
      <c r="BS444" s="43">
        <f t="shared" si="19"/>
        <v>89321749.689999998</v>
      </c>
      <c r="BT444" s="43">
        <f t="shared" si="19"/>
        <v>144816607.40999997</v>
      </c>
      <c r="BU444" s="43">
        <f t="shared" si="19"/>
        <v>152926651.39000002</v>
      </c>
      <c r="BV444" s="43">
        <f t="shared" si="19"/>
        <v>315956621.92999995</v>
      </c>
      <c r="BW444" s="43">
        <f t="shared" si="19"/>
        <v>96275631.110000014</v>
      </c>
      <c r="BX444" s="43">
        <f t="shared" si="19"/>
        <v>57419423.249999993</v>
      </c>
      <c r="BY444" s="43">
        <f t="shared" si="19"/>
        <v>49860066.209999993</v>
      </c>
      <c r="BZ444" s="44">
        <f>SUM(BZ129,BZ180,BZ244,BZ442)</f>
        <v>11526859009.255198</v>
      </c>
    </row>
    <row r="445" spans="1:78" x14ac:dyDescent="0.2">
      <c r="C445" s="46"/>
      <c r="D445" s="47"/>
    </row>
    <row r="446" spans="1:78" x14ac:dyDescent="0.2">
      <c r="C446" s="46"/>
      <c r="D446" s="48" t="s">
        <v>1058</v>
      </c>
      <c r="E446" s="49">
        <f t="shared" ref="E446:BP446" si="20">SUM(E29)</f>
        <v>629968793.02999997</v>
      </c>
      <c r="F446" s="49">
        <f t="shared" si="20"/>
        <v>133659707.76000002</v>
      </c>
      <c r="G446" s="49">
        <f t="shared" si="20"/>
        <v>193444176.92000002</v>
      </c>
      <c r="H446" s="49">
        <f t="shared" si="20"/>
        <v>61489931.75</v>
      </c>
      <c r="I446" s="49">
        <f t="shared" si="20"/>
        <v>57820746.259999998</v>
      </c>
      <c r="J446" s="49">
        <f t="shared" si="20"/>
        <v>17700470.07</v>
      </c>
      <c r="K446" s="49">
        <f t="shared" si="20"/>
        <v>979331615.50000012</v>
      </c>
      <c r="L446" s="49">
        <f t="shared" si="20"/>
        <v>132231940.34999999</v>
      </c>
      <c r="M446" s="49">
        <f t="shared" si="20"/>
        <v>31390199.940000001</v>
      </c>
      <c r="N446" s="49">
        <f t="shared" si="20"/>
        <v>255006615.39999998</v>
      </c>
      <c r="O446" s="49">
        <f t="shared" si="20"/>
        <v>27504806.920000002</v>
      </c>
      <c r="P446" s="49">
        <f t="shared" si="20"/>
        <v>96873464.5</v>
      </c>
      <c r="Q446" s="49">
        <f t="shared" si="20"/>
        <v>187290910.82999998</v>
      </c>
      <c r="R446" s="49">
        <f t="shared" si="20"/>
        <v>139931476.03</v>
      </c>
      <c r="S446" s="49">
        <f t="shared" si="20"/>
        <v>8422903.75</v>
      </c>
      <c r="T446" s="49">
        <f t="shared" si="20"/>
        <v>64684477.170000002</v>
      </c>
      <c r="U446" s="49">
        <f t="shared" si="20"/>
        <v>48249276.149999999</v>
      </c>
      <c r="V446" s="49">
        <f t="shared" si="20"/>
        <v>34005231.969999999</v>
      </c>
      <c r="W446" s="49">
        <f t="shared" si="20"/>
        <v>624316815.07000005</v>
      </c>
      <c r="X446" s="49">
        <f t="shared" si="20"/>
        <v>100713784.25</v>
      </c>
      <c r="Y446" s="49">
        <f t="shared" si="20"/>
        <v>59193733.090000004</v>
      </c>
      <c r="Z446" s="49">
        <f t="shared" si="20"/>
        <v>164584495.47</v>
      </c>
      <c r="AA446" s="49">
        <f t="shared" si="20"/>
        <v>54285921.100000001</v>
      </c>
      <c r="AB446" s="49">
        <f t="shared" si="20"/>
        <v>65280004.350000001</v>
      </c>
      <c r="AC446" s="49">
        <f t="shared" si="20"/>
        <v>80663732.820000008</v>
      </c>
      <c r="AD446" s="49">
        <f t="shared" si="20"/>
        <v>26334729.559999999</v>
      </c>
      <c r="AE446" s="49">
        <f t="shared" si="20"/>
        <v>34870684.980000004</v>
      </c>
      <c r="AF446" s="49">
        <f t="shared" si="20"/>
        <v>721254455.84000003</v>
      </c>
      <c r="AG446" s="49">
        <f t="shared" si="20"/>
        <v>47492807.939999998</v>
      </c>
      <c r="AH446" s="49">
        <f t="shared" si="20"/>
        <v>35557077.609999999</v>
      </c>
      <c r="AI446" s="49">
        <f t="shared" si="20"/>
        <v>24518118.210000001</v>
      </c>
      <c r="AJ446" s="49">
        <f t="shared" si="20"/>
        <v>26570882.159999996</v>
      </c>
      <c r="AK446" s="49">
        <f t="shared" si="20"/>
        <v>43243429.129999995</v>
      </c>
      <c r="AL446" s="49">
        <f t="shared" si="20"/>
        <v>39639511.999999993</v>
      </c>
      <c r="AM446" s="49">
        <f t="shared" si="20"/>
        <v>37377519.049999997</v>
      </c>
      <c r="AN446" s="49">
        <f t="shared" si="20"/>
        <v>48281592.170000002</v>
      </c>
      <c r="AO446" s="49">
        <f t="shared" si="20"/>
        <v>34159465.640000001</v>
      </c>
      <c r="AP446" s="49">
        <f t="shared" si="20"/>
        <v>42279045.460000001</v>
      </c>
      <c r="AQ446" s="49">
        <f t="shared" si="20"/>
        <v>37646806.380000003</v>
      </c>
      <c r="AR446" s="49">
        <f t="shared" si="20"/>
        <v>208115684.60000002</v>
      </c>
      <c r="AS446" s="49">
        <f t="shared" si="20"/>
        <v>34013034.909999996</v>
      </c>
      <c r="AT446" s="49">
        <f t="shared" si="20"/>
        <v>38555535.629999995</v>
      </c>
      <c r="AU446" s="49">
        <f t="shared" si="20"/>
        <v>37204077.5</v>
      </c>
      <c r="AV446" s="49">
        <f t="shared" si="20"/>
        <v>34332891.409999996</v>
      </c>
      <c r="AW446" s="49">
        <f t="shared" si="20"/>
        <v>4677317.46</v>
      </c>
      <c r="AX446" s="49">
        <f t="shared" si="20"/>
        <v>16590352.57</v>
      </c>
      <c r="AY446" s="49">
        <f t="shared" si="20"/>
        <v>411548101.31999999</v>
      </c>
      <c r="AZ446" s="49">
        <f t="shared" si="20"/>
        <v>48915928.75</v>
      </c>
      <c r="BA446" s="49">
        <f t="shared" si="20"/>
        <v>55025144.789999999</v>
      </c>
      <c r="BB446" s="49">
        <f t="shared" si="20"/>
        <v>73708960.469999999</v>
      </c>
      <c r="BC446" s="49">
        <f t="shared" si="20"/>
        <v>69257862.510000005</v>
      </c>
      <c r="BD446" s="49">
        <f t="shared" si="20"/>
        <v>67397490.960000008</v>
      </c>
      <c r="BE446" s="49">
        <f t="shared" si="20"/>
        <v>94664622.600000009</v>
      </c>
      <c r="BF446" s="49">
        <f t="shared" si="20"/>
        <v>61076983.739999987</v>
      </c>
      <c r="BG446" s="49">
        <f t="shared" si="20"/>
        <v>43621849.199999996</v>
      </c>
      <c r="BH446" s="49">
        <f t="shared" si="20"/>
        <v>14609265.09</v>
      </c>
      <c r="BI446" s="49">
        <f t="shared" si="20"/>
        <v>10378624.75</v>
      </c>
      <c r="BJ446" s="49">
        <f t="shared" si="20"/>
        <v>414496668.38999993</v>
      </c>
      <c r="BK446" s="49">
        <f t="shared" si="20"/>
        <v>172559915.19000006</v>
      </c>
      <c r="BL446" s="49">
        <f t="shared" si="20"/>
        <v>39454668.18</v>
      </c>
      <c r="BM446" s="49">
        <f t="shared" si="20"/>
        <v>28302443.09</v>
      </c>
      <c r="BN446" s="49">
        <f t="shared" si="20"/>
        <v>35889913.670000002</v>
      </c>
      <c r="BO446" s="49">
        <f t="shared" si="20"/>
        <v>48153543.200000003</v>
      </c>
      <c r="BP446" s="49">
        <f t="shared" si="20"/>
        <v>21069842.390000001</v>
      </c>
      <c r="BQ446" s="49">
        <f t="shared" ref="BQ446:BZ446" si="21">SUM(BQ29)</f>
        <v>317753675.64999998</v>
      </c>
      <c r="BR446" s="49">
        <f t="shared" si="21"/>
        <v>40138890.409999996</v>
      </c>
      <c r="BS446" s="49">
        <f t="shared" si="21"/>
        <v>39490139.700000003</v>
      </c>
      <c r="BT446" s="49">
        <f t="shared" si="21"/>
        <v>54705929.93</v>
      </c>
      <c r="BU446" s="49">
        <f t="shared" si="21"/>
        <v>95685183.799999982</v>
      </c>
      <c r="BV446" s="49">
        <f t="shared" si="21"/>
        <v>131707970.02999999</v>
      </c>
      <c r="BW446" s="49">
        <f t="shared" si="21"/>
        <v>38360921.910000004</v>
      </c>
      <c r="BX446" s="49">
        <f t="shared" si="21"/>
        <v>21808412.750000004</v>
      </c>
      <c r="BY446" s="49">
        <f t="shared" si="21"/>
        <v>26056152.939999994</v>
      </c>
      <c r="BZ446" s="49">
        <f t="shared" si="21"/>
        <v>2135974869.0199003</v>
      </c>
    </row>
    <row r="447" spans="1:78" x14ac:dyDescent="0.2">
      <c r="C447" s="46"/>
      <c r="D447" s="48" t="s">
        <v>1059</v>
      </c>
      <c r="E447" s="49">
        <f t="shared" ref="E447:BP447" si="22">SUM(E47)</f>
        <v>694652539.33000004</v>
      </c>
      <c r="F447" s="49">
        <f t="shared" si="22"/>
        <v>148916305.63</v>
      </c>
      <c r="G447" s="49">
        <f t="shared" si="22"/>
        <v>287922495.33000004</v>
      </c>
      <c r="H447" s="49">
        <f t="shared" si="22"/>
        <v>46810430.770000003</v>
      </c>
      <c r="I447" s="49">
        <f t="shared" si="22"/>
        <v>27693335.98</v>
      </c>
      <c r="J447" s="49">
        <f t="shared" si="22"/>
        <v>4119976.41</v>
      </c>
      <c r="K447" s="49">
        <f t="shared" si="22"/>
        <v>1172244234.96</v>
      </c>
      <c r="L447" s="49">
        <f t="shared" si="22"/>
        <v>99258557.75</v>
      </c>
      <c r="M447" s="49">
        <f t="shared" si="22"/>
        <v>8900367.2899999991</v>
      </c>
      <c r="N447" s="49">
        <f t="shared" si="22"/>
        <v>278203432.38</v>
      </c>
      <c r="O447" s="49">
        <f t="shared" si="22"/>
        <v>9714189.8000000007</v>
      </c>
      <c r="P447" s="49">
        <f t="shared" si="22"/>
        <v>30689753.75</v>
      </c>
      <c r="Q447" s="49">
        <f t="shared" si="22"/>
        <v>199585076.32999998</v>
      </c>
      <c r="R447" s="49">
        <f t="shared" si="22"/>
        <v>137686215.95999998</v>
      </c>
      <c r="S447" s="49">
        <f t="shared" si="22"/>
        <v>4638346.1099999994</v>
      </c>
      <c r="T447" s="49">
        <f t="shared" si="22"/>
        <v>24378083.299999993</v>
      </c>
      <c r="U447" s="49">
        <f t="shared" si="22"/>
        <v>18899126.380000003</v>
      </c>
      <c r="V447" s="49">
        <f t="shared" si="22"/>
        <v>12036173.09</v>
      </c>
      <c r="W447" s="49">
        <f t="shared" si="22"/>
        <v>847976315.27999985</v>
      </c>
      <c r="X447" s="49">
        <f t="shared" si="22"/>
        <v>117035540.87</v>
      </c>
      <c r="Y447" s="49">
        <f t="shared" si="22"/>
        <v>27560458.66</v>
      </c>
      <c r="Z447" s="49">
        <f t="shared" si="22"/>
        <v>166094862.25999999</v>
      </c>
      <c r="AA447" s="49">
        <f t="shared" si="22"/>
        <v>10156413.550000001</v>
      </c>
      <c r="AB447" s="49">
        <f t="shared" si="22"/>
        <v>21367324.600000001</v>
      </c>
      <c r="AC447" s="49">
        <f t="shared" si="22"/>
        <v>40450769.149999999</v>
      </c>
      <c r="AD447" s="49">
        <f t="shared" si="22"/>
        <v>9082992.4199999999</v>
      </c>
      <c r="AE447" s="49">
        <f t="shared" si="22"/>
        <v>6029993</v>
      </c>
      <c r="AF447" s="49">
        <f t="shared" si="22"/>
        <v>1201184147.1500001</v>
      </c>
      <c r="AG447" s="49">
        <f t="shared" si="22"/>
        <v>14479870.85</v>
      </c>
      <c r="AH447" s="49">
        <f t="shared" si="22"/>
        <v>7165308.1100000003</v>
      </c>
      <c r="AI447" s="49">
        <f t="shared" si="22"/>
        <v>10269546.479999999</v>
      </c>
      <c r="AJ447" s="49">
        <f t="shared" si="22"/>
        <v>8613841.7599999998</v>
      </c>
      <c r="AK447" s="49">
        <f t="shared" si="22"/>
        <v>19526144.25</v>
      </c>
      <c r="AL447" s="49">
        <f t="shared" si="22"/>
        <v>11718479.91</v>
      </c>
      <c r="AM447" s="49">
        <f t="shared" si="22"/>
        <v>10687697.5</v>
      </c>
      <c r="AN447" s="49">
        <f t="shared" si="22"/>
        <v>24942649.919999998</v>
      </c>
      <c r="AO447" s="49">
        <f t="shared" si="22"/>
        <v>10511922.08</v>
      </c>
      <c r="AP447" s="49">
        <f t="shared" si="22"/>
        <v>13180459.410000002</v>
      </c>
      <c r="AQ447" s="49">
        <f t="shared" si="22"/>
        <v>9653601.9000000004</v>
      </c>
      <c r="AR447" s="49">
        <f t="shared" si="22"/>
        <v>307459728.05000001</v>
      </c>
      <c r="AS447" s="49">
        <f t="shared" si="22"/>
        <v>7667739.6499999994</v>
      </c>
      <c r="AT447" s="49">
        <f t="shared" si="22"/>
        <v>6798776.2300000004</v>
      </c>
      <c r="AU447" s="49">
        <f t="shared" si="22"/>
        <v>11866448.189999999</v>
      </c>
      <c r="AV447" s="49">
        <f t="shared" si="22"/>
        <v>5935211.6699999999</v>
      </c>
      <c r="AW447" s="49">
        <f t="shared" si="22"/>
        <v>2025064.25</v>
      </c>
      <c r="AX447" s="49">
        <f t="shared" si="22"/>
        <v>8132825.6400000006</v>
      </c>
      <c r="AY447" s="49">
        <f t="shared" si="22"/>
        <v>736678216.07000005</v>
      </c>
      <c r="AZ447" s="49">
        <f t="shared" si="22"/>
        <v>15534485.09</v>
      </c>
      <c r="BA447" s="49">
        <f t="shared" si="22"/>
        <v>18610197</v>
      </c>
      <c r="BB447" s="49">
        <f t="shared" si="22"/>
        <v>30242891.690000001</v>
      </c>
      <c r="BC447" s="49">
        <f t="shared" si="22"/>
        <v>50392186.349999994</v>
      </c>
      <c r="BD447" s="49">
        <f t="shared" si="22"/>
        <v>21099521.5</v>
      </c>
      <c r="BE447" s="49">
        <f t="shared" si="22"/>
        <v>90729722.74000001</v>
      </c>
      <c r="BF447" s="49">
        <f t="shared" si="22"/>
        <v>88322645.62000002</v>
      </c>
      <c r="BG447" s="49">
        <f t="shared" si="22"/>
        <v>18677971.189999998</v>
      </c>
      <c r="BH447" s="49">
        <f t="shared" si="22"/>
        <v>5257847.3499999996</v>
      </c>
      <c r="BI447" s="49">
        <f t="shared" si="22"/>
        <v>2696613</v>
      </c>
      <c r="BJ447" s="49">
        <f t="shared" si="22"/>
        <v>585780916.755</v>
      </c>
      <c r="BK447" s="49">
        <f t="shared" si="22"/>
        <v>157230366.91999999</v>
      </c>
      <c r="BL447" s="49">
        <f t="shared" si="22"/>
        <v>13616651.82</v>
      </c>
      <c r="BM447" s="49">
        <f t="shared" si="22"/>
        <v>6712559.7200000007</v>
      </c>
      <c r="BN447" s="49">
        <f t="shared" si="22"/>
        <v>4637935.7699999996</v>
      </c>
      <c r="BO447" s="49">
        <f t="shared" si="22"/>
        <v>12732554.93</v>
      </c>
      <c r="BP447" s="49">
        <f t="shared" si="22"/>
        <v>6752899.3999999994</v>
      </c>
      <c r="BQ447" s="49">
        <f t="shared" ref="BQ447:BZ447" si="23">SUM(BQ47)</f>
        <v>641684980.78999984</v>
      </c>
      <c r="BR447" s="49">
        <f t="shared" si="23"/>
        <v>18633589.820000004</v>
      </c>
      <c r="BS447" s="49">
        <f t="shared" si="23"/>
        <v>19003393.239999998</v>
      </c>
      <c r="BT447" s="49">
        <f t="shared" si="23"/>
        <v>26793367.84</v>
      </c>
      <c r="BU447" s="49">
        <f t="shared" si="23"/>
        <v>37565827.060000002</v>
      </c>
      <c r="BV447" s="49">
        <f t="shared" si="23"/>
        <v>127591872.36999999</v>
      </c>
      <c r="BW447" s="49">
        <f t="shared" si="23"/>
        <v>16528002.5</v>
      </c>
      <c r="BX447" s="49">
        <f t="shared" si="23"/>
        <v>10558797.550000001</v>
      </c>
      <c r="BY447" s="49">
        <f t="shared" si="23"/>
        <v>10181215.65</v>
      </c>
      <c r="BZ447" s="49">
        <f t="shared" si="23"/>
        <v>4379941155.9802999</v>
      </c>
    </row>
    <row r="448" spans="1:78" ht="19.5" thickBot="1" x14ac:dyDescent="0.25">
      <c r="C448" s="46"/>
      <c r="D448" s="50" t="s">
        <v>1060</v>
      </c>
      <c r="E448" s="51">
        <f>SUM(E446:E447)</f>
        <v>1324621332.3600001</v>
      </c>
      <c r="F448" s="51">
        <f t="shared" ref="F448:BQ448" si="24">SUM(F446:F447)</f>
        <v>282576013.38999999</v>
      </c>
      <c r="G448" s="51">
        <f t="shared" si="24"/>
        <v>481366672.25000006</v>
      </c>
      <c r="H448" s="51">
        <f t="shared" si="24"/>
        <v>108300362.52000001</v>
      </c>
      <c r="I448" s="51">
        <f t="shared" si="24"/>
        <v>85514082.239999995</v>
      </c>
      <c r="J448" s="51">
        <f t="shared" si="24"/>
        <v>21820446.48</v>
      </c>
      <c r="K448" s="51">
        <f t="shared" si="24"/>
        <v>2151575850.46</v>
      </c>
      <c r="L448" s="51">
        <f t="shared" si="24"/>
        <v>231490498.09999999</v>
      </c>
      <c r="M448" s="51">
        <f t="shared" si="24"/>
        <v>40290567.230000004</v>
      </c>
      <c r="N448" s="51">
        <f t="shared" si="24"/>
        <v>533210047.77999997</v>
      </c>
      <c r="O448" s="51">
        <f t="shared" si="24"/>
        <v>37218996.719999999</v>
      </c>
      <c r="P448" s="51">
        <f t="shared" si="24"/>
        <v>127563218.25</v>
      </c>
      <c r="Q448" s="51">
        <f t="shared" si="24"/>
        <v>386875987.15999997</v>
      </c>
      <c r="R448" s="51">
        <f t="shared" si="24"/>
        <v>277617691.99000001</v>
      </c>
      <c r="S448" s="51">
        <f t="shared" si="24"/>
        <v>13061249.859999999</v>
      </c>
      <c r="T448" s="51">
        <f t="shared" si="24"/>
        <v>89062560.469999999</v>
      </c>
      <c r="U448" s="51">
        <f t="shared" si="24"/>
        <v>67148402.530000001</v>
      </c>
      <c r="V448" s="51">
        <f t="shared" si="24"/>
        <v>46041405.060000002</v>
      </c>
      <c r="W448" s="51">
        <f t="shared" si="24"/>
        <v>1472293130.3499999</v>
      </c>
      <c r="X448" s="51">
        <f t="shared" si="24"/>
        <v>217749325.12</v>
      </c>
      <c r="Y448" s="51">
        <f t="shared" si="24"/>
        <v>86754191.75</v>
      </c>
      <c r="Z448" s="51">
        <f t="shared" si="24"/>
        <v>330679357.73000002</v>
      </c>
      <c r="AA448" s="51">
        <f t="shared" si="24"/>
        <v>64442334.650000006</v>
      </c>
      <c r="AB448" s="51">
        <f t="shared" si="24"/>
        <v>86647328.950000003</v>
      </c>
      <c r="AC448" s="51">
        <f t="shared" si="24"/>
        <v>121114501.97</v>
      </c>
      <c r="AD448" s="51">
        <f t="shared" si="24"/>
        <v>35417721.979999997</v>
      </c>
      <c r="AE448" s="51">
        <f t="shared" si="24"/>
        <v>40900677.980000004</v>
      </c>
      <c r="AF448" s="51">
        <f t="shared" si="24"/>
        <v>1922438602.9900002</v>
      </c>
      <c r="AG448" s="51">
        <f t="shared" si="24"/>
        <v>61972678.789999999</v>
      </c>
      <c r="AH448" s="51">
        <f t="shared" si="24"/>
        <v>42722385.719999999</v>
      </c>
      <c r="AI448" s="51">
        <f t="shared" si="24"/>
        <v>34787664.689999998</v>
      </c>
      <c r="AJ448" s="51">
        <f t="shared" si="24"/>
        <v>35184723.919999994</v>
      </c>
      <c r="AK448" s="51">
        <f t="shared" si="24"/>
        <v>62769573.379999995</v>
      </c>
      <c r="AL448" s="51">
        <f t="shared" si="24"/>
        <v>51357991.909999996</v>
      </c>
      <c r="AM448" s="51">
        <f t="shared" si="24"/>
        <v>48065216.549999997</v>
      </c>
      <c r="AN448" s="51">
        <f t="shared" si="24"/>
        <v>73224242.090000004</v>
      </c>
      <c r="AO448" s="51">
        <f t="shared" si="24"/>
        <v>44671387.719999999</v>
      </c>
      <c r="AP448" s="51">
        <f t="shared" si="24"/>
        <v>55459504.870000005</v>
      </c>
      <c r="AQ448" s="51">
        <f t="shared" si="24"/>
        <v>47300408.280000001</v>
      </c>
      <c r="AR448" s="51">
        <f t="shared" si="24"/>
        <v>515575412.65000004</v>
      </c>
      <c r="AS448" s="51">
        <f t="shared" si="24"/>
        <v>41680774.559999995</v>
      </c>
      <c r="AT448" s="51">
        <f t="shared" si="24"/>
        <v>45354311.859999999</v>
      </c>
      <c r="AU448" s="51">
        <f t="shared" si="24"/>
        <v>49070525.689999998</v>
      </c>
      <c r="AV448" s="51">
        <f t="shared" si="24"/>
        <v>40268103.079999998</v>
      </c>
      <c r="AW448" s="51">
        <f t="shared" si="24"/>
        <v>6702381.71</v>
      </c>
      <c r="AX448" s="51">
        <f t="shared" si="24"/>
        <v>24723178.210000001</v>
      </c>
      <c r="AY448" s="51">
        <f t="shared" si="24"/>
        <v>1148226317.3900001</v>
      </c>
      <c r="AZ448" s="51">
        <f t="shared" si="24"/>
        <v>64450413.840000004</v>
      </c>
      <c r="BA448" s="51">
        <f t="shared" si="24"/>
        <v>73635341.789999992</v>
      </c>
      <c r="BB448" s="51">
        <f t="shared" si="24"/>
        <v>103951852.16</v>
      </c>
      <c r="BC448" s="51">
        <f t="shared" si="24"/>
        <v>119650048.86</v>
      </c>
      <c r="BD448" s="51">
        <f t="shared" si="24"/>
        <v>88497012.460000008</v>
      </c>
      <c r="BE448" s="51">
        <f t="shared" si="24"/>
        <v>185394345.34000003</v>
      </c>
      <c r="BF448" s="51">
        <f t="shared" si="24"/>
        <v>149399629.36000001</v>
      </c>
      <c r="BG448" s="51">
        <f t="shared" si="24"/>
        <v>62299820.389999993</v>
      </c>
      <c r="BH448" s="51">
        <f t="shared" si="24"/>
        <v>19867112.439999998</v>
      </c>
      <c r="BI448" s="51">
        <f t="shared" si="24"/>
        <v>13075237.75</v>
      </c>
      <c r="BJ448" s="51">
        <f t="shared" si="24"/>
        <v>1000277585.145</v>
      </c>
      <c r="BK448" s="51">
        <f t="shared" si="24"/>
        <v>329790282.11000001</v>
      </c>
      <c r="BL448" s="51">
        <f t="shared" si="24"/>
        <v>53071320</v>
      </c>
      <c r="BM448" s="51">
        <f t="shared" si="24"/>
        <v>35015002.810000002</v>
      </c>
      <c r="BN448" s="51">
        <f t="shared" si="24"/>
        <v>40527849.439999998</v>
      </c>
      <c r="BO448" s="51">
        <f t="shared" si="24"/>
        <v>60886098.130000003</v>
      </c>
      <c r="BP448" s="51">
        <f t="shared" si="24"/>
        <v>27822741.789999999</v>
      </c>
      <c r="BQ448" s="51">
        <f t="shared" si="24"/>
        <v>959438656.43999982</v>
      </c>
      <c r="BR448" s="51">
        <f t="shared" ref="BR448:BZ448" si="25">SUM(BR446:BR447)</f>
        <v>58772480.230000004</v>
      </c>
      <c r="BS448" s="51">
        <f t="shared" si="25"/>
        <v>58493532.939999998</v>
      </c>
      <c r="BT448" s="51">
        <f t="shared" si="25"/>
        <v>81499297.769999996</v>
      </c>
      <c r="BU448" s="51">
        <f t="shared" si="25"/>
        <v>133251010.85999998</v>
      </c>
      <c r="BV448" s="51">
        <f t="shared" si="25"/>
        <v>259299842.39999998</v>
      </c>
      <c r="BW448" s="51">
        <f t="shared" si="25"/>
        <v>54888924.410000004</v>
      </c>
      <c r="BX448" s="51">
        <f t="shared" si="25"/>
        <v>32367210.300000004</v>
      </c>
      <c r="BY448" s="51">
        <f t="shared" si="25"/>
        <v>36237368.589999996</v>
      </c>
      <c r="BZ448" s="51">
        <f t="shared" si="25"/>
        <v>6515916025.0002003</v>
      </c>
    </row>
    <row r="449" spans="3:78" ht="19.5" thickTop="1" x14ac:dyDescent="0.2">
      <c r="C449" s="46"/>
      <c r="D449" s="47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</row>
    <row r="450" spans="3:78" x14ac:dyDescent="0.2">
      <c r="C450" s="46"/>
      <c r="D450" s="53" t="s">
        <v>253</v>
      </c>
      <c r="E450" s="54">
        <f t="shared" ref="E450:AJ450" si="26">SUM(E129)</f>
        <v>658115605.58999991</v>
      </c>
      <c r="F450" s="54">
        <f t="shared" si="26"/>
        <v>178768065.67999998</v>
      </c>
      <c r="G450" s="54">
        <f t="shared" si="26"/>
        <v>236906302.61999997</v>
      </c>
      <c r="H450" s="54">
        <f t="shared" si="26"/>
        <v>109974476.51000002</v>
      </c>
      <c r="I450" s="54">
        <f t="shared" si="26"/>
        <v>82610811.319999993</v>
      </c>
      <c r="J450" s="54">
        <f t="shared" si="26"/>
        <v>37338442.030000001</v>
      </c>
      <c r="K450" s="54">
        <f t="shared" si="26"/>
        <v>1148387768.7300003</v>
      </c>
      <c r="L450" s="54">
        <f t="shared" si="26"/>
        <v>163944351.33000001</v>
      </c>
      <c r="M450" s="54">
        <f t="shared" si="26"/>
        <v>52386710.93999999</v>
      </c>
      <c r="N450" s="54">
        <f t="shared" si="26"/>
        <v>388272795.11999995</v>
      </c>
      <c r="O450" s="54">
        <f t="shared" si="26"/>
        <v>53730959.379999995</v>
      </c>
      <c r="P450" s="54">
        <f t="shared" si="26"/>
        <v>126435375.92</v>
      </c>
      <c r="Q450" s="54">
        <f t="shared" si="26"/>
        <v>234398082.70000002</v>
      </c>
      <c r="R450" s="54">
        <f t="shared" si="26"/>
        <v>214162904.00000003</v>
      </c>
      <c r="S450" s="54">
        <f t="shared" si="26"/>
        <v>25530454.739999998</v>
      </c>
      <c r="T450" s="54">
        <f t="shared" si="26"/>
        <v>91633017.860000014</v>
      </c>
      <c r="U450" s="54">
        <f t="shared" si="26"/>
        <v>69515996.280000016</v>
      </c>
      <c r="V450" s="54">
        <f t="shared" si="26"/>
        <v>41194609.130000003</v>
      </c>
      <c r="W450" s="54">
        <f t="shared" si="26"/>
        <v>671574214.57000005</v>
      </c>
      <c r="X450" s="54">
        <f t="shared" si="26"/>
        <v>194372751.85999998</v>
      </c>
      <c r="Y450" s="54">
        <f t="shared" si="26"/>
        <v>87749877.569999993</v>
      </c>
      <c r="Z450" s="54">
        <f t="shared" si="26"/>
        <v>201570556.24999997</v>
      </c>
      <c r="AA450" s="54">
        <f t="shared" si="26"/>
        <v>59446816.480000012</v>
      </c>
      <c r="AB450" s="54">
        <f t="shared" si="26"/>
        <v>82895786.609999999</v>
      </c>
      <c r="AC450" s="54">
        <f t="shared" si="26"/>
        <v>77327531.940000027</v>
      </c>
      <c r="AD450" s="54">
        <f t="shared" si="26"/>
        <v>39349904.49000001</v>
      </c>
      <c r="AE450" s="54">
        <f t="shared" si="26"/>
        <v>32665184.700000003</v>
      </c>
      <c r="AF450" s="54">
        <f t="shared" si="26"/>
        <v>943204267.67999983</v>
      </c>
      <c r="AG450" s="54">
        <f t="shared" si="26"/>
        <v>63790844.399999999</v>
      </c>
      <c r="AH450" s="54">
        <f t="shared" si="26"/>
        <v>40471715.949999996</v>
      </c>
      <c r="AI450" s="54">
        <f t="shared" si="26"/>
        <v>43877371.450000003</v>
      </c>
      <c r="AJ450" s="54">
        <f t="shared" si="26"/>
        <v>39332621.180000007</v>
      </c>
      <c r="AK450" s="54">
        <f t="shared" ref="AK450:BZ450" si="27">SUM(AK129)</f>
        <v>70871386.580000013</v>
      </c>
      <c r="AL450" s="54">
        <f t="shared" si="27"/>
        <v>52157476.830000006</v>
      </c>
      <c r="AM450" s="54">
        <f t="shared" si="27"/>
        <v>52254885.04999999</v>
      </c>
      <c r="AN450" s="54">
        <f t="shared" si="27"/>
        <v>80892471.090000004</v>
      </c>
      <c r="AO450" s="54">
        <f t="shared" si="27"/>
        <v>44701695.859999999</v>
      </c>
      <c r="AP450" s="54">
        <f t="shared" si="27"/>
        <v>50672427.689999998</v>
      </c>
      <c r="AQ450" s="54">
        <f t="shared" si="27"/>
        <v>44313409.189999998</v>
      </c>
      <c r="AR450" s="54">
        <f t="shared" si="27"/>
        <v>363142278.75000012</v>
      </c>
      <c r="AS450" s="54">
        <f t="shared" si="27"/>
        <v>56253871.969999999</v>
      </c>
      <c r="AT450" s="54">
        <f t="shared" si="27"/>
        <v>50541693.809999995</v>
      </c>
      <c r="AU450" s="54">
        <f t="shared" si="27"/>
        <v>51897523.749999993</v>
      </c>
      <c r="AV450" s="54">
        <f t="shared" si="27"/>
        <v>47847193.689999998</v>
      </c>
      <c r="AW450" s="54">
        <f t="shared" si="27"/>
        <v>21247828.459999997</v>
      </c>
      <c r="AX450" s="54">
        <f t="shared" si="27"/>
        <v>31746173.289999999</v>
      </c>
      <c r="AY450" s="54">
        <f t="shared" si="27"/>
        <v>669143617.30000007</v>
      </c>
      <c r="AZ450" s="54">
        <f t="shared" si="27"/>
        <v>60606118.899999999</v>
      </c>
      <c r="BA450" s="54">
        <f t="shared" si="27"/>
        <v>68388677.38000001</v>
      </c>
      <c r="BB450" s="54">
        <f t="shared" si="27"/>
        <v>109063052.64999999</v>
      </c>
      <c r="BC450" s="54">
        <f t="shared" si="27"/>
        <v>99469287.530000001</v>
      </c>
      <c r="BD450" s="54">
        <f t="shared" si="27"/>
        <v>66251823.449999996</v>
      </c>
      <c r="BE450" s="54">
        <f t="shared" si="27"/>
        <v>129995162.6398</v>
      </c>
      <c r="BF450" s="54">
        <f t="shared" si="27"/>
        <v>117250858.37999998</v>
      </c>
      <c r="BG450" s="54">
        <f t="shared" si="27"/>
        <v>65112644.019999996</v>
      </c>
      <c r="BH450" s="54">
        <f t="shared" si="27"/>
        <v>31697066.640000001</v>
      </c>
      <c r="BI450" s="54">
        <f t="shared" si="27"/>
        <v>19221565.790000003</v>
      </c>
      <c r="BJ450" s="54">
        <f t="shared" si="27"/>
        <v>563239073.11000001</v>
      </c>
      <c r="BK450" s="54">
        <f t="shared" si="27"/>
        <v>229200992.92000002</v>
      </c>
      <c r="BL450" s="54">
        <f t="shared" si="27"/>
        <v>60285915.720000006</v>
      </c>
      <c r="BM450" s="54">
        <f t="shared" si="27"/>
        <v>43559040.189999998</v>
      </c>
      <c r="BN450" s="54">
        <f t="shared" si="27"/>
        <v>59852969.720000006</v>
      </c>
      <c r="BO450" s="54">
        <f t="shared" si="27"/>
        <v>85600515.810000002</v>
      </c>
      <c r="BP450" s="54">
        <f t="shared" si="27"/>
        <v>42254295.369999997</v>
      </c>
      <c r="BQ450" s="54">
        <f t="shared" si="27"/>
        <v>399910551.81</v>
      </c>
      <c r="BR450" s="54">
        <f t="shared" si="27"/>
        <v>47203815.619999997</v>
      </c>
      <c r="BS450" s="54">
        <f t="shared" si="27"/>
        <v>50499477.409999996</v>
      </c>
      <c r="BT450" s="54">
        <f t="shared" si="27"/>
        <v>85322149.089999974</v>
      </c>
      <c r="BU450" s="54">
        <f t="shared" si="27"/>
        <v>86603818.010000005</v>
      </c>
      <c r="BV450" s="54">
        <f t="shared" si="27"/>
        <v>164861222.28999999</v>
      </c>
      <c r="BW450" s="54">
        <f t="shared" si="27"/>
        <v>54192647.420000002</v>
      </c>
      <c r="BX450" s="54">
        <f t="shared" si="27"/>
        <v>27875678.219999995</v>
      </c>
      <c r="BY450" s="54">
        <f t="shared" si="27"/>
        <v>26041381.989999998</v>
      </c>
      <c r="BZ450" s="54">
        <f t="shared" si="27"/>
        <v>5401952933.6599989</v>
      </c>
    </row>
    <row r="451" spans="3:78" x14ac:dyDescent="0.2">
      <c r="C451" s="46"/>
      <c r="D451" s="53" t="s">
        <v>525</v>
      </c>
      <c r="E451" s="54">
        <f>SUM(E244)</f>
        <v>703049632.30999994</v>
      </c>
      <c r="F451" s="54">
        <f t="shared" ref="F451:BQ451" si="28">SUM(F244)</f>
        <v>110743580.22000001</v>
      </c>
      <c r="G451" s="54">
        <f t="shared" si="28"/>
        <v>254911207.75999999</v>
      </c>
      <c r="H451" s="54">
        <f t="shared" si="28"/>
        <v>54148673.000000007</v>
      </c>
      <c r="I451" s="54">
        <f t="shared" si="28"/>
        <v>43576123.949999996</v>
      </c>
      <c r="J451" s="54">
        <f t="shared" si="28"/>
        <v>16795391.299999997</v>
      </c>
      <c r="K451" s="54">
        <f t="shared" si="28"/>
        <v>1224130235.9599998</v>
      </c>
      <c r="L451" s="54">
        <f t="shared" si="28"/>
        <v>108981622.02000001</v>
      </c>
      <c r="M451" s="54">
        <f t="shared" si="28"/>
        <v>21816315.589999996</v>
      </c>
      <c r="N451" s="54">
        <f t="shared" si="28"/>
        <v>308493747.58000004</v>
      </c>
      <c r="O451" s="54">
        <f t="shared" si="28"/>
        <v>18688076.670000002</v>
      </c>
      <c r="P451" s="54">
        <f t="shared" si="28"/>
        <v>61335337.309999987</v>
      </c>
      <c r="Q451" s="54">
        <f t="shared" si="28"/>
        <v>161652181.80999991</v>
      </c>
      <c r="R451" s="54">
        <f t="shared" si="28"/>
        <v>138360096.88999996</v>
      </c>
      <c r="S451" s="54">
        <f t="shared" si="28"/>
        <v>8550869.1199999992</v>
      </c>
      <c r="T451" s="54">
        <f t="shared" si="28"/>
        <v>43365038.520000003</v>
      </c>
      <c r="U451" s="54">
        <f t="shared" si="28"/>
        <v>35459956.099999994</v>
      </c>
      <c r="V451" s="54">
        <f t="shared" si="28"/>
        <v>29930791.866999995</v>
      </c>
      <c r="W451" s="54">
        <f t="shared" si="28"/>
        <v>917653756.6400001</v>
      </c>
      <c r="X451" s="54">
        <f t="shared" si="28"/>
        <v>106127803.25000001</v>
      </c>
      <c r="Y451" s="54">
        <f t="shared" si="28"/>
        <v>44702312.29999999</v>
      </c>
      <c r="Z451" s="54">
        <f t="shared" si="28"/>
        <v>170382303.99999997</v>
      </c>
      <c r="AA451" s="54">
        <f t="shared" si="28"/>
        <v>41265326.909999996</v>
      </c>
      <c r="AB451" s="54">
        <f t="shared" si="28"/>
        <v>41204601.959999993</v>
      </c>
      <c r="AC451" s="54">
        <f t="shared" si="28"/>
        <v>68286155.650000021</v>
      </c>
      <c r="AD451" s="54">
        <f t="shared" si="28"/>
        <v>18064777.25</v>
      </c>
      <c r="AE451" s="54">
        <f t="shared" si="28"/>
        <v>24317130.699999999</v>
      </c>
      <c r="AF451" s="54">
        <f t="shared" si="28"/>
        <v>856990293.08000016</v>
      </c>
      <c r="AG451" s="54">
        <f t="shared" si="28"/>
        <v>32689332.93</v>
      </c>
      <c r="AH451" s="54">
        <f t="shared" si="28"/>
        <v>13850076.550000001</v>
      </c>
      <c r="AI451" s="54">
        <f t="shared" si="28"/>
        <v>16241925.969999999</v>
      </c>
      <c r="AJ451" s="54">
        <f t="shared" si="28"/>
        <v>14693255.859999999</v>
      </c>
      <c r="AK451" s="54">
        <f t="shared" si="28"/>
        <v>30187132.489999995</v>
      </c>
      <c r="AL451" s="54">
        <f t="shared" si="28"/>
        <v>20494564.210000005</v>
      </c>
      <c r="AM451" s="54">
        <f t="shared" si="28"/>
        <v>22792585.749999996</v>
      </c>
      <c r="AN451" s="54">
        <f t="shared" si="28"/>
        <v>45986808.499999993</v>
      </c>
      <c r="AO451" s="54">
        <f t="shared" si="28"/>
        <v>22425643.700000007</v>
      </c>
      <c r="AP451" s="54">
        <f t="shared" si="28"/>
        <v>19899705.969999999</v>
      </c>
      <c r="AQ451" s="54">
        <f t="shared" si="28"/>
        <v>20327774.890000001</v>
      </c>
      <c r="AR451" s="54">
        <f t="shared" si="28"/>
        <v>209696007.45999992</v>
      </c>
      <c r="AS451" s="54">
        <f t="shared" si="28"/>
        <v>22091216.339999996</v>
      </c>
      <c r="AT451" s="54">
        <f t="shared" si="28"/>
        <v>18625025.360000003</v>
      </c>
      <c r="AU451" s="54">
        <f t="shared" si="28"/>
        <v>22849222.940000001</v>
      </c>
      <c r="AV451" s="54">
        <f t="shared" si="28"/>
        <v>13339070.349999998</v>
      </c>
      <c r="AW451" s="54">
        <f t="shared" si="28"/>
        <v>5505030.4100000001</v>
      </c>
      <c r="AX451" s="54">
        <f t="shared" si="28"/>
        <v>11765763.829999996</v>
      </c>
      <c r="AY451" s="54">
        <f t="shared" si="28"/>
        <v>527098881.67000002</v>
      </c>
      <c r="AZ451" s="54">
        <f t="shared" si="28"/>
        <v>30156654.990000002</v>
      </c>
      <c r="BA451" s="54">
        <f t="shared" si="28"/>
        <v>32757784.280000001</v>
      </c>
      <c r="BB451" s="54">
        <f t="shared" si="28"/>
        <v>39131508.99000001</v>
      </c>
      <c r="BC451" s="54">
        <f t="shared" si="28"/>
        <v>44896441.879999988</v>
      </c>
      <c r="BD451" s="54">
        <f t="shared" si="28"/>
        <v>52292825.209999993</v>
      </c>
      <c r="BE451" s="54">
        <f t="shared" si="28"/>
        <v>72469587.968700007</v>
      </c>
      <c r="BF451" s="54">
        <f t="shared" si="28"/>
        <v>67293850.660000011</v>
      </c>
      <c r="BG451" s="54">
        <f t="shared" si="28"/>
        <v>27918832.07</v>
      </c>
      <c r="BH451" s="54">
        <f t="shared" si="28"/>
        <v>9384476.0600000024</v>
      </c>
      <c r="BI451" s="54">
        <f t="shared" si="28"/>
        <v>8575203.2200000007</v>
      </c>
      <c r="BJ451" s="54">
        <f t="shared" si="28"/>
        <v>478190076.77000004</v>
      </c>
      <c r="BK451" s="54">
        <f t="shared" si="28"/>
        <v>160853315.14000002</v>
      </c>
      <c r="BL451" s="54">
        <f t="shared" si="28"/>
        <v>23123628.830000009</v>
      </c>
      <c r="BM451" s="54">
        <f t="shared" si="28"/>
        <v>15554234.414000003</v>
      </c>
      <c r="BN451" s="54">
        <f t="shared" si="28"/>
        <v>18608232.379999999</v>
      </c>
      <c r="BO451" s="54">
        <f t="shared" si="28"/>
        <v>37310493.390000001</v>
      </c>
      <c r="BP451" s="54">
        <f t="shared" si="28"/>
        <v>13165872.200000001</v>
      </c>
      <c r="BQ451" s="54">
        <f t="shared" si="28"/>
        <v>327416636.85000008</v>
      </c>
      <c r="BR451" s="54">
        <f t="shared" ref="BR451:BZ451" si="29">SUM(BR244)</f>
        <v>20364688.440000001</v>
      </c>
      <c r="BS451" s="54">
        <f t="shared" si="29"/>
        <v>21397022.909999996</v>
      </c>
      <c r="BT451" s="54">
        <f t="shared" si="29"/>
        <v>37882557.670000009</v>
      </c>
      <c r="BU451" s="54">
        <f t="shared" si="29"/>
        <v>33954170.900000006</v>
      </c>
      <c r="BV451" s="54">
        <f t="shared" si="29"/>
        <v>123454874.47999999</v>
      </c>
      <c r="BW451" s="54">
        <f t="shared" si="29"/>
        <v>28189618.890000004</v>
      </c>
      <c r="BX451" s="54">
        <f t="shared" si="29"/>
        <v>18731351.579999998</v>
      </c>
      <c r="BY451" s="54">
        <f t="shared" si="29"/>
        <v>15329061.110000001</v>
      </c>
      <c r="BZ451" s="54">
        <f t="shared" si="29"/>
        <v>3944892669.6296</v>
      </c>
    </row>
    <row r="452" spans="3:78" x14ac:dyDescent="0.2">
      <c r="C452" s="46"/>
      <c r="D452" s="53" t="s">
        <v>422</v>
      </c>
      <c r="E452" s="54">
        <f>SUM(E180)</f>
        <v>123363652.12</v>
      </c>
      <c r="F452" s="54">
        <f t="shared" ref="F452:BQ452" si="30">SUM(F180)</f>
        <v>23885046.48</v>
      </c>
      <c r="G452" s="54">
        <f t="shared" si="30"/>
        <v>34053271.759999998</v>
      </c>
      <c r="H452" s="54">
        <f t="shared" si="30"/>
        <v>10881685</v>
      </c>
      <c r="I452" s="54">
        <f t="shared" si="30"/>
        <v>8816249.25</v>
      </c>
      <c r="J452" s="54">
        <f t="shared" si="30"/>
        <v>6219703.8899999997</v>
      </c>
      <c r="K452" s="54">
        <f t="shared" si="30"/>
        <v>179986989.45000002</v>
      </c>
      <c r="L452" s="54">
        <f t="shared" si="30"/>
        <v>34268793.93999999</v>
      </c>
      <c r="M452" s="54">
        <f t="shared" si="30"/>
        <v>6257709.9299999997</v>
      </c>
      <c r="N452" s="54">
        <f t="shared" si="30"/>
        <v>78276127.550000012</v>
      </c>
      <c r="O452" s="54">
        <f t="shared" si="30"/>
        <v>4080220.8599999994</v>
      </c>
      <c r="P452" s="54">
        <f t="shared" si="30"/>
        <v>14548570.840000002</v>
      </c>
      <c r="Q452" s="54">
        <f t="shared" si="30"/>
        <v>43492401.870000005</v>
      </c>
      <c r="R452" s="54">
        <f t="shared" si="30"/>
        <v>36948433.239999995</v>
      </c>
      <c r="S452" s="54">
        <f t="shared" si="30"/>
        <v>2798114.49</v>
      </c>
      <c r="T452" s="54">
        <f t="shared" si="30"/>
        <v>8588941.1491999999</v>
      </c>
      <c r="U452" s="54">
        <f t="shared" si="30"/>
        <v>8884681.5200000014</v>
      </c>
      <c r="V452" s="54">
        <f t="shared" si="30"/>
        <v>7221129.6799999978</v>
      </c>
      <c r="W452" s="54">
        <f t="shared" si="30"/>
        <v>119585627.29000001</v>
      </c>
      <c r="X452" s="54">
        <f t="shared" si="30"/>
        <v>34456988.439999998</v>
      </c>
      <c r="Y452" s="54">
        <f t="shared" si="30"/>
        <v>17621975.260000005</v>
      </c>
      <c r="Z452" s="54">
        <f t="shared" si="30"/>
        <v>40756943.120000005</v>
      </c>
      <c r="AA452" s="54">
        <f t="shared" si="30"/>
        <v>5008522.9700000007</v>
      </c>
      <c r="AB452" s="54">
        <f t="shared" si="30"/>
        <v>4379969.6599999992</v>
      </c>
      <c r="AC452" s="54">
        <f t="shared" si="30"/>
        <v>5846857.1299999999</v>
      </c>
      <c r="AD452" s="54">
        <f t="shared" si="30"/>
        <v>2934034.4699999997</v>
      </c>
      <c r="AE452" s="54">
        <f t="shared" si="30"/>
        <v>3630766.0500000003</v>
      </c>
      <c r="AF452" s="54">
        <f t="shared" si="30"/>
        <v>171707609.70000002</v>
      </c>
      <c r="AG452" s="54">
        <f t="shared" si="30"/>
        <v>8054290.8399999999</v>
      </c>
      <c r="AH452" s="54">
        <f t="shared" si="30"/>
        <v>3083605.41</v>
      </c>
      <c r="AI452" s="54">
        <f t="shared" si="30"/>
        <v>3693089.16</v>
      </c>
      <c r="AJ452" s="54">
        <f t="shared" si="30"/>
        <v>3376703.37</v>
      </c>
      <c r="AK452" s="54">
        <f t="shared" si="30"/>
        <v>5750370.8100000005</v>
      </c>
      <c r="AL452" s="54">
        <f t="shared" si="30"/>
        <v>6003472.1400000015</v>
      </c>
      <c r="AM452" s="54">
        <f t="shared" si="30"/>
        <v>5867091.21</v>
      </c>
      <c r="AN452" s="54">
        <f t="shared" si="30"/>
        <v>11424232.290000001</v>
      </c>
      <c r="AO452" s="54">
        <f t="shared" si="30"/>
        <v>6088449.3399999999</v>
      </c>
      <c r="AP452" s="54">
        <f t="shared" si="30"/>
        <v>4431828.8</v>
      </c>
      <c r="AQ452" s="54">
        <f t="shared" si="30"/>
        <v>4985435.59</v>
      </c>
      <c r="AR452" s="54">
        <f t="shared" si="30"/>
        <v>61405965.399999999</v>
      </c>
      <c r="AS452" s="54">
        <f t="shared" si="30"/>
        <v>3461724.3400000003</v>
      </c>
      <c r="AT452" s="54">
        <f t="shared" si="30"/>
        <v>4732642.6899999995</v>
      </c>
      <c r="AU452" s="54">
        <f t="shared" si="30"/>
        <v>4178876.45</v>
      </c>
      <c r="AV452" s="54">
        <f t="shared" si="30"/>
        <v>2927663.93</v>
      </c>
      <c r="AW452" s="54">
        <f t="shared" si="30"/>
        <v>967737.59</v>
      </c>
      <c r="AX452" s="54">
        <f t="shared" si="30"/>
        <v>3376276.8299999996</v>
      </c>
      <c r="AY452" s="54">
        <f t="shared" si="30"/>
        <v>98024797.829999998</v>
      </c>
      <c r="AZ452" s="54">
        <f t="shared" si="30"/>
        <v>9287574.6799999997</v>
      </c>
      <c r="BA452" s="54">
        <f t="shared" si="30"/>
        <v>7540643.8499999987</v>
      </c>
      <c r="BB452" s="54">
        <f t="shared" si="30"/>
        <v>9837596.8299999982</v>
      </c>
      <c r="BC452" s="54">
        <f t="shared" si="30"/>
        <v>5945960.3500000006</v>
      </c>
      <c r="BD452" s="54">
        <f t="shared" si="30"/>
        <v>1768332.3900000001</v>
      </c>
      <c r="BE452" s="54">
        <f t="shared" si="30"/>
        <v>26433186.720399998</v>
      </c>
      <c r="BF452" s="54">
        <f t="shared" si="30"/>
        <v>14419424.110000001</v>
      </c>
      <c r="BG452" s="54">
        <f t="shared" si="30"/>
        <v>6080597.3100000005</v>
      </c>
      <c r="BH452" s="54">
        <f t="shared" si="30"/>
        <v>2115851.1800000002</v>
      </c>
      <c r="BI452" s="54">
        <f t="shared" si="30"/>
        <v>2512351.17</v>
      </c>
      <c r="BJ452" s="54">
        <f t="shared" si="30"/>
        <v>115865183.78000002</v>
      </c>
      <c r="BK452" s="54">
        <f t="shared" si="30"/>
        <v>31971780.700000003</v>
      </c>
      <c r="BL452" s="54">
        <f t="shared" si="30"/>
        <v>5151244.4700000007</v>
      </c>
      <c r="BM452" s="54">
        <f t="shared" si="30"/>
        <v>2511387.3699999996</v>
      </c>
      <c r="BN452" s="54">
        <f t="shared" si="30"/>
        <v>5435787.0700000003</v>
      </c>
      <c r="BO452" s="54">
        <f t="shared" si="30"/>
        <v>9650986.6699999999</v>
      </c>
      <c r="BP452" s="54">
        <f t="shared" si="30"/>
        <v>3153620.57</v>
      </c>
      <c r="BQ452" s="54">
        <f t="shared" si="30"/>
        <v>69849446.730000019</v>
      </c>
      <c r="BR452" s="54">
        <f t="shared" ref="BR452:BZ452" si="31">SUM(BR180)</f>
        <v>5633707.9700000007</v>
      </c>
      <c r="BS452" s="54">
        <f t="shared" si="31"/>
        <v>8128151.1800000025</v>
      </c>
      <c r="BT452" s="54">
        <f t="shared" si="31"/>
        <v>11158493.610000003</v>
      </c>
      <c r="BU452" s="54">
        <f t="shared" si="31"/>
        <v>7254442.9800000004</v>
      </c>
      <c r="BV452" s="54">
        <f t="shared" si="31"/>
        <v>16375682.759999998</v>
      </c>
      <c r="BW452" s="54">
        <f t="shared" si="31"/>
        <v>6387134.790000001</v>
      </c>
      <c r="BX452" s="54">
        <f t="shared" si="31"/>
        <v>4585559.5200000005</v>
      </c>
      <c r="BY452" s="54">
        <f t="shared" si="31"/>
        <v>5637436.0299999993</v>
      </c>
      <c r="BZ452" s="54">
        <f t="shared" si="31"/>
        <v>911272463.65559995</v>
      </c>
    </row>
    <row r="453" spans="3:78" ht="19.5" thickBot="1" x14ac:dyDescent="0.25">
      <c r="C453" s="46"/>
      <c r="D453" s="55" t="s">
        <v>1061</v>
      </c>
      <c r="E453" s="56">
        <f>SUM(E450:E452)</f>
        <v>1484528890.02</v>
      </c>
      <c r="F453" s="56">
        <f t="shared" ref="F453:BQ453" si="32">SUM(F450:F452)</f>
        <v>313396692.38</v>
      </c>
      <c r="G453" s="56">
        <f t="shared" si="32"/>
        <v>525870782.13999999</v>
      </c>
      <c r="H453" s="56">
        <f t="shared" si="32"/>
        <v>175004834.51000002</v>
      </c>
      <c r="I453" s="56">
        <f t="shared" si="32"/>
        <v>135003184.51999998</v>
      </c>
      <c r="J453" s="56">
        <f t="shared" si="32"/>
        <v>60353537.219999999</v>
      </c>
      <c r="K453" s="56">
        <f t="shared" si="32"/>
        <v>2552504994.1399999</v>
      </c>
      <c r="L453" s="56">
        <f t="shared" si="32"/>
        <v>307194767.29000002</v>
      </c>
      <c r="M453" s="56">
        <f t="shared" si="32"/>
        <v>80460736.459999979</v>
      </c>
      <c r="N453" s="56">
        <f t="shared" si="32"/>
        <v>775042670.25</v>
      </c>
      <c r="O453" s="56">
        <f t="shared" si="32"/>
        <v>76499256.909999996</v>
      </c>
      <c r="P453" s="56">
        <f t="shared" si="32"/>
        <v>202319284.06999999</v>
      </c>
      <c r="Q453" s="56">
        <f t="shared" si="32"/>
        <v>439542666.37999994</v>
      </c>
      <c r="R453" s="56">
        <f t="shared" si="32"/>
        <v>389471434.13</v>
      </c>
      <c r="S453" s="56">
        <f t="shared" si="32"/>
        <v>36879438.350000001</v>
      </c>
      <c r="T453" s="56">
        <f t="shared" si="32"/>
        <v>143586997.52920002</v>
      </c>
      <c r="U453" s="56">
        <f t="shared" si="32"/>
        <v>113860633.90000001</v>
      </c>
      <c r="V453" s="56">
        <f t="shared" si="32"/>
        <v>78346530.676999986</v>
      </c>
      <c r="W453" s="56">
        <f t="shared" si="32"/>
        <v>1708813598.5</v>
      </c>
      <c r="X453" s="56">
        <f t="shared" si="32"/>
        <v>334957543.55000001</v>
      </c>
      <c r="Y453" s="56">
        <f t="shared" si="32"/>
        <v>150074165.13</v>
      </c>
      <c r="Z453" s="56">
        <f t="shared" si="32"/>
        <v>412709803.36999995</v>
      </c>
      <c r="AA453" s="56">
        <f t="shared" si="32"/>
        <v>105720666.36000001</v>
      </c>
      <c r="AB453" s="56">
        <f t="shared" si="32"/>
        <v>128480358.22999999</v>
      </c>
      <c r="AC453" s="56">
        <f t="shared" si="32"/>
        <v>151460544.72000003</v>
      </c>
      <c r="AD453" s="56">
        <f t="shared" si="32"/>
        <v>60348716.210000008</v>
      </c>
      <c r="AE453" s="56">
        <f t="shared" si="32"/>
        <v>60613081.450000003</v>
      </c>
      <c r="AF453" s="56">
        <f t="shared" si="32"/>
        <v>1971902170.46</v>
      </c>
      <c r="AG453" s="56">
        <f t="shared" si="32"/>
        <v>104534468.17</v>
      </c>
      <c r="AH453" s="56">
        <f t="shared" si="32"/>
        <v>57405397.909999996</v>
      </c>
      <c r="AI453" s="56">
        <f t="shared" si="32"/>
        <v>63812386.579999998</v>
      </c>
      <c r="AJ453" s="56">
        <f t="shared" si="32"/>
        <v>57402580.410000004</v>
      </c>
      <c r="AK453" s="56">
        <f t="shared" si="32"/>
        <v>106808889.88000001</v>
      </c>
      <c r="AL453" s="56">
        <f t="shared" si="32"/>
        <v>78655513.180000007</v>
      </c>
      <c r="AM453" s="56">
        <f t="shared" si="32"/>
        <v>80914562.009999976</v>
      </c>
      <c r="AN453" s="56">
        <f t="shared" si="32"/>
        <v>138303511.88</v>
      </c>
      <c r="AO453" s="56">
        <f t="shared" si="32"/>
        <v>73215788.900000006</v>
      </c>
      <c r="AP453" s="56">
        <f t="shared" si="32"/>
        <v>75003962.459999993</v>
      </c>
      <c r="AQ453" s="56">
        <f t="shared" si="32"/>
        <v>69626619.670000002</v>
      </c>
      <c r="AR453" s="56">
        <f t="shared" si="32"/>
        <v>634244251.61000001</v>
      </c>
      <c r="AS453" s="56">
        <f t="shared" si="32"/>
        <v>81806812.650000006</v>
      </c>
      <c r="AT453" s="56">
        <f t="shared" si="32"/>
        <v>73899361.859999999</v>
      </c>
      <c r="AU453" s="56">
        <f t="shared" si="32"/>
        <v>78925623.140000001</v>
      </c>
      <c r="AV453" s="56">
        <f t="shared" si="32"/>
        <v>64113927.969999991</v>
      </c>
      <c r="AW453" s="56">
        <f t="shared" si="32"/>
        <v>27720596.459999997</v>
      </c>
      <c r="AX453" s="56">
        <f t="shared" si="32"/>
        <v>46888213.949999996</v>
      </c>
      <c r="AY453" s="56">
        <f t="shared" si="32"/>
        <v>1294267296.8</v>
      </c>
      <c r="AZ453" s="56">
        <f t="shared" si="32"/>
        <v>100050348.56999999</v>
      </c>
      <c r="BA453" s="56">
        <f t="shared" si="32"/>
        <v>108687105.51000001</v>
      </c>
      <c r="BB453" s="56">
        <f t="shared" si="32"/>
        <v>158032158.46999997</v>
      </c>
      <c r="BC453" s="56">
        <f t="shared" si="32"/>
        <v>150311689.75999999</v>
      </c>
      <c r="BD453" s="56">
        <f t="shared" si="32"/>
        <v>120312981.05</v>
      </c>
      <c r="BE453" s="56">
        <f t="shared" si="32"/>
        <v>228897937.32890001</v>
      </c>
      <c r="BF453" s="56">
        <f t="shared" si="32"/>
        <v>198964133.15000001</v>
      </c>
      <c r="BG453" s="56">
        <f t="shared" si="32"/>
        <v>99112073.400000006</v>
      </c>
      <c r="BH453" s="56">
        <f t="shared" si="32"/>
        <v>43197393.880000003</v>
      </c>
      <c r="BI453" s="56">
        <f t="shared" si="32"/>
        <v>30309120.180000007</v>
      </c>
      <c r="BJ453" s="56">
        <f t="shared" si="32"/>
        <v>1157294333.6600001</v>
      </c>
      <c r="BK453" s="56">
        <f t="shared" si="32"/>
        <v>422026088.76000005</v>
      </c>
      <c r="BL453" s="56">
        <f t="shared" si="32"/>
        <v>88560789.020000011</v>
      </c>
      <c r="BM453" s="56">
        <f t="shared" si="32"/>
        <v>61624661.973999999</v>
      </c>
      <c r="BN453" s="56">
        <f t="shared" si="32"/>
        <v>83896989.170000017</v>
      </c>
      <c r="BO453" s="56">
        <f t="shared" si="32"/>
        <v>132561995.87</v>
      </c>
      <c r="BP453" s="56">
        <f t="shared" si="32"/>
        <v>58573788.140000001</v>
      </c>
      <c r="BQ453" s="56">
        <f t="shared" si="32"/>
        <v>797176635.3900001</v>
      </c>
      <c r="BR453" s="56">
        <f t="shared" ref="BR453:BZ453" si="33">SUM(BR450:BR452)</f>
        <v>73202212.030000001</v>
      </c>
      <c r="BS453" s="56">
        <f t="shared" si="33"/>
        <v>80024651.5</v>
      </c>
      <c r="BT453" s="56">
        <f t="shared" si="33"/>
        <v>134363200.37</v>
      </c>
      <c r="BU453" s="56">
        <f t="shared" si="33"/>
        <v>127812431.89000002</v>
      </c>
      <c r="BV453" s="56">
        <f t="shared" si="33"/>
        <v>304691779.52999997</v>
      </c>
      <c r="BW453" s="56">
        <f t="shared" si="33"/>
        <v>88769401.100000009</v>
      </c>
      <c r="BX453" s="56">
        <f t="shared" si="33"/>
        <v>51192589.32</v>
      </c>
      <c r="BY453" s="56">
        <f t="shared" si="33"/>
        <v>47007879.130000003</v>
      </c>
      <c r="BZ453" s="56">
        <f t="shared" si="33"/>
        <v>10258118066.945198</v>
      </c>
    </row>
    <row r="454" spans="3:78" ht="19.5" thickTop="1" x14ac:dyDescent="0.2">
      <c r="C454" s="46"/>
      <c r="D454" s="1" t="s">
        <v>1062</v>
      </c>
      <c r="E454" s="57">
        <f>SUM(E450/E444)</f>
        <v>0.42033067956007786</v>
      </c>
      <c r="F454" s="52">
        <f t="shared" ref="F454:BQ454" si="34">SUM(F450/F444)</f>
        <v>0.55288924927828464</v>
      </c>
      <c r="G454" s="52">
        <f t="shared" si="34"/>
        <v>0.4233746118099318</v>
      </c>
      <c r="H454" s="52">
        <f t="shared" si="34"/>
        <v>0.56339735272507774</v>
      </c>
      <c r="I454" s="52">
        <f t="shared" si="34"/>
        <v>0.53000867983886724</v>
      </c>
      <c r="J454" s="52">
        <f t="shared" si="34"/>
        <v>0.52408703705511661</v>
      </c>
      <c r="K454" s="52">
        <f t="shared" si="34"/>
        <v>0.3197201688167739</v>
      </c>
      <c r="L454" s="52">
        <f t="shared" si="34"/>
        <v>0.49056384123479069</v>
      </c>
      <c r="M454" s="52">
        <f t="shared" si="34"/>
        <v>0.63752097267037156</v>
      </c>
      <c r="N454" s="52">
        <f t="shared" si="34"/>
        <v>0.47105151357579567</v>
      </c>
      <c r="O454" s="52">
        <f t="shared" si="34"/>
        <v>0.65515597526256708</v>
      </c>
      <c r="P454" s="52">
        <f t="shared" si="34"/>
        <v>0.57915306592211258</v>
      </c>
      <c r="Q454" s="52">
        <f t="shared" si="34"/>
        <v>0.50037505276311844</v>
      </c>
      <c r="R454" s="52">
        <f t="shared" si="34"/>
        <v>0.52110037293294886</v>
      </c>
      <c r="S454" s="52">
        <f t="shared" si="34"/>
        <v>0.67051165923959555</v>
      </c>
      <c r="T454" s="52">
        <f t="shared" si="34"/>
        <v>0.58024863285447681</v>
      </c>
      <c r="U454" s="52">
        <f t="shared" si="34"/>
        <v>0.54576909425538522</v>
      </c>
      <c r="V454" s="52">
        <f t="shared" si="34"/>
        <v>0.49395359529946797</v>
      </c>
      <c r="W454" s="52">
        <f t="shared" si="34"/>
        <v>0.39023331699299768</v>
      </c>
      <c r="X454" s="52">
        <f t="shared" si="34"/>
        <v>0.56669843985282375</v>
      </c>
      <c r="Y454" s="52">
        <f t="shared" si="34"/>
        <v>0.55262900535323423</v>
      </c>
      <c r="Z454" s="52">
        <f t="shared" si="34"/>
        <v>0.46032525179957118</v>
      </c>
      <c r="AA454" s="52">
        <f t="shared" si="34"/>
        <v>0.51686030826847096</v>
      </c>
      <c r="AB454" s="52">
        <f t="shared" si="34"/>
        <v>0.58364214583918028</v>
      </c>
      <c r="AC454" s="52">
        <f t="shared" si="34"/>
        <v>0.48794921140905523</v>
      </c>
      <c r="AD454" s="52">
        <f t="shared" si="34"/>
        <v>0.63166919220020046</v>
      </c>
      <c r="AE454" s="52">
        <f t="shared" si="34"/>
        <v>0.48338501027273323</v>
      </c>
      <c r="AF454" s="52">
        <f t="shared" si="34"/>
        <v>0.4251633293405922</v>
      </c>
      <c r="AG454" s="52">
        <f t="shared" si="34"/>
        <v>0.49513799111144846</v>
      </c>
      <c r="AH454" s="52">
        <f t="shared" si="34"/>
        <v>0.55150136681522166</v>
      </c>
      <c r="AI454" s="52">
        <f t="shared" si="34"/>
        <v>0.59636325040349747</v>
      </c>
      <c r="AJ454" s="52">
        <f t="shared" si="34"/>
        <v>0.58637798244271466</v>
      </c>
      <c r="AK454" s="52">
        <f t="shared" si="34"/>
        <v>0.56834860994180569</v>
      </c>
      <c r="AL454" s="52">
        <f t="shared" si="34"/>
        <v>0.54338862647344632</v>
      </c>
      <c r="AM454" s="52">
        <f t="shared" si="34"/>
        <v>0.56085866715976962</v>
      </c>
      <c r="AN454" s="52">
        <f t="shared" si="34"/>
        <v>0.50834997344519373</v>
      </c>
      <c r="AO454" s="52">
        <f t="shared" si="34"/>
        <v>0.50540052387808165</v>
      </c>
      <c r="AP454" s="52">
        <f t="shared" si="34"/>
        <v>0.55550035564631128</v>
      </c>
      <c r="AQ454" s="52">
        <f t="shared" si="34"/>
        <v>0.53277320865766509</v>
      </c>
      <c r="AR454" s="52">
        <f t="shared" si="34"/>
        <v>0.53377648531655164</v>
      </c>
      <c r="AS454" s="52">
        <f t="shared" si="34"/>
        <v>0.63544480679971094</v>
      </c>
      <c r="AT454" s="52">
        <f t="shared" si="34"/>
        <v>0.57060518549952788</v>
      </c>
      <c r="AU454" s="52">
        <f t="shared" si="34"/>
        <v>0.58370462440673743</v>
      </c>
      <c r="AV454" s="52">
        <f t="shared" si="34"/>
        <v>0.64604887428646318</v>
      </c>
      <c r="AW454" s="52">
        <f t="shared" si="34"/>
        <v>0.74407095025082448</v>
      </c>
      <c r="AX454" s="52">
        <f t="shared" si="34"/>
        <v>0.63545751967760911</v>
      </c>
      <c r="AY454" s="52">
        <f t="shared" si="34"/>
        <v>0.35511495505238955</v>
      </c>
      <c r="AZ454" s="52">
        <f t="shared" si="34"/>
        <v>0.57588126150690877</v>
      </c>
      <c r="BA454" s="52">
        <f t="shared" si="34"/>
        <v>0.55238398340489925</v>
      </c>
      <c r="BB454" s="52">
        <f t="shared" si="34"/>
        <v>0.62482079503537624</v>
      </c>
      <c r="BC454" s="52">
        <f t="shared" si="34"/>
        <v>0.59931217405293624</v>
      </c>
      <c r="BD454" s="52">
        <f t="shared" si="34"/>
        <v>0.53473619030453268</v>
      </c>
      <c r="BE454" s="52">
        <f t="shared" si="34"/>
        <v>0.53113741306739082</v>
      </c>
      <c r="BF454" s="52">
        <f t="shared" si="34"/>
        <v>0.55562476215812073</v>
      </c>
      <c r="BG454" s="52">
        <f t="shared" si="34"/>
        <v>0.61686279677025868</v>
      </c>
      <c r="BH454" s="52">
        <f t="shared" si="34"/>
        <v>0.68271200383032649</v>
      </c>
      <c r="BI454" s="52">
        <f t="shared" si="34"/>
        <v>0.56667838162566697</v>
      </c>
      <c r="BJ454" s="52">
        <f t="shared" si="34"/>
        <v>0.27370074473751882</v>
      </c>
      <c r="BK454" s="52">
        <f t="shared" si="34"/>
        <v>0.51961280174515223</v>
      </c>
      <c r="BL454" s="52">
        <f t="shared" si="34"/>
        <v>0.60542495998620827</v>
      </c>
      <c r="BM454" s="52">
        <f t="shared" si="34"/>
        <v>0.62899481726674655</v>
      </c>
      <c r="BN454" s="52">
        <f t="shared" si="34"/>
        <v>0.60503333807504656</v>
      </c>
      <c r="BO454" s="52">
        <f t="shared" si="34"/>
        <v>0.57299472563467824</v>
      </c>
      <c r="BP454" s="52">
        <f t="shared" si="34"/>
        <v>0.65974174914365058</v>
      </c>
      <c r="BQ454" s="52">
        <f t="shared" si="34"/>
        <v>0.47690810141584095</v>
      </c>
      <c r="BR454" s="52">
        <f t="shared" ref="BR454:BZ454" si="35">SUM(BR450/BR444)</f>
        <v>0.60059359055312422</v>
      </c>
      <c r="BS454" s="52">
        <f t="shared" si="35"/>
        <v>0.56536596725056831</v>
      </c>
      <c r="BT454" s="52">
        <f t="shared" si="35"/>
        <v>0.58917378756456251</v>
      </c>
      <c r="BU454" s="52">
        <f t="shared" si="35"/>
        <v>0.56630951650892614</v>
      </c>
      <c r="BV454" s="52">
        <f t="shared" si="35"/>
        <v>0.52178435534269296</v>
      </c>
      <c r="BW454" s="52">
        <f t="shared" si="35"/>
        <v>0.5628905964592642</v>
      </c>
      <c r="BX454" s="52">
        <f t="shared" si="35"/>
        <v>0.48547471643230061</v>
      </c>
      <c r="BY454" s="52">
        <f t="shared" si="35"/>
        <v>0.52228935838791779</v>
      </c>
      <c r="BZ454" s="52">
        <f t="shared" si="35"/>
        <v>0.46864049688840981</v>
      </c>
    </row>
    <row r="455" spans="3:78" x14ac:dyDescent="0.2">
      <c r="C455" s="46"/>
      <c r="D455" s="1" t="s">
        <v>1063</v>
      </c>
      <c r="E455" s="52">
        <f>SUM(E450/E448)</f>
        <v>0.49683301145201547</v>
      </c>
      <c r="F455" s="52">
        <f t="shared" ref="F455:BQ455" si="36">SUM(F450/F448)</f>
        <v>0.63263708598391022</v>
      </c>
      <c r="G455" s="52">
        <f t="shared" si="36"/>
        <v>0.49215352095867904</v>
      </c>
      <c r="H455" s="52">
        <f t="shared" si="36"/>
        <v>1.0154580645073172</v>
      </c>
      <c r="I455" s="52">
        <f t="shared" si="36"/>
        <v>0.96604920682126005</v>
      </c>
      <c r="J455" s="52">
        <f t="shared" si="36"/>
        <v>1.7111676456402187</v>
      </c>
      <c r="K455" s="52">
        <f t="shared" si="36"/>
        <v>0.53374263727884774</v>
      </c>
      <c r="L455" s="52">
        <f t="shared" si="36"/>
        <v>0.70821201161863157</v>
      </c>
      <c r="M455" s="52">
        <f t="shared" si="36"/>
        <v>1.3002227206419994</v>
      </c>
      <c r="N455" s="52">
        <f t="shared" si="36"/>
        <v>0.72817981719691738</v>
      </c>
      <c r="O455" s="52">
        <f t="shared" si="36"/>
        <v>1.4436434110306666</v>
      </c>
      <c r="P455" s="52">
        <f t="shared" si="36"/>
        <v>0.99115856164909821</v>
      </c>
      <c r="Q455" s="52">
        <f t="shared" si="36"/>
        <v>0.60587395051494941</v>
      </c>
      <c r="R455" s="52">
        <f t="shared" si="36"/>
        <v>0.77143103692294346</v>
      </c>
      <c r="S455" s="52">
        <f t="shared" si="36"/>
        <v>1.9546716442648315</v>
      </c>
      <c r="T455" s="52">
        <f t="shared" si="36"/>
        <v>1.0288612563622157</v>
      </c>
      <c r="U455" s="52">
        <f t="shared" si="36"/>
        <v>1.0352591224927836</v>
      </c>
      <c r="V455" s="52">
        <f t="shared" si="36"/>
        <v>0.89472962600329475</v>
      </c>
      <c r="W455" s="52">
        <f t="shared" si="36"/>
        <v>0.45614164783228361</v>
      </c>
      <c r="X455" s="52">
        <f t="shared" si="36"/>
        <v>0.89264456619042398</v>
      </c>
      <c r="Y455" s="52">
        <f t="shared" si="36"/>
        <v>1.0114770917683062</v>
      </c>
      <c r="Z455" s="52">
        <f t="shared" si="36"/>
        <v>0.60956498051076569</v>
      </c>
      <c r="AA455" s="52">
        <f t="shared" si="36"/>
        <v>0.92248080090313744</v>
      </c>
      <c r="AB455" s="52">
        <f t="shared" si="36"/>
        <v>0.95670331231831929</v>
      </c>
      <c r="AC455" s="52">
        <f t="shared" si="36"/>
        <v>0.63846633295122679</v>
      </c>
      <c r="AD455" s="52">
        <f t="shared" si="36"/>
        <v>1.1110230215320023</v>
      </c>
      <c r="AE455" s="52">
        <f t="shared" si="36"/>
        <v>0.79864653382941309</v>
      </c>
      <c r="AF455" s="52">
        <f t="shared" si="36"/>
        <v>0.49062907195736644</v>
      </c>
      <c r="AG455" s="52">
        <f t="shared" si="36"/>
        <v>1.0293381800738519</v>
      </c>
      <c r="AH455" s="52">
        <f t="shared" si="36"/>
        <v>0.94731872454991717</v>
      </c>
      <c r="AI455" s="52">
        <f t="shared" si="36"/>
        <v>1.2612910881198909</v>
      </c>
      <c r="AJ455" s="52">
        <f t="shared" si="36"/>
        <v>1.1178891518214309</v>
      </c>
      <c r="AK455" s="52">
        <f t="shared" si="36"/>
        <v>1.1290722999016187</v>
      </c>
      <c r="AL455" s="52">
        <f t="shared" si="36"/>
        <v>1.0155669038112127</v>
      </c>
      <c r="AM455" s="52">
        <f t="shared" si="36"/>
        <v>1.0871663294316312</v>
      </c>
      <c r="AN455" s="52">
        <f t="shared" si="36"/>
        <v>1.1047225451726079</v>
      </c>
      <c r="AO455" s="52">
        <f t="shared" si="36"/>
        <v>1.0006784687368562</v>
      </c>
      <c r="AP455" s="52">
        <f t="shared" si="36"/>
        <v>0.91368337688514945</v>
      </c>
      <c r="AQ455" s="52">
        <f t="shared" si="36"/>
        <v>0.93685045861933935</v>
      </c>
      <c r="AR455" s="52">
        <f t="shared" si="36"/>
        <v>0.70434367085794369</v>
      </c>
      <c r="AS455" s="52">
        <f t="shared" si="36"/>
        <v>1.3496359547978614</v>
      </c>
      <c r="AT455" s="52">
        <f t="shared" si="36"/>
        <v>1.1143746148329279</v>
      </c>
      <c r="AU455" s="52">
        <f t="shared" si="36"/>
        <v>1.0576109185758347</v>
      </c>
      <c r="AV455" s="52">
        <f t="shared" si="36"/>
        <v>1.1882157347949254</v>
      </c>
      <c r="AW455" s="52">
        <f t="shared" si="36"/>
        <v>3.1701907440303034</v>
      </c>
      <c r="AX455" s="52">
        <f t="shared" si="36"/>
        <v>1.2840652209172421</v>
      </c>
      <c r="AY455" s="52">
        <f t="shared" si="36"/>
        <v>0.58276282921385303</v>
      </c>
      <c r="AZ455" s="52">
        <f t="shared" si="36"/>
        <v>0.94035267252831645</v>
      </c>
      <c r="BA455" s="52">
        <f t="shared" si="36"/>
        <v>0.92874801308096189</v>
      </c>
      <c r="BB455" s="52">
        <f t="shared" si="36"/>
        <v>1.0491689218017295</v>
      </c>
      <c r="BC455" s="52">
        <f t="shared" si="36"/>
        <v>0.83133511835324791</v>
      </c>
      <c r="BD455" s="52">
        <f t="shared" si="36"/>
        <v>0.74863344658041797</v>
      </c>
      <c r="BE455" s="52">
        <f t="shared" si="36"/>
        <v>0.70118191793497331</v>
      </c>
      <c r="BF455" s="52">
        <f t="shared" si="36"/>
        <v>0.78481358275305413</v>
      </c>
      <c r="BG455" s="52">
        <f t="shared" si="36"/>
        <v>1.0451497871485276</v>
      </c>
      <c r="BH455" s="52">
        <f t="shared" si="36"/>
        <v>1.5954541323369087</v>
      </c>
      <c r="BI455" s="52">
        <f t="shared" si="36"/>
        <v>1.4700739028626844</v>
      </c>
      <c r="BJ455" s="52">
        <f t="shared" si="36"/>
        <v>0.56308276969772653</v>
      </c>
      <c r="BK455" s="52">
        <f t="shared" si="36"/>
        <v>0.69499013571161294</v>
      </c>
      <c r="BL455" s="52">
        <f t="shared" si="36"/>
        <v>1.1359415164348654</v>
      </c>
      <c r="BM455" s="52">
        <f t="shared" si="36"/>
        <v>1.2440107580845285</v>
      </c>
      <c r="BN455" s="52">
        <f t="shared" si="36"/>
        <v>1.4768355722553239</v>
      </c>
      <c r="BO455" s="52">
        <f t="shared" si="36"/>
        <v>1.4059123254577981</v>
      </c>
      <c r="BP455" s="52">
        <f t="shared" si="36"/>
        <v>1.5186963128553694</v>
      </c>
      <c r="BQ455" s="52">
        <f t="shared" si="36"/>
        <v>0.41681721819909712</v>
      </c>
      <c r="BR455" s="52">
        <f t="shared" ref="BR455:BZ455" si="37">SUM(BR450/BR448)</f>
        <v>0.80316187840419129</v>
      </c>
      <c r="BS455" s="52">
        <f t="shared" si="37"/>
        <v>0.86333437000292079</v>
      </c>
      <c r="BT455" s="52">
        <f t="shared" si="37"/>
        <v>1.0469065553274886</v>
      </c>
      <c r="BU455" s="52">
        <f t="shared" si="37"/>
        <v>0.64992991386001719</v>
      </c>
      <c r="BV455" s="52">
        <f t="shared" si="37"/>
        <v>0.6357937620173425</v>
      </c>
      <c r="BW455" s="52">
        <f t="shared" si="37"/>
        <v>0.98731479988933524</v>
      </c>
      <c r="BX455" s="52">
        <f t="shared" si="37"/>
        <v>0.861232029625982</v>
      </c>
      <c r="BY455" s="52">
        <f t="shared" si="37"/>
        <v>0.71863336117585352</v>
      </c>
      <c r="BZ455" s="52">
        <f t="shared" si="37"/>
        <v>0.82903967959897595</v>
      </c>
    </row>
    <row r="456" spans="3:78" x14ac:dyDescent="0.2">
      <c r="C456" s="46"/>
      <c r="D456" s="47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</row>
    <row r="457" spans="3:78" x14ac:dyDescent="0.2">
      <c r="C457" s="46"/>
      <c r="D457" s="58" t="s">
        <v>1064</v>
      </c>
      <c r="E457" s="59">
        <f t="shared" ref="E457:AR457" si="38">SUM(E446/E448*E453)</f>
        <v>706018278.74677336</v>
      </c>
      <c r="F457" s="59">
        <f t="shared" si="38"/>
        <v>148238025.63400382</v>
      </c>
      <c r="G457" s="59">
        <f t="shared" si="38"/>
        <v>211328798.77590847</v>
      </c>
      <c r="H457" s="59">
        <f t="shared" si="38"/>
        <v>99362874.505177096</v>
      </c>
      <c r="I457" s="59">
        <f t="shared" si="38"/>
        <v>91283033.998013929</v>
      </c>
      <c r="J457" s="59">
        <f t="shared" si="38"/>
        <v>48958025.682948396</v>
      </c>
      <c r="K457" s="59">
        <f t="shared" si="38"/>
        <v>1161822316.8606889</v>
      </c>
      <c r="L457" s="59">
        <f t="shared" si="38"/>
        <v>175475712.72914988</v>
      </c>
      <c r="M457" s="59">
        <f t="shared" si="38"/>
        <v>62686598.339038752</v>
      </c>
      <c r="N457" s="59">
        <f t="shared" si="38"/>
        <v>370662572.75889993</v>
      </c>
      <c r="O457" s="59">
        <f t="shared" si="38"/>
        <v>56532885.791152135</v>
      </c>
      <c r="P457" s="59">
        <f t="shared" si="38"/>
        <v>153644367.4900822</v>
      </c>
      <c r="Q457" s="59">
        <f t="shared" si="38"/>
        <v>212787428.18667373</v>
      </c>
      <c r="R457" s="59">
        <f t="shared" si="38"/>
        <v>196310661.10619104</v>
      </c>
      <c r="S457" s="59">
        <f t="shared" si="38"/>
        <v>23782713.209355053</v>
      </c>
      <c r="T457" s="59">
        <f t="shared" si="38"/>
        <v>104284559.24209501</v>
      </c>
      <c r="U457" s="59">
        <f t="shared" si="38"/>
        <v>81814204.964901805</v>
      </c>
      <c r="V457" s="59">
        <f t="shared" si="38"/>
        <v>57865131.314828411</v>
      </c>
      <c r="W457" s="59">
        <f t="shared" si="38"/>
        <v>724611859.80689299</v>
      </c>
      <c r="X457" s="59">
        <f t="shared" si="38"/>
        <v>154925126.65843472</v>
      </c>
      <c r="Y457" s="59">
        <f t="shared" si="38"/>
        <v>102397934.84572238</v>
      </c>
      <c r="Z457" s="59">
        <f t="shared" si="38"/>
        <v>205412382.64601833</v>
      </c>
      <c r="AA457" s="59">
        <f t="shared" si="38"/>
        <v>89058594.537719548</v>
      </c>
      <c r="AB457" s="59">
        <f t="shared" si="38"/>
        <v>96796963.573843181</v>
      </c>
      <c r="AC457" s="59">
        <f t="shared" si="38"/>
        <v>100874566.73926614</v>
      </c>
      <c r="AD457" s="59">
        <f t="shared" si="38"/>
        <v>44872087.526718408</v>
      </c>
      <c r="AE457" s="59">
        <f t="shared" si="38"/>
        <v>51676885.892785676</v>
      </c>
      <c r="AF457" s="59">
        <f t="shared" si="38"/>
        <v>739812041.18186355</v>
      </c>
      <c r="AG457" s="59">
        <f t="shared" si="38"/>
        <v>80110066.513841808</v>
      </c>
      <c r="AH457" s="59">
        <f t="shared" si="38"/>
        <v>47777486.072442159</v>
      </c>
      <c r="AI457" s="59">
        <f t="shared" si="38"/>
        <v>44974552.082549058</v>
      </c>
      <c r="AJ457" s="59">
        <f t="shared" si="38"/>
        <v>43349415.025167964</v>
      </c>
      <c r="AK457" s="59">
        <f t="shared" si="38"/>
        <v>73583145.643163115</v>
      </c>
      <c r="AL457" s="59">
        <f t="shared" si="38"/>
        <v>60708490.394806169</v>
      </c>
      <c r="AM457" s="59">
        <f t="shared" si="38"/>
        <v>62922541.497447602</v>
      </c>
      <c r="AN457" s="59">
        <f t="shared" si="38"/>
        <v>91192664.692405686</v>
      </c>
      <c r="AO457" s="59">
        <f t="shared" si="38"/>
        <v>55986893.465485647</v>
      </c>
      <c r="AP457" s="59">
        <f t="shared" si="38"/>
        <v>57178583.652336761</v>
      </c>
      <c r="AQ457" s="59">
        <f t="shared" si="38"/>
        <v>55416432.22387825</v>
      </c>
      <c r="AR457" s="59">
        <f t="shared" si="38"/>
        <v>256017205.99705136</v>
      </c>
      <c r="AS457" s="59">
        <f t="shared" ref="AS457:BZ457" si="39">SUM(AS446/AS448*AS453)</f>
        <v>66757348.055872597</v>
      </c>
      <c r="AT457" s="59">
        <f t="shared" si="39"/>
        <v>62821578.861619897</v>
      </c>
      <c r="AU457" s="59">
        <f t="shared" si="39"/>
        <v>59839485.286678888</v>
      </c>
      <c r="AV457" s="59">
        <f t="shared" si="39"/>
        <v>54664023.345958203</v>
      </c>
      <c r="AW457" s="59">
        <f t="shared" si="39"/>
        <v>19345067.98240415</v>
      </c>
      <c r="AX457" s="59">
        <f t="shared" si="39"/>
        <v>31464077.724984869</v>
      </c>
      <c r="AY457" s="59">
        <f t="shared" si="39"/>
        <v>463892214.04484743</v>
      </c>
      <c r="AZ457" s="59">
        <f t="shared" si="39"/>
        <v>75935210.194498017</v>
      </c>
      <c r="BA457" s="59">
        <f t="shared" si="39"/>
        <v>81218115.813865051</v>
      </c>
      <c r="BB457" s="59">
        <f t="shared" si="39"/>
        <v>112055589.96414138</v>
      </c>
      <c r="BC457" s="59">
        <f t="shared" si="39"/>
        <v>87005951.457860991</v>
      </c>
      <c r="BD457" s="59">
        <f t="shared" si="39"/>
        <v>91627873.385591879</v>
      </c>
      <c r="BE457" s="59">
        <f t="shared" si="39"/>
        <v>116878089.3042893</v>
      </c>
      <c r="BF457" s="59">
        <f t="shared" si="39"/>
        <v>81339754.17009522</v>
      </c>
      <c r="BG457" s="59">
        <f t="shared" si="39"/>
        <v>69397502.154727027</v>
      </c>
      <c r="BH457" s="59">
        <f t="shared" si="39"/>
        <v>31765168.707630455</v>
      </c>
      <c r="BI457" s="59">
        <f t="shared" si="39"/>
        <v>24058222.945190616</v>
      </c>
      <c r="BJ457" s="59">
        <f t="shared" si="39"/>
        <v>479561526.49282712</v>
      </c>
      <c r="BK457" s="59">
        <f t="shared" si="39"/>
        <v>220821503.95232895</v>
      </c>
      <c r="BL457" s="59">
        <f t="shared" si="39"/>
        <v>65838508.342040256</v>
      </c>
      <c r="BM457" s="59">
        <f t="shared" si="39"/>
        <v>49810891.003598973</v>
      </c>
      <c r="BN457" s="59">
        <f t="shared" si="39"/>
        <v>74295965.369245261</v>
      </c>
      <c r="BO457" s="59">
        <f t="shared" si="39"/>
        <v>104840513.53028075</v>
      </c>
      <c r="BP457" s="59">
        <f t="shared" si="39"/>
        <v>44357256.147150233</v>
      </c>
      <c r="BQ457" s="59">
        <f t="shared" si="39"/>
        <v>264014592.63416001</v>
      </c>
      <c r="BR457" s="59">
        <f t="shared" si="39"/>
        <v>49993730.993539751</v>
      </c>
      <c r="BS457" s="59">
        <f t="shared" si="39"/>
        <v>54026223.213776268</v>
      </c>
      <c r="BT457" s="59">
        <f t="shared" si="39"/>
        <v>90190517.289554939</v>
      </c>
      <c r="BU457" s="59">
        <f t="shared" si="39"/>
        <v>91779836.85368669</v>
      </c>
      <c r="BV457" s="59">
        <f t="shared" si="39"/>
        <v>154764211.94587123</v>
      </c>
      <c r="BW457" s="59">
        <f t="shared" si="39"/>
        <v>62039402.305616587</v>
      </c>
      <c r="BX457" s="59">
        <f t="shared" si="39"/>
        <v>34492596.281360768</v>
      </c>
      <c r="BY457" s="59">
        <f t="shared" si="39"/>
        <v>33800591.368941724</v>
      </c>
      <c r="BZ457" s="59">
        <f t="shared" si="39"/>
        <v>3362701776.7518373</v>
      </c>
    </row>
    <row r="458" spans="3:78" x14ac:dyDescent="0.2">
      <c r="C458" s="46"/>
      <c r="D458" s="58" t="s">
        <v>1065</v>
      </c>
      <c r="E458" s="59">
        <f t="shared" ref="E458:BP458" si="40">SUM(E447/E448*E453)</f>
        <v>778510611.27322638</v>
      </c>
      <c r="F458" s="59">
        <f t="shared" si="40"/>
        <v>165158666.74599621</v>
      </c>
      <c r="G458" s="59">
        <f t="shared" si="40"/>
        <v>314541983.36409152</v>
      </c>
      <c r="H458" s="59">
        <f t="shared" si="40"/>
        <v>75641960.00482291</v>
      </c>
      <c r="I458" s="59">
        <f t="shared" si="40"/>
        <v>43720150.52198606</v>
      </c>
      <c r="J458" s="59">
        <f t="shared" si="40"/>
        <v>11395511.537051599</v>
      </c>
      <c r="K458" s="59">
        <f t="shared" si="40"/>
        <v>1390682677.2793112</v>
      </c>
      <c r="L458" s="59">
        <f t="shared" si="40"/>
        <v>131719054.56085016</v>
      </c>
      <c r="M458" s="59">
        <f t="shared" si="40"/>
        <v>17774138.120961223</v>
      </c>
      <c r="N458" s="59">
        <f t="shared" si="40"/>
        <v>404380097.49110007</v>
      </c>
      <c r="O458" s="59">
        <f t="shared" si="40"/>
        <v>19966371.118847869</v>
      </c>
      <c r="P458" s="59">
        <f t="shared" si="40"/>
        <v>48674916.579917796</v>
      </c>
      <c r="Q458" s="59">
        <f t="shared" si="40"/>
        <v>226755238.19332623</v>
      </c>
      <c r="R458" s="59">
        <f t="shared" si="40"/>
        <v>193160773.02380893</v>
      </c>
      <c r="S458" s="59">
        <f t="shared" si="40"/>
        <v>13096725.140644949</v>
      </c>
      <c r="T458" s="59">
        <f t="shared" si="40"/>
        <v>39302438.287104987</v>
      </c>
      <c r="U458" s="59">
        <f t="shared" si="40"/>
        <v>32046428.935098194</v>
      </c>
      <c r="V458" s="59">
        <f t="shared" si="40"/>
        <v>20481399.362171564</v>
      </c>
      <c r="W458" s="59">
        <f t="shared" si="40"/>
        <v>984201738.69310701</v>
      </c>
      <c r="X458" s="59">
        <f t="shared" si="40"/>
        <v>180032416.89156529</v>
      </c>
      <c r="Y458" s="59">
        <f t="shared" si="40"/>
        <v>47676230.284277625</v>
      </c>
      <c r="Z458" s="59">
        <f t="shared" si="40"/>
        <v>207297420.72398156</v>
      </c>
      <c r="AA458" s="59">
        <f t="shared" si="40"/>
        <v>16662071.822280468</v>
      </c>
      <c r="AB458" s="59">
        <f t="shared" si="40"/>
        <v>31683394.656156812</v>
      </c>
      <c r="AC458" s="59">
        <f t="shared" si="40"/>
        <v>50585977.980733901</v>
      </c>
      <c r="AD458" s="59">
        <f t="shared" si="40"/>
        <v>15476628.683281602</v>
      </c>
      <c r="AE458" s="59">
        <f t="shared" si="40"/>
        <v>8936195.5572143253</v>
      </c>
      <c r="AF458" s="59">
        <f t="shared" si="40"/>
        <v>1232090129.2781363</v>
      </c>
      <c r="AG458" s="59">
        <f t="shared" si="40"/>
        <v>24424401.656158194</v>
      </c>
      <c r="AH458" s="59">
        <f t="shared" si="40"/>
        <v>9627911.8375578411</v>
      </c>
      <c r="AI458" s="59">
        <f t="shared" si="40"/>
        <v>18837834.497450948</v>
      </c>
      <c r="AJ458" s="59">
        <f t="shared" si="40"/>
        <v>14053165.384832045</v>
      </c>
      <c r="AK458" s="59">
        <f t="shared" si="40"/>
        <v>33225744.236836892</v>
      </c>
      <c r="AL458" s="59">
        <f t="shared" si="40"/>
        <v>17947022.785193831</v>
      </c>
      <c r="AM458" s="59">
        <f t="shared" si="40"/>
        <v>17992020.512552373</v>
      </c>
      <c r="AN458" s="59">
        <f t="shared" si="40"/>
        <v>47110847.187594295</v>
      </c>
      <c r="AO458" s="59">
        <f t="shared" si="40"/>
        <v>17228895.434514362</v>
      </c>
      <c r="AP458" s="59">
        <f t="shared" si="40"/>
        <v>17825378.807663232</v>
      </c>
      <c r="AQ458" s="59">
        <f t="shared" si="40"/>
        <v>14210187.446121754</v>
      </c>
      <c r="AR458" s="59">
        <f t="shared" si="40"/>
        <v>378227045.61294866</v>
      </c>
      <c r="AS458" s="59">
        <f t="shared" si="40"/>
        <v>15049464.594127415</v>
      </c>
      <c r="AT458" s="59">
        <f t="shared" si="40"/>
        <v>11077782.998380093</v>
      </c>
      <c r="AU458" s="59">
        <f t="shared" si="40"/>
        <v>19086137.853321113</v>
      </c>
      <c r="AV458" s="59">
        <f t="shared" si="40"/>
        <v>9449904.6240417883</v>
      </c>
      <c r="AW458" s="59">
        <f t="shared" si="40"/>
        <v>8375528.4775958462</v>
      </c>
      <c r="AX458" s="59">
        <f t="shared" si="40"/>
        <v>15424136.225015128</v>
      </c>
      <c r="AY458" s="59">
        <f t="shared" si="40"/>
        <v>830375082.75515246</v>
      </c>
      <c r="AZ458" s="59">
        <f t="shared" si="40"/>
        <v>24115138.375501975</v>
      </c>
      <c r="BA458" s="59">
        <f t="shared" si="40"/>
        <v>27468989.696134955</v>
      </c>
      <c r="BB458" s="59">
        <f t="shared" si="40"/>
        <v>45976568.5058586</v>
      </c>
      <c r="BC458" s="59">
        <f t="shared" si="40"/>
        <v>63305738.302138999</v>
      </c>
      <c r="BD458" s="59">
        <f t="shared" si="40"/>
        <v>28685107.664408125</v>
      </c>
      <c r="BE458" s="59">
        <f t="shared" si="40"/>
        <v>112019848.0246107</v>
      </c>
      <c r="BF458" s="59">
        <f t="shared" si="40"/>
        <v>117624378.97990476</v>
      </c>
      <c r="BG458" s="59">
        <f t="shared" si="40"/>
        <v>29714571.245272979</v>
      </c>
      <c r="BH458" s="59">
        <f t="shared" si="40"/>
        <v>11432225.172369549</v>
      </c>
      <c r="BI458" s="59">
        <f t="shared" si="40"/>
        <v>6250897.2348093912</v>
      </c>
      <c r="BJ458" s="59">
        <f t="shared" si="40"/>
        <v>677732807.16717291</v>
      </c>
      <c r="BK458" s="59">
        <f t="shared" si="40"/>
        <v>201204584.80767116</v>
      </c>
      <c r="BL458" s="59">
        <f t="shared" si="40"/>
        <v>22722280.677959759</v>
      </c>
      <c r="BM458" s="59">
        <f t="shared" si="40"/>
        <v>11813770.970401019</v>
      </c>
      <c r="BN458" s="59">
        <f t="shared" si="40"/>
        <v>9601023.800754765</v>
      </c>
      <c r="BO458" s="59">
        <f t="shared" si="40"/>
        <v>27721482.339719247</v>
      </c>
      <c r="BP458" s="59">
        <f t="shared" si="40"/>
        <v>14216531.992849763</v>
      </c>
      <c r="BQ458" s="59">
        <f t="shared" ref="BQ458:BZ458" si="41">SUM(BQ447/BQ448*BQ453)</f>
        <v>533162042.75584006</v>
      </c>
      <c r="BR458" s="59">
        <f t="shared" si="41"/>
        <v>23208481.036460247</v>
      </c>
      <c r="BS458" s="59">
        <f t="shared" si="41"/>
        <v>25998428.286223732</v>
      </c>
      <c r="BT458" s="59">
        <f t="shared" si="41"/>
        <v>44172683.080445074</v>
      </c>
      <c r="BU458" s="59">
        <f t="shared" si="41"/>
        <v>36032595.03631334</v>
      </c>
      <c r="BV458" s="59">
        <f t="shared" si="41"/>
        <v>149927567.58412877</v>
      </c>
      <c r="BW458" s="59">
        <f t="shared" si="41"/>
        <v>26729998.794383422</v>
      </c>
      <c r="BX458" s="59">
        <f t="shared" si="41"/>
        <v>16699993.038639234</v>
      </c>
      <c r="BY458" s="59">
        <f t="shared" si="41"/>
        <v>13207287.761058273</v>
      </c>
      <c r="BZ458" s="59">
        <f t="shared" si="41"/>
        <v>6895416290.1933603</v>
      </c>
    </row>
    <row r="459" spans="3:78" ht="19.5" thickBot="1" x14ac:dyDescent="0.25">
      <c r="C459" s="46"/>
      <c r="D459" s="60" t="s">
        <v>1066</v>
      </c>
      <c r="E459" s="61">
        <f t="shared" ref="E459:BP459" si="42">SUM(E457:E458)</f>
        <v>1484528890.0199997</v>
      </c>
      <c r="F459" s="61">
        <f t="shared" si="42"/>
        <v>313396692.38</v>
      </c>
      <c r="G459" s="61">
        <f t="shared" si="42"/>
        <v>525870782.13999999</v>
      </c>
      <c r="H459" s="61">
        <f t="shared" si="42"/>
        <v>175004834.50999999</v>
      </c>
      <c r="I459" s="61">
        <f t="shared" si="42"/>
        <v>135003184.51999998</v>
      </c>
      <c r="J459" s="61">
        <f t="shared" si="42"/>
        <v>60353537.219999999</v>
      </c>
      <c r="K459" s="61">
        <f t="shared" si="42"/>
        <v>2552504994.1400003</v>
      </c>
      <c r="L459" s="61">
        <f t="shared" si="42"/>
        <v>307194767.29000002</v>
      </c>
      <c r="M459" s="61">
        <f t="shared" si="42"/>
        <v>80460736.459999979</v>
      </c>
      <c r="N459" s="61">
        <f t="shared" si="42"/>
        <v>775042670.25</v>
      </c>
      <c r="O459" s="61">
        <f t="shared" si="42"/>
        <v>76499256.909999996</v>
      </c>
      <c r="P459" s="61">
        <f t="shared" si="42"/>
        <v>202319284.06999999</v>
      </c>
      <c r="Q459" s="61">
        <f t="shared" si="42"/>
        <v>439542666.38</v>
      </c>
      <c r="R459" s="61">
        <f t="shared" si="42"/>
        <v>389471434.13</v>
      </c>
      <c r="S459" s="61">
        <f t="shared" si="42"/>
        <v>36879438.350000001</v>
      </c>
      <c r="T459" s="61">
        <f t="shared" si="42"/>
        <v>143586997.52919999</v>
      </c>
      <c r="U459" s="61">
        <f t="shared" si="42"/>
        <v>113860633.90000001</v>
      </c>
      <c r="V459" s="61">
        <f t="shared" si="42"/>
        <v>78346530.676999971</v>
      </c>
      <c r="W459" s="61">
        <f t="shared" si="42"/>
        <v>1708813598.5</v>
      </c>
      <c r="X459" s="61">
        <f t="shared" si="42"/>
        <v>334957543.55000001</v>
      </c>
      <c r="Y459" s="61">
        <f t="shared" si="42"/>
        <v>150074165.13</v>
      </c>
      <c r="Z459" s="61">
        <f t="shared" si="42"/>
        <v>412709803.36999989</v>
      </c>
      <c r="AA459" s="61">
        <f t="shared" si="42"/>
        <v>105720666.36000001</v>
      </c>
      <c r="AB459" s="61">
        <f t="shared" si="42"/>
        <v>128480358.22999999</v>
      </c>
      <c r="AC459" s="61">
        <f t="shared" si="42"/>
        <v>151460544.72000003</v>
      </c>
      <c r="AD459" s="61">
        <f t="shared" si="42"/>
        <v>60348716.210000008</v>
      </c>
      <c r="AE459" s="61">
        <f t="shared" si="42"/>
        <v>60613081.450000003</v>
      </c>
      <c r="AF459" s="61">
        <f t="shared" si="42"/>
        <v>1971902170.4599998</v>
      </c>
      <c r="AG459" s="61">
        <f t="shared" si="42"/>
        <v>104534468.17</v>
      </c>
      <c r="AH459" s="61">
        <f t="shared" si="42"/>
        <v>57405397.909999996</v>
      </c>
      <c r="AI459" s="61">
        <f t="shared" si="42"/>
        <v>63812386.580000006</v>
      </c>
      <c r="AJ459" s="61">
        <f t="shared" si="42"/>
        <v>57402580.410000011</v>
      </c>
      <c r="AK459" s="61">
        <f t="shared" si="42"/>
        <v>106808889.88000001</v>
      </c>
      <c r="AL459" s="61">
        <f t="shared" si="42"/>
        <v>78655513.180000007</v>
      </c>
      <c r="AM459" s="61">
        <f t="shared" si="42"/>
        <v>80914562.009999976</v>
      </c>
      <c r="AN459" s="61">
        <f t="shared" si="42"/>
        <v>138303511.88</v>
      </c>
      <c r="AO459" s="61">
        <f t="shared" si="42"/>
        <v>73215788.900000006</v>
      </c>
      <c r="AP459" s="61">
        <f t="shared" si="42"/>
        <v>75003962.459999993</v>
      </c>
      <c r="AQ459" s="61">
        <f t="shared" si="42"/>
        <v>69626619.670000002</v>
      </c>
      <c r="AR459" s="61">
        <f t="shared" si="42"/>
        <v>634244251.61000001</v>
      </c>
      <c r="AS459" s="61">
        <f t="shared" si="42"/>
        <v>81806812.650000006</v>
      </c>
      <c r="AT459" s="61">
        <f t="shared" si="42"/>
        <v>73899361.859999985</v>
      </c>
      <c r="AU459" s="61">
        <f t="shared" si="42"/>
        <v>78925623.140000001</v>
      </c>
      <c r="AV459" s="61">
        <f t="shared" si="42"/>
        <v>64113927.969999991</v>
      </c>
      <c r="AW459" s="61">
        <f t="shared" si="42"/>
        <v>27720596.459999997</v>
      </c>
      <c r="AX459" s="61">
        <f t="shared" si="42"/>
        <v>46888213.949999996</v>
      </c>
      <c r="AY459" s="61">
        <f t="shared" si="42"/>
        <v>1294267296.8</v>
      </c>
      <c r="AZ459" s="61">
        <f t="shared" si="42"/>
        <v>100050348.56999999</v>
      </c>
      <c r="BA459" s="61">
        <f t="shared" si="42"/>
        <v>108687105.51000001</v>
      </c>
      <c r="BB459" s="61">
        <f t="shared" si="42"/>
        <v>158032158.46999997</v>
      </c>
      <c r="BC459" s="61">
        <f t="shared" si="42"/>
        <v>150311689.75999999</v>
      </c>
      <c r="BD459" s="61">
        <f t="shared" si="42"/>
        <v>120312981.05000001</v>
      </c>
      <c r="BE459" s="61">
        <f t="shared" si="42"/>
        <v>228897937.32889998</v>
      </c>
      <c r="BF459" s="61">
        <f t="shared" si="42"/>
        <v>198964133.14999998</v>
      </c>
      <c r="BG459" s="61">
        <f t="shared" si="42"/>
        <v>99112073.400000006</v>
      </c>
      <c r="BH459" s="61">
        <f t="shared" si="42"/>
        <v>43197393.880000003</v>
      </c>
      <c r="BI459" s="61">
        <f t="shared" si="42"/>
        <v>30309120.180000007</v>
      </c>
      <c r="BJ459" s="61">
        <f t="shared" si="42"/>
        <v>1157294333.6600001</v>
      </c>
      <c r="BK459" s="61">
        <f t="shared" si="42"/>
        <v>422026088.76000011</v>
      </c>
      <c r="BL459" s="61">
        <f t="shared" si="42"/>
        <v>88560789.020000011</v>
      </c>
      <c r="BM459" s="61">
        <f t="shared" si="42"/>
        <v>61624661.973999992</v>
      </c>
      <c r="BN459" s="61">
        <f t="shared" si="42"/>
        <v>83896989.170000032</v>
      </c>
      <c r="BO459" s="61">
        <f t="shared" si="42"/>
        <v>132561995.87</v>
      </c>
      <c r="BP459" s="61">
        <f t="shared" si="42"/>
        <v>58573788.140000001</v>
      </c>
      <c r="BQ459" s="61">
        <f t="shared" ref="BQ459:BZ459" si="43">SUM(BQ457:BQ458)</f>
        <v>797176635.3900001</v>
      </c>
      <c r="BR459" s="61">
        <f t="shared" si="43"/>
        <v>73202212.030000001</v>
      </c>
      <c r="BS459" s="61">
        <f t="shared" si="43"/>
        <v>80024651.5</v>
      </c>
      <c r="BT459" s="61">
        <f t="shared" si="43"/>
        <v>134363200.37</v>
      </c>
      <c r="BU459" s="61">
        <f t="shared" si="43"/>
        <v>127812431.89000003</v>
      </c>
      <c r="BV459" s="61">
        <f t="shared" si="43"/>
        <v>304691779.52999997</v>
      </c>
      <c r="BW459" s="61">
        <f t="shared" si="43"/>
        <v>88769401.100000009</v>
      </c>
      <c r="BX459" s="61">
        <f t="shared" si="43"/>
        <v>51192589.32</v>
      </c>
      <c r="BY459" s="61">
        <f t="shared" si="43"/>
        <v>47007879.129999995</v>
      </c>
      <c r="BZ459" s="61">
        <f t="shared" si="43"/>
        <v>10258118066.945198</v>
      </c>
    </row>
    <row r="460" spans="3:78" ht="19.5" thickTop="1" x14ac:dyDescent="0.2"/>
    <row r="463" spans="3:78" x14ac:dyDescent="0.2">
      <c r="D463" s="1" t="s">
        <v>1067</v>
      </c>
      <c r="E463" s="63">
        <f t="shared" ref="E463:BP463" si="44">SUM(E444-E452)</f>
        <v>1442345532.5599999</v>
      </c>
      <c r="F463" s="63">
        <f t="shared" si="44"/>
        <v>299449266.69999999</v>
      </c>
      <c r="G463" s="63">
        <f t="shared" si="44"/>
        <v>525513353.19000006</v>
      </c>
      <c r="H463" s="63">
        <f t="shared" si="44"/>
        <v>184317096.07000002</v>
      </c>
      <c r="I463" s="63">
        <f t="shared" si="44"/>
        <v>147050653.42999998</v>
      </c>
      <c r="J463" s="63">
        <f t="shared" si="44"/>
        <v>65025031.030000001</v>
      </c>
      <c r="K463" s="63">
        <f t="shared" si="44"/>
        <v>3411865764.1000004</v>
      </c>
      <c r="L463" s="63">
        <f t="shared" si="44"/>
        <v>299926957.05000001</v>
      </c>
      <c r="M463" s="63">
        <f t="shared" si="44"/>
        <v>75914819.579999983</v>
      </c>
      <c r="N463" s="63">
        <f t="shared" si="44"/>
        <v>745992097.75</v>
      </c>
      <c r="O463" s="63">
        <f t="shared" si="44"/>
        <v>77932248.549999997</v>
      </c>
      <c r="P463" s="63">
        <f t="shared" si="44"/>
        <v>203762240.85999998</v>
      </c>
      <c r="Q463" s="63">
        <f t="shared" si="44"/>
        <v>424952380.50999999</v>
      </c>
      <c r="R463" s="63">
        <f t="shared" si="44"/>
        <v>374033625.34999996</v>
      </c>
      <c r="S463" s="63">
        <f t="shared" si="44"/>
        <v>35277964.25999999</v>
      </c>
      <c r="T463" s="63">
        <f t="shared" si="44"/>
        <v>149331323.84000003</v>
      </c>
      <c r="U463" s="63">
        <f t="shared" si="44"/>
        <v>118487859.38000001</v>
      </c>
      <c r="V463" s="63">
        <f t="shared" si="44"/>
        <v>76176601.447000012</v>
      </c>
      <c r="W463" s="63">
        <f t="shared" si="44"/>
        <v>1601369978.8199999</v>
      </c>
      <c r="X463" s="63">
        <f t="shared" si="44"/>
        <v>308534518.49000001</v>
      </c>
      <c r="Y463" s="63">
        <f t="shared" si="44"/>
        <v>141164256.94999999</v>
      </c>
      <c r="Z463" s="63">
        <f t="shared" si="44"/>
        <v>397130301.73999995</v>
      </c>
      <c r="AA463" s="63">
        <f t="shared" si="44"/>
        <v>110006724.92000002</v>
      </c>
      <c r="AB463" s="63">
        <f t="shared" si="44"/>
        <v>137651902.44</v>
      </c>
      <c r="AC463" s="63">
        <f t="shared" si="44"/>
        <v>152627693.36000004</v>
      </c>
      <c r="AD463" s="63">
        <f t="shared" si="44"/>
        <v>59361079.770000011</v>
      </c>
      <c r="AE463" s="63">
        <f t="shared" si="44"/>
        <v>63945149.640000001</v>
      </c>
      <c r="AF463" s="63">
        <f t="shared" si="44"/>
        <v>2046743988.99</v>
      </c>
      <c r="AG463" s="63">
        <f t="shared" si="44"/>
        <v>120780186.70999998</v>
      </c>
      <c r="AH463" s="63">
        <f t="shared" si="44"/>
        <v>70301010.450000003</v>
      </c>
      <c r="AI463" s="63">
        <f t="shared" si="44"/>
        <v>69881819.120000005</v>
      </c>
      <c r="AJ463" s="63">
        <f t="shared" si="44"/>
        <v>63700544.340000011</v>
      </c>
      <c r="AK463" s="63">
        <f t="shared" si="44"/>
        <v>118946664.32000001</v>
      </c>
      <c r="AL463" s="63">
        <f t="shared" si="44"/>
        <v>89982115.870000005</v>
      </c>
      <c r="AM463" s="63">
        <f t="shared" si="44"/>
        <v>87302343.640000001</v>
      </c>
      <c r="AN463" s="63">
        <f t="shared" si="44"/>
        <v>147703288.74000001</v>
      </c>
      <c r="AO463" s="63">
        <f t="shared" si="44"/>
        <v>82359610.659999996</v>
      </c>
      <c r="AP463" s="63">
        <f t="shared" si="44"/>
        <v>86787604.589999989</v>
      </c>
      <c r="AQ463" s="63">
        <f t="shared" si="44"/>
        <v>78189559.829999998</v>
      </c>
      <c r="AR463" s="63">
        <f t="shared" si="44"/>
        <v>618920517.20000005</v>
      </c>
      <c r="AS463" s="63">
        <f t="shared" si="44"/>
        <v>85065038.909999996</v>
      </c>
      <c r="AT463" s="63">
        <f t="shared" si="44"/>
        <v>83842952.299999997</v>
      </c>
      <c r="AU463" s="63">
        <f t="shared" si="44"/>
        <v>84731715.61999999</v>
      </c>
      <c r="AV463" s="63">
        <f t="shared" si="44"/>
        <v>71133596.129999995</v>
      </c>
      <c r="AW463" s="63">
        <f t="shared" si="44"/>
        <v>27588448.419999998</v>
      </c>
      <c r="AX463" s="63">
        <f t="shared" si="44"/>
        <v>46581701.959999993</v>
      </c>
      <c r="AY463" s="63">
        <f t="shared" si="44"/>
        <v>1786276631.2700005</v>
      </c>
      <c r="AZ463" s="63">
        <f t="shared" si="44"/>
        <v>95953076.389999986</v>
      </c>
      <c r="BA463" s="63">
        <f t="shared" si="44"/>
        <v>116265765.16000001</v>
      </c>
      <c r="BB463" s="63">
        <f t="shared" si="44"/>
        <v>164713336.04000002</v>
      </c>
      <c r="BC463" s="63">
        <f t="shared" si="44"/>
        <v>160026452.41999999</v>
      </c>
      <c r="BD463" s="63">
        <f t="shared" si="44"/>
        <v>122127945.15999998</v>
      </c>
      <c r="BE463" s="63">
        <f t="shared" si="44"/>
        <v>218315459.18849999</v>
      </c>
      <c r="BF463" s="63">
        <f t="shared" si="44"/>
        <v>196605833.15999997</v>
      </c>
      <c r="BG463" s="63">
        <f t="shared" si="44"/>
        <v>99473902.590000004</v>
      </c>
      <c r="BH463" s="63">
        <f t="shared" si="44"/>
        <v>44312315.400000006</v>
      </c>
      <c r="BI463" s="63">
        <f t="shared" si="44"/>
        <v>31407357.809999995</v>
      </c>
      <c r="BJ463" s="63">
        <f t="shared" si="44"/>
        <v>1941999414.47</v>
      </c>
      <c r="BK463" s="63">
        <f t="shared" si="44"/>
        <v>409127807.58999997</v>
      </c>
      <c r="BL463" s="63">
        <f t="shared" si="44"/>
        <v>94424953.580000013</v>
      </c>
      <c r="BM463" s="63">
        <f t="shared" si="44"/>
        <v>66740439.504000001</v>
      </c>
      <c r="BN463" s="63">
        <f t="shared" si="44"/>
        <v>93489290.199999988</v>
      </c>
      <c r="BO463" s="63">
        <f t="shared" si="44"/>
        <v>139740468.40000001</v>
      </c>
      <c r="BP463" s="63">
        <f t="shared" si="44"/>
        <v>60893099.869999997</v>
      </c>
      <c r="BQ463" s="63">
        <f t="shared" ref="BQ463:BZ463" si="45">SUM(BQ444-BQ452)</f>
        <v>768699008.67000008</v>
      </c>
      <c r="BR463" s="63">
        <f t="shared" si="45"/>
        <v>72961562.379999995</v>
      </c>
      <c r="BS463" s="63">
        <f t="shared" si="45"/>
        <v>81193598.50999999</v>
      </c>
      <c r="BT463" s="63">
        <f t="shared" si="45"/>
        <v>133658113.79999997</v>
      </c>
      <c r="BU463" s="63">
        <f t="shared" si="45"/>
        <v>145672208.41000003</v>
      </c>
      <c r="BV463" s="63">
        <f t="shared" si="45"/>
        <v>299580939.16999996</v>
      </c>
      <c r="BW463" s="63">
        <f t="shared" si="45"/>
        <v>89888496.320000008</v>
      </c>
      <c r="BX463" s="63">
        <f t="shared" si="45"/>
        <v>52833863.729999989</v>
      </c>
      <c r="BY463" s="63">
        <f t="shared" si="45"/>
        <v>44222630.179999992</v>
      </c>
      <c r="BZ463" s="63">
        <f t="shared" si="45"/>
        <v>10615586545.599598</v>
      </c>
    </row>
  </sheetData>
  <protectedRanges>
    <protectedRange sqref="E29:BY29 E47:BY47 E129:BY129 E180:BY180 E244:BY244 E439:BY439" name="ช่วง1"/>
  </protectedRanges>
  <mergeCells count="19"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  <mergeCell ref="A180:D180"/>
    <mergeCell ref="A244:D244"/>
    <mergeCell ref="A439:D439"/>
    <mergeCell ref="BQ2:BY2"/>
    <mergeCell ref="B3:B4"/>
    <mergeCell ref="C3:C4"/>
    <mergeCell ref="D3:D4"/>
    <mergeCell ref="A47:D47"/>
    <mergeCell ref="A129:D129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7AC1F-7894-4498-B7B3-FAA921DCF1A4}">
  <sheetPr>
    <tabColor theme="9"/>
  </sheetPr>
  <dimension ref="A1:U25"/>
  <sheetViews>
    <sheetView tabSelected="1" zoomScale="80" zoomScaleNormal="80" workbookViewId="0">
      <selection activeCell="A3" sqref="A3:M3"/>
    </sheetView>
  </sheetViews>
  <sheetFormatPr defaultColWidth="9" defaultRowHeight="21" x14ac:dyDescent="0.35"/>
  <cols>
    <col min="1" max="1" width="13" style="83" bestFit="1" customWidth="1"/>
    <col min="2" max="2" width="21" style="83" customWidth="1"/>
    <col min="3" max="3" width="14.375" style="83" customWidth="1"/>
    <col min="4" max="4" width="11.25" style="85" customWidth="1"/>
    <col min="5" max="5" width="11.375" style="83" customWidth="1"/>
    <col min="6" max="6" width="11.5" style="83" customWidth="1"/>
    <col min="7" max="7" width="14.375" style="83" bestFit="1" customWidth="1"/>
    <col min="8" max="8" width="10.875" style="86" bestFit="1" customWidth="1"/>
    <col min="9" max="9" width="9.875" style="83" bestFit="1" customWidth="1"/>
    <col min="10" max="10" width="11" style="83" customWidth="1"/>
    <col min="11" max="11" width="7.375" style="83" customWidth="1"/>
    <col min="12" max="12" width="6.75" style="83" customWidth="1"/>
    <col min="13" max="13" width="7.125" style="83" customWidth="1"/>
    <col min="14" max="16384" width="9" style="83"/>
  </cols>
  <sheetData>
    <row r="1" spans="1:21" x14ac:dyDescent="0.35">
      <c r="A1" s="81" t="s">
        <v>1068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82"/>
      <c r="S1" s="82"/>
      <c r="T1" s="82"/>
      <c r="U1" s="82"/>
    </row>
    <row r="2" spans="1:21" s="82" customFormat="1" x14ac:dyDescent="0.35">
      <c r="A2" s="81" t="s">
        <v>1069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1" s="82" customFormat="1" x14ac:dyDescent="0.35">
      <c r="A3" s="84" t="s">
        <v>1070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1" s="82" customFormat="1" ht="19.5" customHeight="1" x14ac:dyDescent="0.35">
      <c r="A4" s="83"/>
      <c r="B4" s="83"/>
      <c r="C4" s="83"/>
      <c r="D4" s="85"/>
      <c r="E4" s="83"/>
      <c r="F4" s="83"/>
      <c r="G4" s="83"/>
      <c r="H4" s="86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25.5" customHeight="1" x14ac:dyDescent="0.35">
      <c r="A5" s="87" t="s">
        <v>1071</v>
      </c>
      <c r="B5" s="87" t="s">
        <v>1072</v>
      </c>
      <c r="C5" s="87" t="s">
        <v>1073</v>
      </c>
      <c r="D5" s="87"/>
      <c r="E5" s="87"/>
      <c r="F5" s="87"/>
      <c r="G5" s="87" t="s">
        <v>1074</v>
      </c>
      <c r="H5" s="87"/>
      <c r="I5" s="87"/>
      <c r="J5" s="87"/>
      <c r="K5" s="87" t="s">
        <v>1075</v>
      </c>
      <c r="L5" s="87"/>
      <c r="M5" s="87"/>
      <c r="N5" s="82"/>
      <c r="O5" s="82"/>
      <c r="P5" s="82"/>
      <c r="Q5" s="82"/>
      <c r="R5" s="82"/>
      <c r="S5" s="82"/>
      <c r="T5" s="82"/>
      <c r="U5" s="82"/>
    </row>
    <row r="6" spans="1:21" ht="52.5" customHeight="1" x14ac:dyDescent="0.35">
      <c r="A6" s="87"/>
      <c r="B6" s="87"/>
      <c r="C6" s="88" t="s">
        <v>1076</v>
      </c>
      <c r="D6" s="89" t="s">
        <v>1077</v>
      </c>
      <c r="E6" s="88" t="s">
        <v>1078</v>
      </c>
      <c r="F6" s="90" t="s">
        <v>1079</v>
      </c>
      <c r="G6" s="88" t="s">
        <v>1080</v>
      </c>
      <c r="H6" s="91" t="s">
        <v>1081</v>
      </c>
      <c r="I6" s="88" t="s">
        <v>1078</v>
      </c>
      <c r="J6" s="90" t="s">
        <v>1082</v>
      </c>
      <c r="K6" s="88" t="s">
        <v>1083</v>
      </c>
      <c r="L6" s="88" t="s">
        <v>1084</v>
      </c>
      <c r="M6" s="88" t="s">
        <v>1085</v>
      </c>
      <c r="N6" s="82"/>
      <c r="O6" s="82"/>
      <c r="P6" s="82"/>
      <c r="Q6" s="82"/>
      <c r="R6" s="82"/>
      <c r="S6" s="82"/>
      <c r="T6" s="82"/>
      <c r="U6" s="82"/>
    </row>
    <row r="7" spans="1:21" x14ac:dyDescent="0.35">
      <c r="A7" s="92" t="s">
        <v>1086</v>
      </c>
      <c r="B7" s="92" t="s">
        <v>1087</v>
      </c>
      <c r="C7" s="93">
        <v>533162042.75999999</v>
      </c>
      <c r="D7" s="94">
        <v>38722.43</v>
      </c>
      <c r="E7" s="95">
        <v>17441.439999999999</v>
      </c>
      <c r="F7" s="96">
        <f>C7/D7</f>
        <v>13768.816749362062</v>
      </c>
      <c r="G7" s="94">
        <v>264014592.63</v>
      </c>
      <c r="H7" s="94">
        <v>342613</v>
      </c>
      <c r="I7" s="97">
        <v>1111.8599999999999</v>
      </c>
      <c r="J7" s="96">
        <f>G7/H7</f>
        <v>770.59128704982004</v>
      </c>
      <c r="K7" s="98" t="str">
        <f>IF(F7&lt;E7,"ผ่าน","ไม่ผ่าน")</f>
        <v>ผ่าน</v>
      </c>
      <c r="L7" s="98" t="str">
        <f>IF(J7&lt;I7,"ผ่าน","ไม่ผ่าน")</f>
        <v>ผ่าน</v>
      </c>
      <c r="M7" s="98" t="str">
        <f>IF(AND(F7&lt;E7,J7&lt;I7),"ผ่าน","ไม่ผ่าน")</f>
        <v>ผ่าน</v>
      </c>
    </row>
    <row r="8" spans="1:21" x14ac:dyDescent="0.35">
      <c r="A8" s="92" t="s">
        <v>1088</v>
      </c>
      <c r="B8" s="92" t="s">
        <v>1089</v>
      </c>
      <c r="C8" s="93">
        <v>23208481.039999999</v>
      </c>
      <c r="D8" s="94">
        <v>1569.12</v>
      </c>
      <c r="E8" s="95">
        <v>24018.38</v>
      </c>
      <c r="F8" s="96">
        <f t="shared" ref="F8:F15" si="0">C8/D8</f>
        <v>14790.762363617825</v>
      </c>
      <c r="G8" s="94">
        <v>49993730.990000002</v>
      </c>
      <c r="H8" s="94">
        <v>75504</v>
      </c>
      <c r="I8" s="97">
        <v>1222.26</v>
      </c>
      <c r="J8" s="96">
        <f t="shared" ref="J8:J15" si="1">G8/H8</f>
        <v>662.13354246132656</v>
      </c>
      <c r="K8" s="98" t="str">
        <f t="shared" ref="K8:K15" si="2">IF(F8&lt;E8,"ผ่าน","ไม่ผ่าน")</f>
        <v>ผ่าน</v>
      </c>
      <c r="L8" s="98" t="str">
        <f t="shared" ref="L8:L15" si="3">IF(J8&lt;I8,"ผ่าน","ไม่ผ่าน")</f>
        <v>ผ่าน</v>
      </c>
      <c r="M8" s="98" t="str">
        <f t="shared" ref="M8:M15" si="4">IF(AND(F8&lt;E8,J8&lt;I8),"ผ่าน","ไม่ผ่าน")</f>
        <v>ผ่าน</v>
      </c>
    </row>
    <row r="9" spans="1:21" x14ac:dyDescent="0.35">
      <c r="A9" s="92" t="s">
        <v>1090</v>
      </c>
      <c r="B9" s="92" t="s">
        <v>1091</v>
      </c>
      <c r="C9" s="93">
        <v>25825450.530000001</v>
      </c>
      <c r="D9" s="99">
        <v>1631.67</v>
      </c>
      <c r="E9" s="100">
        <v>21021.5</v>
      </c>
      <c r="F9" s="96">
        <f t="shared" si="0"/>
        <v>15827.618654507345</v>
      </c>
      <c r="G9" s="99">
        <v>54199200.969999999</v>
      </c>
      <c r="H9" s="99">
        <v>70674</v>
      </c>
      <c r="I9" s="97">
        <v>1132.22</v>
      </c>
      <c r="J9" s="96">
        <f t="shared" si="1"/>
        <v>766.89024209751813</v>
      </c>
      <c r="K9" s="98" t="str">
        <f t="shared" si="2"/>
        <v>ผ่าน</v>
      </c>
      <c r="L9" s="98" t="str">
        <f t="shared" si="3"/>
        <v>ผ่าน</v>
      </c>
      <c r="M9" s="98" t="str">
        <f t="shared" si="4"/>
        <v>ผ่าน</v>
      </c>
      <c r="P9" s="85"/>
    </row>
    <row r="10" spans="1:21" x14ac:dyDescent="0.35">
      <c r="A10" s="92" t="s">
        <v>1092</v>
      </c>
      <c r="B10" s="92" t="s">
        <v>1091</v>
      </c>
      <c r="C10" s="93">
        <v>44172683.079999998</v>
      </c>
      <c r="D10" s="94">
        <v>2649.52</v>
      </c>
      <c r="E10" s="100">
        <v>21021.5</v>
      </c>
      <c r="F10" s="96">
        <f t="shared" si="0"/>
        <v>16671.956837464899</v>
      </c>
      <c r="G10" s="94">
        <v>90190517.290000007</v>
      </c>
      <c r="H10" s="94">
        <v>117986</v>
      </c>
      <c r="I10" s="97">
        <v>1132.22</v>
      </c>
      <c r="J10" s="96">
        <f t="shared" si="1"/>
        <v>764.4171112674386</v>
      </c>
      <c r="K10" s="98" t="str">
        <f t="shared" si="2"/>
        <v>ผ่าน</v>
      </c>
      <c r="L10" s="98" t="str">
        <f t="shared" si="3"/>
        <v>ผ่าน</v>
      </c>
      <c r="M10" s="98" t="str">
        <f t="shared" si="4"/>
        <v>ผ่าน</v>
      </c>
    </row>
    <row r="11" spans="1:21" x14ac:dyDescent="0.35">
      <c r="A11" s="92" t="s">
        <v>1093</v>
      </c>
      <c r="B11" s="92" t="s">
        <v>1091</v>
      </c>
      <c r="C11" s="93">
        <v>36029730.840000004</v>
      </c>
      <c r="D11" s="94">
        <v>3046.74</v>
      </c>
      <c r="E11" s="100">
        <v>21021.5</v>
      </c>
      <c r="F11" s="96">
        <f t="shared" si="0"/>
        <v>11825.666397526538</v>
      </c>
      <c r="G11" s="99">
        <v>91782701.049999997</v>
      </c>
      <c r="H11" s="99">
        <v>166855</v>
      </c>
      <c r="I11" s="97">
        <v>1132.22</v>
      </c>
      <c r="J11" s="96">
        <f t="shared" si="1"/>
        <v>550.07462197716575</v>
      </c>
      <c r="K11" s="98" t="str">
        <f t="shared" si="2"/>
        <v>ผ่าน</v>
      </c>
      <c r="L11" s="98" t="str">
        <f t="shared" si="3"/>
        <v>ผ่าน</v>
      </c>
      <c r="M11" s="98" t="str">
        <f t="shared" si="4"/>
        <v>ผ่าน</v>
      </c>
    </row>
    <row r="12" spans="1:21" x14ac:dyDescent="0.35">
      <c r="A12" s="92" t="s">
        <v>1094</v>
      </c>
      <c r="B12" s="92" t="s">
        <v>1095</v>
      </c>
      <c r="C12" s="93">
        <v>149927255.09999999</v>
      </c>
      <c r="D12" s="99">
        <v>6158.39</v>
      </c>
      <c r="E12" s="100">
        <v>23687.38</v>
      </c>
      <c r="F12" s="96">
        <f t="shared" si="0"/>
        <v>24345.203064437294</v>
      </c>
      <c r="G12" s="99">
        <v>154764524.43000001</v>
      </c>
      <c r="H12" s="99">
        <v>206216</v>
      </c>
      <c r="I12" s="97">
        <v>1061.45</v>
      </c>
      <c r="J12" s="96">
        <f t="shared" si="1"/>
        <v>750.49717010319284</v>
      </c>
      <c r="K12" s="98" t="str">
        <f t="shared" si="2"/>
        <v>ไม่ผ่าน</v>
      </c>
      <c r="L12" s="98" t="str">
        <f t="shared" si="3"/>
        <v>ผ่าน</v>
      </c>
      <c r="M12" s="98" t="str">
        <f t="shared" si="4"/>
        <v>ไม่ผ่าน</v>
      </c>
    </row>
    <row r="13" spans="1:21" x14ac:dyDescent="0.35">
      <c r="A13" s="92" t="s">
        <v>1096</v>
      </c>
      <c r="B13" s="92" t="s">
        <v>1091</v>
      </c>
      <c r="C13" s="93">
        <v>26729998.789999999</v>
      </c>
      <c r="D13" s="99">
        <v>1500.39</v>
      </c>
      <c r="E13" s="100">
        <v>21021.5</v>
      </c>
      <c r="F13" s="96">
        <f t="shared" si="0"/>
        <v>17815.367197861888</v>
      </c>
      <c r="G13" s="99">
        <v>62039402.310000002</v>
      </c>
      <c r="H13" s="99">
        <v>83475</v>
      </c>
      <c r="I13" s="97">
        <v>1132.22</v>
      </c>
      <c r="J13" s="96">
        <f t="shared" si="1"/>
        <v>743.20937178796055</v>
      </c>
      <c r="K13" s="98" t="str">
        <f t="shared" si="2"/>
        <v>ผ่าน</v>
      </c>
      <c r="L13" s="98" t="str">
        <f t="shared" si="3"/>
        <v>ผ่าน</v>
      </c>
      <c r="M13" s="98" t="str">
        <f t="shared" si="4"/>
        <v>ผ่าน</v>
      </c>
    </row>
    <row r="14" spans="1:21" x14ac:dyDescent="0.35">
      <c r="A14" s="92" t="s">
        <v>1097</v>
      </c>
      <c r="B14" s="92" t="s">
        <v>1098</v>
      </c>
      <c r="C14" s="93">
        <v>16699993.039999999</v>
      </c>
      <c r="D14" s="99">
        <v>785.79</v>
      </c>
      <c r="E14" s="100">
        <v>24932.57</v>
      </c>
      <c r="F14" s="96">
        <f t="shared" si="0"/>
        <v>21252.488629277541</v>
      </c>
      <c r="G14" s="99">
        <v>34492596.280000001</v>
      </c>
      <c r="H14" s="99">
        <v>51571</v>
      </c>
      <c r="I14" s="97">
        <v>950.63</v>
      </c>
      <c r="J14" s="96">
        <f t="shared" si="1"/>
        <v>668.83706501716085</v>
      </c>
      <c r="K14" s="98" t="str">
        <f t="shared" si="2"/>
        <v>ผ่าน</v>
      </c>
      <c r="L14" s="98" t="str">
        <f t="shared" si="3"/>
        <v>ผ่าน</v>
      </c>
      <c r="M14" s="98" t="str">
        <f t="shared" si="4"/>
        <v>ผ่าน</v>
      </c>
    </row>
    <row r="15" spans="1:21" x14ac:dyDescent="0.35">
      <c r="A15" s="92" t="s">
        <v>1099</v>
      </c>
      <c r="B15" s="92" t="s">
        <v>1100</v>
      </c>
      <c r="C15" s="93">
        <v>13207287.76</v>
      </c>
      <c r="D15" s="99">
        <v>898.59</v>
      </c>
      <c r="E15" s="100">
        <v>21588.54</v>
      </c>
      <c r="F15" s="96">
        <f t="shared" si="0"/>
        <v>14697.790716567066</v>
      </c>
      <c r="G15" s="99">
        <v>33800591.369999997</v>
      </c>
      <c r="H15" s="99">
        <v>48892</v>
      </c>
      <c r="I15" s="97">
        <v>853.88</v>
      </c>
      <c r="J15" s="96">
        <f t="shared" si="1"/>
        <v>691.3317387302626</v>
      </c>
      <c r="K15" s="98" t="str">
        <f t="shared" si="2"/>
        <v>ผ่าน</v>
      </c>
      <c r="L15" s="98" t="str">
        <f t="shared" si="3"/>
        <v>ผ่าน</v>
      </c>
      <c r="M15" s="98" t="str">
        <f t="shared" si="4"/>
        <v>ผ่าน</v>
      </c>
    </row>
    <row r="17" spans="1:8" x14ac:dyDescent="0.35">
      <c r="A17" s="83" t="s">
        <v>1101</v>
      </c>
    </row>
    <row r="18" spans="1:8" s="105" customFormat="1" x14ac:dyDescent="0.35">
      <c r="A18" s="101" t="s">
        <v>1102</v>
      </c>
      <c r="B18" s="102" t="s">
        <v>1103</v>
      </c>
      <c r="C18" s="103" t="s">
        <v>1104</v>
      </c>
      <c r="D18" s="104">
        <f>8*100/9</f>
        <v>88.888888888888886</v>
      </c>
      <c r="G18" s="106"/>
      <c r="H18" s="107"/>
    </row>
    <row r="19" spans="1:8" s="105" customFormat="1" x14ac:dyDescent="0.35">
      <c r="A19" s="101" t="s">
        <v>1105</v>
      </c>
      <c r="B19" s="102" t="s">
        <v>1106</v>
      </c>
      <c r="C19" s="103" t="s">
        <v>1104</v>
      </c>
      <c r="D19" s="108">
        <f>1*100/9</f>
        <v>11.111111111111111</v>
      </c>
      <c r="G19" s="106"/>
      <c r="H19" s="107"/>
    </row>
    <row r="20" spans="1:8" x14ac:dyDescent="0.35">
      <c r="A20" s="109" t="s">
        <v>1107</v>
      </c>
      <c r="B20" s="110" t="s">
        <v>1108</v>
      </c>
      <c r="C20" s="110"/>
      <c r="D20" s="111"/>
      <c r="H20" s="112"/>
    </row>
    <row r="21" spans="1:8" x14ac:dyDescent="0.35">
      <c r="A21" s="109"/>
      <c r="B21" s="105" t="s">
        <v>1109</v>
      </c>
      <c r="C21" s="105"/>
      <c r="D21" s="113"/>
      <c r="H21" s="112"/>
    </row>
    <row r="22" spans="1:8" x14ac:dyDescent="0.35">
      <c r="A22" s="114"/>
      <c r="B22" s="114" t="s">
        <v>1110</v>
      </c>
      <c r="C22" s="114"/>
      <c r="D22" s="115"/>
      <c r="H22" s="112"/>
    </row>
    <row r="23" spans="1:8" x14ac:dyDescent="0.35">
      <c r="A23" s="83" t="s">
        <v>660</v>
      </c>
      <c r="B23" s="116" t="s">
        <v>1111</v>
      </c>
      <c r="D23" s="117"/>
      <c r="H23" s="112"/>
    </row>
    <row r="24" spans="1:8" x14ac:dyDescent="0.35">
      <c r="B24" s="83" t="s">
        <v>1112</v>
      </c>
    </row>
    <row r="25" spans="1:8" x14ac:dyDescent="0.35">
      <c r="A25" s="118"/>
      <c r="B25" s="119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41FEE376-2258-4C71-9EA9-85C831EAD525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แบบ Quick Method</vt:lpstr>
      <vt:lpstr>ส.ค.63 pop UC ค่ากลางQ3_2563</vt:lpstr>
      <vt:lpstr>'คำนวณUnit Cost แบบ Quick Method'!Print_Titles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2020-09-23T04:56:20Z</dcterms:created>
  <dcterms:modified xsi:type="dcterms:W3CDTF">2020-09-23T09:56:24Z</dcterms:modified>
</cp:coreProperties>
</file>