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ต้นทุนบริการ Quick Method\Quick Method ปี 2563\"/>
    </mc:Choice>
  </mc:AlternateContent>
  <xr:revisionPtr revIDLastSave="0" documentId="13_ncr:1_{2977A926-56DF-41D4-997D-452368948A7B}" xr6:coauthVersionLast="45" xr6:coauthVersionMax="45" xr10:uidLastSave="{00000000-0000-0000-0000-000000000000}"/>
  <bookViews>
    <workbookView xWindow="394" yWindow="27" windowWidth="24955" windowHeight="13857" activeTab="1" xr2:uid="{D21ECD25-657B-4D1D-9AD5-3DA5004FDB94}"/>
  </bookViews>
  <sheets>
    <sheet name="คำนวณUnit Cost มี.ค.63_16042563" sheetId="2" r:id="rId1"/>
    <sheet name="มี.ค.63 pop UC ค่ากลาง Q2_2563" sheetId="3" r:id="rId2"/>
  </sheets>
  <externalReferences>
    <externalReference r:id="rId3"/>
    <externalReference r:id="rId4"/>
  </externalReferences>
  <definedNames>
    <definedName name="_xlnm._FilterDatabase" localSheetId="1" hidden="1">'มี.ค.63 pop UC ค่ากลาง Q2_2563'!$A$6:$U$6</definedName>
    <definedName name="_q06">#REF!</definedName>
    <definedName name="DATA" localSheetId="0">#REF!</definedName>
    <definedName name="DATA">#REF!</definedName>
    <definedName name="_xlnm.Print_Titles" localSheetId="0">'คำนวณUnit Cost มี.ค.63_16042563'!$1:$4</definedName>
    <definedName name="q_รหัสหลัก51">#REF!</definedName>
    <definedName name="q_สสจ51">#REF!</definedName>
    <definedName name="q_สสอ_51">#REF!</definedName>
    <definedName name="q_สสอ51">#REF!</definedName>
    <definedName name="q_สอ_51">#REF!</definedName>
    <definedName name="q00_เขต">#REF!</definedName>
    <definedName name="q01_จังหวัด">#REF!</definedName>
    <definedName name="q01_รพสต9762">#REF!</definedName>
    <definedName name="q01_รหัสหลัก">#REF!</definedName>
    <definedName name="q01_สสจ">#REF!</definedName>
    <definedName name="q01_สสจ1">#REF!</definedName>
    <definedName name="q02_รพศ_รพท">[1]รพศ_รพท_รพช!$A$1:$V$836</definedName>
    <definedName name="q02_รพศ_รพท_รพช">#REF!</definedName>
    <definedName name="q03_ทำเนียบเตียงใหม่">#REF!</definedName>
    <definedName name="q03_ทำเนียบเตียงใหม่1">#REF!</definedName>
    <definedName name="q03_รพศ_รพท_รพช_52">#REF!</definedName>
    <definedName name="q03_สสอ">#REF!</definedName>
    <definedName name="q04_รพสต">#REF!</definedName>
    <definedName name="q05_รพศ_รพท_รพช_มีอำเภอรับผิดชอบ">#REF!</definedName>
    <definedName name="q05_หน่วยงานย่อย">#REF!</definedName>
    <definedName name="q06_รพ">#REF!</definedName>
    <definedName name="q07_สสอ">#REF!</definedName>
    <definedName name="q07_สสอ1">#REF!</definedName>
    <definedName name="q08_รพสตหน่วยงานย่อย">#REF!</definedName>
    <definedName name="q08_รพสตหน่วยงานย่อย1">#REF!</definedName>
    <definedName name="q1_รพ877">#REF!</definedName>
    <definedName name="q11_สสจ_มีเขตรหัสพื้นที่">#REF!</definedName>
    <definedName name="q12_รพศรพทรพช891">#REF!</definedName>
    <definedName name="q12_รพศรพทรพช8911">#REF!</definedName>
    <definedName name="q12_รพศรพทรพช896">#REF!</definedName>
    <definedName name="q12_สสจ_52">#REF!</definedName>
    <definedName name="q14_รพสต97631">#REF!</definedName>
    <definedName name="q2_รพ883">#REF!</definedName>
    <definedName name="Query1">#REF!</definedName>
    <definedName name="t01_รพศรพทรพช876">#REF!</definedName>
    <definedName name="t02_สสอ">#REF!</definedName>
    <definedName name="t03_รพสต9762">#REF!</definedName>
    <definedName name="t11_สสจ_ที่ไม่ตรงกับ_t12_สสจ">#REF!</definedName>
    <definedName name="t13_รพศ_รพท_รพช_ที่ไม่ตรงกับ_t14_รพศ_รพท_รพช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>#REF!</definedName>
    <definedName name="t3_รพศรพทรพช883">[2]t3_รพศรพทรพช883!$A$1:$AH$884</definedName>
    <definedName name="จำนวนรพ_ตามSP">#REF!</definedName>
    <definedName name="จำนวนรพ_รายเขต">#REF!</definedName>
    <definedName name="ทำเนียบสถานบริการ">#REF!</definedName>
    <definedName name="รหัสหลัก5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3" l="1"/>
  <c r="D18" i="3"/>
  <c r="J15" i="3"/>
  <c r="L15" i="3" s="1"/>
  <c r="F15" i="3"/>
  <c r="M15" i="3" s="1"/>
  <c r="J14" i="3"/>
  <c r="L14" i="3" s="1"/>
  <c r="F14" i="3"/>
  <c r="K14" i="3" s="1"/>
  <c r="J13" i="3"/>
  <c r="L13" i="3" s="1"/>
  <c r="F13" i="3"/>
  <c r="M13" i="3" s="1"/>
  <c r="J12" i="3"/>
  <c r="L12" i="3" s="1"/>
  <c r="F12" i="3"/>
  <c r="K12" i="3" s="1"/>
  <c r="M11" i="3"/>
  <c r="L11" i="3"/>
  <c r="J11" i="3"/>
  <c r="F11" i="3"/>
  <c r="K11" i="3" s="1"/>
  <c r="J10" i="3"/>
  <c r="L10" i="3" s="1"/>
  <c r="F10" i="3"/>
  <c r="M10" i="3" s="1"/>
  <c r="K9" i="3"/>
  <c r="J9" i="3"/>
  <c r="M9" i="3" s="1"/>
  <c r="F9" i="3"/>
  <c r="J8" i="3"/>
  <c r="L8" i="3" s="1"/>
  <c r="F8" i="3"/>
  <c r="M8" i="3" s="1"/>
  <c r="J7" i="3"/>
  <c r="L7" i="3" s="1"/>
  <c r="F7" i="3"/>
  <c r="M7" i="3" s="1"/>
  <c r="M14" i="3" l="1"/>
  <c r="L9" i="3"/>
  <c r="M12" i="3"/>
  <c r="K15" i="3"/>
  <c r="K10" i="3"/>
  <c r="K8" i="3"/>
  <c r="K13" i="3"/>
  <c r="K7" i="3"/>
  <c r="I446" i="2"/>
  <c r="BY442" i="2"/>
  <c r="BX442" i="2"/>
  <c r="BW442" i="2"/>
  <c r="BV442" i="2"/>
  <c r="BU442" i="2"/>
  <c r="BT442" i="2"/>
  <c r="BS442" i="2"/>
  <c r="BR442" i="2"/>
  <c r="BQ442" i="2"/>
  <c r="BP442" i="2"/>
  <c r="BO442" i="2"/>
  <c r="BN442" i="2"/>
  <c r="BM442" i="2"/>
  <c r="BL442" i="2"/>
  <c r="BK442" i="2"/>
  <c r="BJ442" i="2"/>
  <c r="BI442" i="2"/>
  <c r="BH442" i="2"/>
  <c r="BG442" i="2"/>
  <c r="BF442" i="2"/>
  <c r="BE442" i="2"/>
  <c r="BD442" i="2"/>
  <c r="BC442" i="2"/>
  <c r="BB442" i="2"/>
  <c r="BA442" i="2"/>
  <c r="AZ442" i="2"/>
  <c r="AY442" i="2"/>
  <c r="AX442" i="2"/>
  <c r="AW442" i="2"/>
  <c r="AV442" i="2"/>
  <c r="AU442" i="2"/>
  <c r="AT442" i="2"/>
  <c r="AS442" i="2"/>
  <c r="AR442" i="2"/>
  <c r="AQ442" i="2"/>
  <c r="AP442" i="2"/>
  <c r="AO442" i="2"/>
  <c r="AN442" i="2"/>
  <c r="AM442" i="2"/>
  <c r="AL442" i="2"/>
  <c r="AK442" i="2"/>
  <c r="AJ442" i="2"/>
  <c r="AI442" i="2"/>
  <c r="AH442" i="2"/>
  <c r="AG442" i="2"/>
  <c r="AF442" i="2"/>
  <c r="AE442" i="2"/>
  <c r="AD442" i="2"/>
  <c r="AC442" i="2"/>
  <c r="AB442" i="2"/>
  <c r="AA442" i="2"/>
  <c r="Z442" i="2"/>
  <c r="Y442" i="2"/>
  <c r="X442" i="2"/>
  <c r="W442" i="2"/>
  <c r="V442" i="2"/>
  <c r="U442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D442" i="2"/>
  <c r="BY441" i="2"/>
  <c r="BX441" i="2"/>
  <c r="BW441" i="2"/>
  <c r="BV441" i="2"/>
  <c r="BU441" i="2"/>
  <c r="BT441" i="2"/>
  <c r="BS441" i="2"/>
  <c r="BR441" i="2"/>
  <c r="BQ441" i="2"/>
  <c r="BP441" i="2"/>
  <c r="BO441" i="2"/>
  <c r="BN441" i="2"/>
  <c r="BM441" i="2"/>
  <c r="BL441" i="2"/>
  <c r="BK441" i="2"/>
  <c r="BJ441" i="2"/>
  <c r="BI441" i="2"/>
  <c r="BH441" i="2"/>
  <c r="BG441" i="2"/>
  <c r="BF441" i="2"/>
  <c r="BE441" i="2"/>
  <c r="BD441" i="2"/>
  <c r="BC441" i="2"/>
  <c r="BB441" i="2"/>
  <c r="BA441" i="2"/>
  <c r="AZ441" i="2"/>
  <c r="AY441" i="2"/>
  <c r="AX441" i="2"/>
  <c r="AW441" i="2"/>
  <c r="AV441" i="2"/>
  <c r="AU441" i="2"/>
  <c r="AT441" i="2"/>
  <c r="AS441" i="2"/>
  <c r="AR441" i="2"/>
  <c r="AQ441" i="2"/>
  <c r="AP441" i="2"/>
  <c r="AO441" i="2"/>
  <c r="AN441" i="2"/>
  <c r="AM441" i="2"/>
  <c r="AL441" i="2"/>
  <c r="AK441" i="2"/>
  <c r="AJ441" i="2"/>
  <c r="AI441" i="2"/>
  <c r="AH441" i="2"/>
  <c r="AG441" i="2"/>
  <c r="AF441" i="2"/>
  <c r="AE441" i="2"/>
  <c r="AD441" i="2"/>
  <c r="AC441" i="2"/>
  <c r="AB441" i="2"/>
  <c r="AA441" i="2"/>
  <c r="Z441" i="2"/>
  <c r="Y441" i="2"/>
  <c r="X441" i="2"/>
  <c r="W441" i="2"/>
  <c r="V441" i="2"/>
  <c r="U441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BY439" i="2"/>
  <c r="BX439" i="2"/>
  <c r="BW439" i="2"/>
  <c r="BV439" i="2"/>
  <c r="BU439" i="2"/>
  <c r="BT439" i="2"/>
  <c r="BS439" i="2"/>
  <c r="BR439" i="2"/>
  <c r="BQ439" i="2"/>
  <c r="BP439" i="2"/>
  <c r="BO439" i="2"/>
  <c r="BN439" i="2"/>
  <c r="BM439" i="2"/>
  <c r="BL439" i="2"/>
  <c r="BK439" i="2"/>
  <c r="BJ439" i="2"/>
  <c r="BI439" i="2"/>
  <c r="BH439" i="2"/>
  <c r="BG439" i="2"/>
  <c r="BF439" i="2"/>
  <c r="BE439" i="2"/>
  <c r="BD439" i="2"/>
  <c r="BC439" i="2"/>
  <c r="BB439" i="2"/>
  <c r="BA439" i="2"/>
  <c r="AZ439" i="2"/>
  <c r="AY439" i="2"/>
  <c r="AX439" i="2"/>
  <c r="AW439" i="2"/>
  <c r="AV439" i="2"/>
  <c r="AU439" i="2"/>
  <c r="AT439" i="2"/>
  <c r="AS439" i="2"/>
  <c r="AR439" i="2"/>
  <c r="AQ439" i="2"/>
  <c r="AP439" i="2"/>
  <c r="AO439" i="2"/>
  <c r="AN439" i="2"/>
  <c r="AM439" i="2"/>
  <c r="AL439" i="2"/>
  <c r="AK439" i="2"/>
  <c r="AJ439" i="2"/>
  <c r="AI439" i="2"/>
  <c r="AH439" i="2"/>
  <c r="AG439" i="2"/>
  <c r="AF439" i="2"/>
  <c r="AE439" i="2"/>
  <c r="AD439" i="2"/>
  <c r="AC439" i="2"/>
  <c r="AB439" i="2"/>
  <c r="AA439" i="2"/>
  <c r="Z439" i="2"/>
  <c r="Y439" i="2"/>
  <c r="X439" i="2"/>
  <c r="W439" i="2"/>
  <c r="V439" i="2"/>
  <c r="U439" i="2"/>
  <c r="T439" i="2"/>
  <c r="S439" i="2"/>
  <c r="R439" i="2"/>
  <c r="Q439" i="2"/>
  <c r="P439" i="2"/>
  <c r="O439" i="2"/>
  <c r="N439" i="2"/>
  <c r="M439" i="2"/>
  <c r="L439" i="2"/>
  <c r="K439" i="2"/>
  <c r="J439" i="2"/>
  <c r="I439" i="2"/>
  <c r="H439" i="2"/>
  <c r="G439" i="2"/>
  <c r="F439" i="2"/>
  <c r="E439" i="2"/>
  <c r="D439" i="2"/>
  <c r="BY244" i="2"/>
  <c r="BY451" i="2" s="1"/>
  <c r="BX244" i="2"/>
  <c r="BX451" i="2" s="1"/>
  <c r="BW244" i="2"/>
  <c r="BW451" i="2" s="1"/>
  <c r="BV244" i="2"/>
  <c r="BV451" i="2" s="1"/>
  <c r="BU244" i="2"/>
  <c r="BU451" i="2" s="1"/>
  <c r="BT244" i="2"/>
  <c r="BT451" i="2" s="1"/>
  <c r="BS244" i="2"/>
  <c r="BS451" i="2" s="1"/>
  <c r="BR244" i="2"/>
  <c r="BR451" i="2" s="1"/>
  <c r="BQ244" i="2"/>
  <c r="BQ451" i="2" s="1"/>
  <c r="BP244" i="2"/>
  <c r="BP451" i="2" s="1"/>
  <c r="BO244" i="2"/>
  <c r="BO451" i="2" s="1"/>
  <c r="BN244" i="2"/>
  <c r="BN451" i="2" s="1"/>
  <c r="BM244" i="2"/>
  <c r="BM451" i="2" s="1"/>
  <c r="BL244" i="2"/>
  <c r="BL451" i="2" s="1"/>
  <c r="BK244" i="2"/>
  <c r="BK451" i="2" s="1"/>
  <c r="BJ244" i="2"/>
  <c r="BJ451" i="2" s="1"/>
  <c r="BI244" i="2"/>
  <c r="BI451" i="2" s="1"/>
  <c r="BH244" i="2"/>
  <c r="BH451" i="2" s="1"/>
  <c r="BG244" i="2"/>
  <c r="BG451" i="2" s="1"/>
  <c r="BF244" i="2"/>
  <c r="BF451" i="2" s="1"/>
  <c r="BE244" i="2"/>
  <c r="BE451" i="2" s="1"/>
  <c r="BD244" i="2"/>
  <c r="BD451" i="2" s="1"/>
  <c r="BC244" i="2"/>
  <c r="BC451" i="2" s="1"/>
  <c r="BB244" i="2"/>
  <c r="BB451" i="2" s="1"/>
  <c r="BA244" i="2"/>
  <c r="BA451" i="2" s="1"/>
  <c r="AZ244" i="2"/>
  <c r="AZ451" i="2" s="1"/>
  <c r="AY244" i="2"/>
  <c r="AY451" i="2" s="1"/>
  <c r="AX244" i="2"/>
  <c r="AX451" i="2" s="1"/>
  <c r="AW244" i="2"/>
  <c r="AW451" i="2" s="1"/>
  <c r="AV244" i="2"/>
  <c r="AV451" i="2" s="1"/>
  <c r="AU244" i="2"/>
  <c r="AU451" i="2" s="1"/>
  <c r="AT244" i="2"/>
  <c r="AT451" i="2" s="1"/>
  <c r="AS244" i="2"/>
  <c r="AS451" i="2" s="1"/>
  <c r="AR244" i="2"/>
  <c r="AR451" i="2" s="1"/>
  <c r="AQ244" i="2"/>
  <c r="AQ451" i="2" s="1"/>
  <c r="AP244" i="2"/>
  <c r="AP451" i="2" s="1"/>
  <c r="AO244" i="2"/>
  <c r="AO451" i="2" s="1"/>
  <c r="AN244" i="2"/>
  <c r="AN451" i="2" s="1"/>
  <c r="AM244" i="2"/>
  <c r="AM451" i="2" s="1"/>
  <c r="AL244" i="2"/>
  <c r="AL451" i="2" s="1"/>
  <c r="AK244" i="2"/>
  <c r="AK451" i="2" s="1"/>
  <c r="AJ244" i="2"/>
  <c r="AJ451" i="2" s="1"/>
  <c r="AI244" i="2"/>
  <c r="AI451" i="2" s="1"/>
  <c r="AH244" i="2"/>
  <c r="AH451" i="2" s="1"/>
  <c r="AG244" i="2"/>
  <c r="AG451" i="2" s="1"/>
  <c r="AF244" i="2"/>
  <c r="AF451" i="2" s="1"/>
  <c r="AE244" i="2"/>
  <c r="AE451" i="2" s="1"/>
  <c r="AD244" i="2"/>
  <c r="AD451" i="2" s="1"/>
  <c r="AC244" i="2"/>
  <c r="AC451" i="2" s="1"/>
  <c r="AB244" i="2"/>
  <c r="AB451" i="2" s="1"/>
  <c r="AA244" i="2"/>
  <c r="AA451" i="2" s="1"/>
  <c r="Z244" i="2"/>
  <c r="Z451" i="2" s="1"/>
  <c r="Y244" i="2"/>
  <c r="Y451" i="2" s="1"/>
  <c r="X244" i="2"/>
  <c r="X451" i="2" s="1"/>
  <c r="W244" i="2"/>
  <c r="W451" i="2" s="1"/>
  <c r="V244" i="2"/>
  <c r="V451" i="2" s="1"/>
  <c r="U244" i="2"/>
  <c r="U451" i="2" s="1"/>
  <c r="T244" i="2"/>
  <c r="T451" i="2" s="1"/>
  <c r="S244" i="2"/>
  <c r="S451" i="2" s="1"/>
  <c r="R244" i="2"/>
  <c r="R451" i="2" s="1"/>
  <c r="Q244" i="2"/>
  <c r="Q451" i="2" s="1"/>
  <c r="P244" i="2"/>
  <c r="P451" i="2" s="1"/>
  <c r="O244" i="2"/>
  <c r="O451" i="2" s="1"/>
  <c r="N244" i="2"/>
  <c r="N451" i="2" s="1"/>
  <c r="M244" i="2"/>
  <c r="M451" i="2" s="1"/>
  <c r="L244" i="2"/>
  <c r="L451" i="2" s="1"/>
  <c r="K244" i="2"/>
  <c r="K451" i="2" s="1"/>
  <c r="J244" i="2"/>
  <c r="J451" i="2" s="1"/>
  <c r="I244" i="2"/>
  <c r="I451" i="2" s="1"/>
  <c r="H244" i="2"/>
  <c r="H451" i="2" s="1"/>
  <c r="G244" i="2"/>
  <c r="G451" i="2" s="1"/>
  <c r="F244" i="2"/>
  <c r="F451" i="2" s="1"/>
  <c r="E244" i="2"/>
  <c r="E451" i="2" s="1"/>
  <c r="D244" i="2"/>
  <c r="D451" i="2" s="1"/>
  <c r="BY180" i="2"/>
  <c r="BY452" i="2" s="1"/>
  <c r="BX180" i="2"/>
  <c r="BX452" i="2" s="1"/>
  <c r="BW180" i="2"/>
  <c r="BW452" i="2" s="1"/>
  <c r="BV180" i="2"/>
  <c r="BV452" i="2" s="1"/>
  <c r="BU180" i="2"/>
  <c r="BU452" i="2" s="1"/>
  <c r="BT180" i="2"/>
  <c r="BT452" i="2" s="1"/>
  <c r="BS180" i="2"/>
  <c r="BS452" i="2" s="1"/>
  <c r="BR180" i="2"/>
  <c r="BR452" i="2" s="1"/>
  <c r="BQ180" i="2"/>
  <c r="BQ452" i="2" s="1"/>
  <c r="BP180" i="2"/>
  <c r="BP452" i="2" s="1"/>
  <c r="BO180" i="2"/>
  <c r="BO452" i="2" s="1"/>
  <c r="BN180" i="2"/>
  <c r="BN452" i="2" s="1"/>
  <c r="BM180" i="2"/>
  <c r="BM452" i="2" s="1"/>
  <c r="BL180" i="2"/>
  <c r="BL452" i="2" s="1"/>
  <c r="BK180" i="2"/>
  <c r="BK452" i="2" s="1"/>
  <c r="BJ180" i="2"/>
  <c r="BJ452" i="2" s="1"/>
  <c r="BI180" i="2"/>
  <c r="BI452" i="2" s="1"/>
  <c r="BH180" i="2"/>
  <c r="BH452" i="2" s="1"/>
  <c r="BG180" i="2"/>
  <c r="BG452" i="2" s="1"/>
  <c r="BF180" i="2"/>
  <c r="BF452" i="2" s="1"/>
  <c r="BE180" i="2"/>
  <c r="BE452" i="2" s="1"/>
  <c r="BD180" i="2"/>
  <c r="BD452" i="2" s="1"/>
  <c r="BC180" i="2"/>
  <c r="BC452" i="2" s="1"/>
  <c r="BB180" i="2"/>
  <c r="BB452" i="2" s="1"/>
  <c r="BA180" i="2"/>
  <c r="BA452" i="2" s="1"/>
  <c r="AZ180" i="2"/>
  <c r="AZ452" i="2" s="1"/>
  <c r="AY180" i="2"/>
  <c r="AY452" i="2" s="1"/>
  <c r="AX180" i="2"/>
  <c r="AX452" i="2" s="1"/>
  <c r="AW180" i="2"/>
  <c r="AW452" i="2" s="1"/>
  <c r="AV180" i="2"/>
  <c r="AV452" i="2" s="1"/>
  <c r="AU180" i="2"/>
  <c r="AU452" i="2" s="1"/>
  <c r="AT180" i="2"/>
  <c r="AT452" i="2" s="1"/>
  <c r="AS180" i="2"/>
  <c r="AS452" i="2" s="1"/>
  <c r="AR180" i="2"/>
  <c r="AR452" i="2" s="1"/>
  <c r="AQ180" i="2"/>
  <c r="AQ452" i="2" s="1"/>
  <c r="AP180" i="2"/>
  <c r="AP452" i="2" s="1"/>
  <c r="AO180" i="2"/>
  <c r="AO452" i="2" s="1"/>
  <c r="AN180" i="2"/>
  <c r="AN452" i="2" s="1"/>
  <c r="AM180" i="2"/>
  <c r="AM452" i="2" s="1"/>
  <c r="AL180" i="2"/>
  <c r="AL452" i="2" s="1"/>
  <c r="AK180" i="2"/>
  <c r="AK452" i="2" s="1"/>
  <c r="AJ180" i="2"/>
  <c r="AJ452" i="2" s="1"/>
  <c r="AI180" i="2"/>
  <c r="AI452" i="2" s="1"/>
  <c r="AH180" i="2"/>
  <c r="AH452" i="2" s="1"/>
  <c r="AG180" i="2"/>
  <c r="AG452" i="2" s="1"/>
  <c r="AF180" i="2"/>
  <c r="AF452" i="2" s="1"/>
  <c r="AE180" i="2"/>
  <c r="AE452" i="2" s="1"/>
  <c r="AD180" i="2"/>
  <c r="AD452" i="2" s="1"/>
  <c r="AC180" i="2"/>
  <c r="AC452" i="2" s="1"/>
  <c r="AB180" i="2"/>
  <c r="AB452" i="2" s="1"/>
  <c r="AA180" i="2"/>
  <c r="AA452" i="2" s="1"/>
  <c r="Z180" i="2"/>
  <c r="Z452" i="2" s="1"/>
  <c r="Y180" i="2"/>
  <c r="Y452" i="2" s="1"/>
  <c r="X180" i="2"/>
  <c r="X452" i="2" s="1"/>
  <c r="W180" i="2"/>
  <c r="W452" i="2" s="1"/>
  <c r="V180" i="2"/>
  <c r="V452" i="2" s="1"/>
  <c r="U180" i="2"/>
  <c r="U452" i="2" s="1"/>
  <c r="T180" i="2"/>
  <c r="T452" i="2" s="1"/>
  <c r="S180" i="2"/>
  <c r="S452" i="2" s="1"/>
  <c r="R180" i="2"/>
  <c r="R452" i="2" s="1"/>
  <c r="Q180" i="2"/>
  <c r="Q452" i="2" s="1"/>
  <c r="P180" i="2"/>
  <c r="P452" i="2" s="1"/>
  <c r="O180" i="2"/>
  <c r="O452" i="2" s="1"/>
  <c r="N180" i="2"/>
  <c r="N452" i="2" s="1"/>
  <c r="M180" i="2"/>
  <c r="M452" i="2" s="1"/>
  <c r="L180" i="2"/>
  <c r="L452" i="2" s="1"/>
  <c r="K180" i="2"/>
  <c r="K452" i="2" s="1"/>
  <c r="J180" i="2"/>
  <c r="J452" i="2" s="1"/>
  <c r="I180" i="2"/>
  <c r="I452" i="2" s="1"/>
  <c r="H180" i="2"/>
  <c r="H452" i="2" s="1"/>
  <c r="G180" i="2"/>
  <c r="G452" i="2" s="1"/>
  <c r="F180" i="2"/>
  <c r="F452" i="2" s="1"/>
  <c r="E180" i="2"/>
  <c r="E452" i="2" s="1"/>
  <c r="D180" i="2"/>
  <c r="D452" i="2" s="1"/>
  <c r="BY129" i="2"/>
  <c r="BX129" i="2"/>
  <c r="BW129" i="2"/>
  <c r="BV129" i="2"/>
  <c r="BU129" i="2"/>
  <c r="BU450" i="2" s="1"/>
  <c r="BT129" i="2"/>
  <c r="BT450" i="2" s="1"/>
  <c r="BS129" i="2"/>
  <c r="BS450" i="2" s="1"/>
  <c r="BR129" i="2"/>
  <c r="BR450" i="2" s="1"/>
  <c r="BQ129" i="2"/>
  <c r="BQ450" i="2" s="1"/>
  <c r="BP129" i="2"/>
  <c r="BP450" i="2" s="1"/>
  <c r="BO129" i="2"/>
  <c r="BO450" i="2" s="1"/>
  <c r="BN129" i="2"/>
  <c r="BM129" i="2"/>
  <c r="BL129" i="2"/>
  <c r="BK129" i="2"/>
  <c r="BJ129" i="2"/>
  <c r="BI129" i="2"/>
  <c r="BI450" i="2" s="1"/>
  <c r="BH129" i="2"/>
  <c r="BH450" i="2" s="1"/>
  <c r="BG129" i="2"/>
  <c r="BG450" i="2" s="1"/>
  <c r="BF129" i="2"/>
  <c r="BF450" i="2" s="1"/>
  <c r="BE129" i="2"/>
  <c r="BE450" i="2" s="1"/>
  <c r="BD129" i="2"/>
  <c r="BD450" i="2" s="1"/>
  <c r="BC129" i="2"/>
  <c r="BC450" i="2" s="1"/>
  <c r="BB129" i="2"/>
  <c r="BA129" i="2"/>
  <c r="AZ129" i="2"/>
  <c r="AY129" i="2"/>
  <c r="AX129" i="2"/>
  <c r="AW129" i="2"/>
  <c r="AW444" i="2" s="1"/>
  <c r="AW463" i="2" s="1"/>
  <c r="AV129" i="2"/>
  <c r="AV444" i="2" s="1"/>
  <c r="AV463" i="2" s="1"/>
  <c r="AU129" i="2"/>
  <c r="AU450" i="2" s="1"/>
  <c r="AT129" i="2"/>
  <c r="AT450" i="2" s="1"/>
  <c r="AS129" i="2"/>
  <c r="AS450" i="2" s="1"/>
  <c r="AR129" i="2"/>
  <c r="AR450" i="2" s="1"/>
  <c r="AQ129" i="2"/>
  <c r="AQ450" i="2" s="1"/>
  <c r="AQ453" i="2" s="1"/>
  <c r="AP129" i="2"/>
  <c r="AO129" i="2"/>
  <c r="AN129" i="2"/>
  <c r="AM129" i="2"/>
  <c r="AL129" i="2"/>
  <c r="AK129" i="2"/>
  <c r="AK450" i="2" s="1"/>
  <c r="AJ129" i="2"/>
  <c r="AJ444" i="2" s="1"/>
  <c r="AJ463" i="2" s="1"/>
  <c r="AI129" i="2"/>
  <c r="AI450" i="2" s="1"/>
  <c r="AH129" i="2"/>
  <c r="AH450" i="2" s="1"/>
  <c r="AG129" i="2"/>
  <c r="AG450" i="2" s="1"/>
  <c r="AF129" i="2"/>
  <c r="AF450" i="2" s="1"/>
  <c r="AE129" i="2"/>
  <c r="AE450" i="2" s="1"/>
  <c r="AE453" i="2" s="1"/>
  <c r="AD129" i="2"/>
  <c r="AC129" i="2"/>
  <c r="AC450" i="2" s="1"/>
  <c r="AB129" i="2"/>
  <c r="AA129" i="2"/>
  <c r="Z129" i="2"/>
  <c r="Z450" i="2" s="1"/>
  <c r="Y129" i="2"/>
  <c r="Y444" i="2" s="1"/>
  <c r="Y463" i="2" s="1"/>
  <c r="X129" i="2"/>
  <c r="X450" i="2" s="1"/>
  <c r="W129" i="2"/>
  <c r="W450" i="2" s="1"/>
  <c r="V129" i="2"/>
  <c r="V450" i="2" s="1"/>
  <c r="U129" i="2"/>
  <c r="U450" i="2" s="1"/>
  <c r="T129" i="2"/>
  <c r="T450" i="2" s="1"/>
  <c r="S129" i="2"/>
  <c r="S450" i="2" s="1"/>
  <c r="S453" i="2" s="1"/>
  <c r="R129" i="2"/>
  <c r="R450" i="2" s="1"/>
  <c r="R453" i="2" s="1"/>
  <c r="Q129" i="2"/>
  <c r="Q450" i="2" s="1"/>
  <c r="P129" i="2"/>
  <c r="P450" i="2" s="1"/>
  <c r="O129" i="2"/>
  <c r="O450" i="2" s="1"/>
  <c r="N129" i="2"/>
  <c r="N450" i="2" s="1"/>
  <c r="M129" i="2"/>
  <c r="M450" i="2" s="1"/>
  <c r="L129" i="2"/>
  <c r="L450" i="2" s="1"/>
  <c r="K129" i="2"/>
  <c r="K450" i="2" s="1"/>
  <c r="J129" i="2"/>
  <c r="J450" i="2" s="1"/>
  <c r="I129" i="2"/>
  <c r="I450" i="2" s="1"/>
  <c r="H129" i="2"/>
  <c r="H450" i="2" s="1"/>
  <c r="G129" i="2"/>
  <c r="G450" i="2" s="1"/>
  <c r="F129" i="2"/>
  <c r="F450" i="2" s="1"/>
  <c r="E129" i="2"/>
  <c r="E450" i="2" s="1"/>
  <c r="D129" i="2"/>
  <c r="D450" i="2" s="1"/>
  <c r="BY47" i="2"/>
  <c r="BY447" i="2" s="1"/>
  <c r="BX47" i="2"/>
  <c r="BX447" i="2" s="1"/>
  <c r="BW47" i="2"/>
  <c r="BW447" i="2" s="1"/>
  <c r="BV47" i="2"/>
  <c r="BV447" i="2" s="1"/>
  <c r="BU47" i="2"/>
  <c r="BU447" i="2" s="1"/>
  <c r="BT47" i="2"/>
  <c r="BT447" i="2" s="1"/>
  <c r="BS47" i="2"/>
  <c r="BS447" i="2" s="1"/>
  <c r="BR47" i="2"/>
  <c r="BR447" i="2" s="1"/>
  <c r="BQ47" i="2"/>
  <c r="BQ447" i="2" s="1"/>
  <c r="BP47" i="2"/>
  <c r="BP447" i="2" s="1"/>
  <c r="BO47" i="2"/>
  <c r="BO447" i="2" s="1"/>
  <c r="BN47" i="2"/>
  <c r="BN447" i="2" s="1"/>
  <c r="BM47" i="2"/>
  <c r="BM447" i="2" s="1"/>
  <c r="BL47" i="2"/>
  <c r="BL447" i="2" s="1"/>
  <c r="BK47" i="2"/>
  <c r="BK447" i="2" s="1"/>
  <c r="BJ47" i="2"/>
  <c r="BJ447" i="2" s="1"/>
  <c r="BI47" i="2"/>
  <c r="BI447" i="2" s="1"/>
  <c r="BH47" i="2"/>
  <c r="BH447" i="2" s="1"/>
  <c r="BG47" i="2"/>
  <c r="BG447" i="2" s="1"/>
  <c r="BF47" i="2"/>
  <c r="BF447" i="2" s="1"/>
  <c r="BE47" i="2"/>
  <c r="BE447" i="2" s="1"/>
  <c r="BD47" i="2"/>
  <c r="BD447" i="2" s="1"/>
  <c r="BC47" i="2"/>
  <c r="BC447" i="2" s="1"/>
  <c r="BB47" i="2"/>
  <c r="BB447" i="2" s="1"/>
  <c r="BA47" i="2"/>
  <c r="BA447" i="2" s="1"/>
  <c r="AZ47" i="2"/>
  <c r="AZ447" i="2" s="1"/>
  <c r="AY47" i="2"/>
  <c r="AY447" i="2" s="1"/>
  <c r="AX47" i="2"/>
  <c r="AX447" i="2" s="1"/>
  <c r="AW47" i="2"/>
  <c r="AW447" i="2" s="1"/>
  <c r="AV47" i="2"/>
  <c r="AV447" i="2" s="1"/>
  <c r="AU47" i="2"/>
  <c r="AU447" i="2" s="1"/>
  <c r="AT47" i="2"/>
  <c r="AT447" i="2" s="1"/>
  <c r="AS47" i="2"/>
  <c r="AS447" i="2" s="1"/>
  <c r="AR47" i="2"/>
  <c r="AR447" i="2" s="1"/>
  <c r="AQ47" i="2"/>
  <c r="AQ447" i="2" s="1"/>
  <c r="AP47" i="2"/>
  <c r="AP447" i="2" s="1"/>
  <c r="AO47" i="2"/>
  <c r="AO447" i="2" s="1"/>
  <c r="AN47" i="2"/>
  <c r="AN447" i="2" s="1"/>
  <c r="AM47" i="2"/>
  <c r="AM447" i="2" s="1"/>
  <c r="AL47" i="2"/>
  <c r="AL447" i="2" s="1"/>
  <c r="AK47" i="2"/>
  <c r="AK447" i="2" s="1"/>
  <c r="AJ47" i="2"/>
  <c r="AJ447" i="2" s="1"/>
  <c r="AI47" i="2"/>
  <c r="AI447" i="2" s="1"/>
  <c r="AH47" i="2"/>
  <c r="AH447" i="2" s="1"/>
  <c r="AG47" i="2"/>
  <c r="AG447" i="2" s="1"/>
  <c r="AF47" i="2"/>
  <c r="AF447" i="2" s="1"/>
  <c r="AE47" i="2"/>
  <c r="AE447" i="2" s="1"/>
  <c r="AD47" i="2"/>
  <c r="AD447" i="2" s="1"/>
  <c r="AC47" i="2"/>
  <c r="AC447" i="2" s="1"/>
  <c r="AB47" i="2"/>
  <c r="AB447" i="2" s="1"/>
  <c r="AA47" i="2"/>
  <c r="AA447" i="2" s="1"/>
  <c r="Z47" i="2"/>
  <c r="Z447" i="2" s="1"/>
  <c r="Y47" i="2"/>
  <c r="Y447" i="2" s="1"/>
  <c r="X47" i="2"/>
  <c r="X447" i="2" s="1"/>
  <c r="W47" i="2"/>
  <c r="W447" i="2" s="1"/>
  <c r="V47" i="2"/>
  <c r="V447" i="2" s="1"/>
  <c r="U47" i="2"/>
  <c r="U447" i="2" s="1"/>
  <c r="T47" i="2"/>
  <c r="T447" i="2" s="1"/>
  <c r="S47" i="2"/>
  <c r="S447" i="2" s="1"/>
  <c r="R47" i="2"/>
  <c r="R447" i="2" s="1"/>
  <c r="Q47" i="2"/>
  <c r="Q447" i="2" s="1"/>
  <c r="P47" i="2"/>
  <c r="P447" i="2" s="1"/>
  <c r="O47" i="2"/>
  <c r="O447" i="2" s="1"/>
  <c r="N47" i="2"/>
  <c r="N447" i="2" s="1"/>
  <c r="M47" i="2"/>
  <c r="M447" i="2" s="1"/>
  <c r="L47" i="2"/>
  <c r="L447" i="2" s="1"/>
  <c r="K47" i="2"/>
  <c r="K447" i="2" s="1"/>
  <c r="J47" i="2"/>
  <c r="J447" i="2" s="1"/>
  <c r="I47" i="2"/>
  <c r="I447" i="2" s="1"/>
  <c r="H47" i="2"/>
  <c r="H447" i="2" s="1"/>
  <c r="G47" i="2"/>
  <c r="G447" i="2" s="1"/>
  <c r="F47" i="2"/>
  <c r="F447" i="2" s="1"/>
  <c r="E47" i="2"/>
  <c r="E447" i="2" s="1"/>
  <c r="D47" i="2"/>
  <c r="D447" i="2" s="1"/>
  <c r="BY29" i="2"/>
  <c r="BY446" i="2" s="1"/>
  <c r="BX29" i="2"/>
  <c r="BX446" i="2" s="1"/>
  <c r="BW29" i="2"/>
  <c r="BW446" i="2" s="1"/>
  <c r="BW448" i="2" s="1"/>
  <c r="BV29" i="2"/>
  <c r="BV446" i="2" s="1"/>
  <c r="BV448" i="2" s="1"/>
  <c r="BU29" i="2"/>
  <c r="BU446" i="2" s="1"/>
  <c r="BU448" i="2" s="1"/>
  <c r="BT29" i="2"/>
  <c r="BT446" i="2" s="1"/>
  <c r="BT448" i="2" s="1"/>
  <c r="BS29" i="2"/>
  <c r="BS446" i="2" s="1"/>
  <c r="BR29" i="2"/>
  <c r="BQ29" i="2"/>
  <c r="BQ446" i="2" s="1"/>
  <c r="BP29" i="2"/>
  <c r="BP446" i="2" s="1"/>
  <c r="BO29" i="2"/>
  <c r="BO443" i="2" s="1"/>
  <c r="BN29" i="2"/>
  <c r="BN443" i="2" s="1"/>
  <c r="BM29" i="2"/>
  <c r="BM446" i="2" s="1"/>
  <c r="BL29" i="2"/>
  <c r="BL446" i="2" s="1"/>
  <c r="BK29" i="2"/>
  <c r="BK446" i="2" s="1"/>
  <c r="BK448" i="2" s="1"/>
  <c r="BJ29" i="2"/>
  <c r="BJ446" i="2" s="1"/>
  <c r="BJ448" i="2" s="1"/>
  <c r="BI29" i="2"/>
  <c r="BI446" i="2" s="1"/>
  <c r="BI448" i="2" s="1"/>
  <c r="BH29" i="2"/>
  <c r="BH446" i="2" s="1"/>
  <c r="BH448" i="2" s="1"/>
  <c r="BG29" i="2"/>
  <c r="BG446" i="2" s="1"/>
  <c r="BF29" i="2"/>
  <c r="BE29" i="2"/>
  <c r="BE446" i="2" s="1"/>
  <c r="BD29" i="2"/>
  <c r="BD446" i="2" s="1"/>
  <c r="BC29" i="2"/>
  <c r="BC443" i="2" s="1"/>
  <c r="BB29" i="2"/>
  <c r="BB443" i="2" s="1"/>
  <c r="BA29" i="2"/>
  <c r="BA446" i="2" s="1"/>
  <c r="AZ29" i="2"/>
  <c r="AZ446" i="2" s="1"/>
  <c r="AY29" i="2"/>
  <c r="AY446" i="2" s="1"/>
  <c r="AY448" i="2" s="1"/>
  <c r="AX29" i="2"/>
  <c r="AX446" i="2" s="1"/>
  <c r="AX448" i="2" s="1"/>
  <c r="AW29" i="2"/>
  <c r="AW446" i="2" s="1"/>
  <c r="AW448" i="2" s="1"/>
  <c r="AV29" i="2"/>
  <c r="AV446" i="2" s="1"/>
  <c r="AV448" i="2" s="1"/>
  <c r="AU29" i="2"/>
  <c r="AU446" i="2" s="1"/>
  <c r="AT29" i="2"/>
  <c r="AT446" i="2" s="1"/>
  <c r="AS29" i="2"/>
  <c r="AS446" i="2" s="1"/>
  <c r="AR29" i="2"/>
  <c r="AR446" i="2" s="1"/>
  <c r="AQ29" i="2"/>
  <c r="AQ443" i="2" s="1"/>
  <c r="AP29" i="2"/>
  <c r="AP446" i="2" s="1"/>
  <c r="AO29" i="2"/>
  <c r="AO446" i="2" s="1"/>
  <c r="AN29" i="2"/>
  <c r="AN446" i="2" s="1"/>
  <c r="AM29" i="2"/>
  <c r="AM446" i="2" s="1"/>
  <c r="AM448" i="2" s="1"/>
  <c r="AL29" i="2"/>
  <c r="AL446" i="2" s="1"/>
  <c r="AL448" i="2" s="1"/>
  <c r="AK29" i="2"/>
  <c r="AK446" i="2" s="1"/>
  <c r="AK448" i="2" s="1"/>
  <c r="AJ29" i="2"/>
  <c r="AJ446" i="2" s="1"/>
  <c r="AJ448" i="2" s="1"/>
  <c r="AI29" i="2"/>
  <c r="AI446" i="2" s="1"/>
  <c r="AH29" i="2"/>
  <c r="AH446" i="2" s="1"/>
  <c r="AG29" i="2"/>
  <c r="AG446" i="2" s="1"/>
  <c r="AF29" i="2"/>
  <c r="AF446" i="2" s="1"/>
  <c r="AE29" i="2"/>
  <c r="AE446" i="2" s="1"/>
  <c r="AD29" i="2"/>
  <c r="AD446" i="2" s="1"/>
  <c r="AC29" i="2"/>
  <c r="AC446" i="2" s="1"/>
  <c r="AB29" i="2"/>
  <c r="AB446" i="2" s="1"/>
  <c r="AA29" i="2"/>
  <c r="AA446" i="2" s="1"/>
  <c r="Z29" i="2"/>
  <c r="Z446" i="2" s="1"/>
  <c r="Y29" i="2"/>
  <c r="Y446" i="2" s="1"/>
  <c r="Y448" i="2" s="1"/>
  <c r="X29" i="2"/>
  <c r="X446" i="2" s="1"/>
  <c r="X448" i="2" s="1"/>
  <c r="W29" i="2"/>
  <c r="W446" i="2" s="1"/>
  <c r="V29" i="2"/>
  <c r="U29" i="2"/>
  <c r="U443" i="2" s="1"/>
  <c r="T29" i="2"/>
  <c r="T446" i="2" s="1"/>
  <c r="S29" i="2"/>
  <c r="S443" i="2" s="1"/>
  <c r="R29" i="2"/>
  <c r="R443" i="2" s="1"/>
  <c r="Q29" i="2"/>
  <c r="Q446" i="2" s="1"/>
  <c r="P29" i="2"/>
  <c r="P446" i="2" s="1"/>
  <c r="O29" i="2"/>
  <c r="O446" i="2" s="1"/>
  <c r="N29" i="2"/>
  <c r="N446" i="2" s="1"/>
  <c r="M29" i="2"/>
  <c r="M446" i="2" s="1"/>
  <c r="M448" i="2" s="1"/>
  <c r="L29" i="2"/>
  <c r="L446" i="2" s="1"/>
  <c r="L448" i="2" s="1"/>
  <c r="K29" i="2"/>
  <c r="K446" i="2" s="1"/>
  <c r="J29" i="2"/>
  <c r="I29" i="2"/>
  <c r="I443" i="2" s="1"/>
  <c r="H29" i="2"/>
  <c r="H443" i="2" s="1"/>
  <c r="G29" i="2"/>
  <c r="G446" i="2" s="1"/>
  <c r="F29" i="2"/>
  <c r="F446" i="2" s="1"/>
  <c r="E29" i="2"/>
  <c r="E446" i="2" s="1"/>
  <c r="D29" i="2"/>
  <c r="D446" i="2" s="1"/>
  <c r="Y443" i="2" l="1"/>
  <c r="H446" i="2"/>
  <c r="AJ443" i="2"/>
  <c r="AK443" i="2"/>
  <c r="AQ446" i="2"/>
  <c r="AV443" i="2"/>
  <c r="AW443" i="2"/>
  <c r="Z448" i="2"/>
  <c r="Z455" i="2" s="1"/>
  <c r="BH443" i="2"/>
  <c r="AA448" i="2"/>
  <c r="BI443" i="2"/>
  <c r="BT443" i="2"/>
  <c r="BU443" i="2"/>
  <c r="L443" i="2"/>
  <c r="AK444" i="2"/>
  <c r="AK463" i="2" s="1"/>
  <c r="M443" i="2"/>
  <c r="AQ444" i="2"/>
  <c r="AQ463" i="2" s="1"/>
  <c r="J443" i="2"/>
  <c r="V443" i="2"/>
  <c r="AT443" i="2"/>
  <c r="BF443" i="2"/>
  <c r="BR443" i="2"/>
  <c r="X443" i="2"/>
  <c r="BG444" i="2"/>
  <c r="BG463" i="2" s="1"/>
  <c r="L455" i="2"/>
  <c r="L453" i="2"/>
  <c r="L457" i="2" s="1"/>
  <c r="X455" i="2"/>
  <c r="X453" i="2"/>
  <c r="X457" i="2" s="1"/>
  <c r="BH455" i="2"/>
  <c r="BH453" i="2"/>
  <c r="BH457" i="2" s="1"/>
  <c r="BT455" i="2"/>
  <c r="BT453" i="2"/>
  <c r="AK455" i="2"/>
  <c r="AK453" i="2"/>
  <c r="BI455" i="2"/>
  <c r="BI453" i="2"/>
  <c r="BI457" i="2" s="1"/>
  <c r="BU455" i="2"/>
  <c r="BU453" i="2"/>
  <c r="AI458" i="2"/>
  <c r="G448" i="2"/>
  <c r="G457" i="2" s="1"/>
  <c r="AP448" i="2"/>
  <c r="AE448" i="2"/>
  <c r="AE458" i="2" s="1"/>
  <c r="M455" i="2"/>
  <c r="M453" i="2"/>
  <c r="AD448" i="2"/>
  <c r="AG448" i="2"/>
  <c r="F448" i="2"/>
  <c r="F455" i="2" s="1"/>
  <c r="AH448" i="2"/>
  <c r="BX448" i="2"/>
  <c r="J444" i="2"/>
  <c r="J463" i="2" s="1"/>
  <c r="AQ448" i="2"/>
  <c r="AQ457" i="2" s="1"/>
  <c r="AC448" i="2"/>
  <c r="I448" i="2"/>
  <c r="I455" i="2" s="1"/>
  <c r="Y450" i="2"/>
  <c r="M457" i="2"/>
  <c r="N453" i="2"/>
  <c r="Z453" i="2"/>
  <c r="AL444" i="2"/>
  <c r="AL463" i="2" s="1"/>
  <c r="AL450" i="2"/>
  <c r="AX444" i="2"/>
  <c r="AX463" i="2" s="1"/>
  <c r="AX450" i="2"/>
  <c r="BJ444" i="2"/>
  <c r="BJ463" i="2" s="1"/>
  <c r="BJ450" i="2"/>
  <c r="BV444" i="2"/>
  <c r="BV463" i="2" s="1"/>
  <c r="BV450" i="2"/>
  <c r="N443" i="2"/>
  <c r="Z443" i="2"/>
  <c r="AL443" i="2"/>
  <c r="AX443" i="2"/>
  <c r="BJ443" i="2"/>
  <c r="BV443" i="2"/>
  <c r="L444" i="2"/>
  <c r="L463" i="2" s="1"/>
  <c r="X444" i="2"/>
  <c r="X463" i="2" s="1"/>
  <c r="AR444" i="2"/>
  <c r="AR463" i="2" s="1"/>
  <c r="BI444" i="2"/>
  <c r="BI463" i="2" s="1"/>
  <c r="J446" i="2"/>
  <c r="BB446" i="2"/>
  <c r="AJ450" i="2"/>
  <c r="AM444" i="2"/>
  <c r="AM463" i="2" s="1"/>
  <c r="AM450" i="2"/>
  <c r="BW444" i="2"/>
  <c r="BW463" i="2" s="1"/>
  <c r="BW450" i="2"/>
  <c r="O443" i="2"/>
  <c r="AA443" i="2"/>
  <c r="AM443" i="2"/>
  <c r="AY443" i="2"/>
  <c r="BK443" i="2"/>
  <c r="BW443" i="2"/>
  <c r="M444" i="2"/>
  <c r="M463" i="2" s="1"/>
  <c r="AS444" i="2"/>
  <c r="AS463" i="2" s="1"/>
  <c r="BO444" i="2"/>
  <c r="BO463" i="2" s="1"/>
  <c r="R446" i="2"/>
  <c r="BC446" i="2"/>
  <c r="AZ448" i="2"/>
  <c r="AO448" i="2"/>
  <c r="BH444" i="2"/>
  <c r="BH463" i="2" s="1"/>
  <c r="AY444" i="2"/>
  <c r="AY463" i="2" s="1"/>
  <c r="AY450" i="2"/>
  <c r="T448" i="2"/>
  <c r="AF448" i="2"/>
  <c r="AR448" i="2"/>
  <c r="AR455" i="2" s="1"/>
  <c r="BD448" i="2"/>
  <c r="BP448" i="2"/>
  <c r="D453" i="2"/>
  <c r="P453" i="2"/>
  <c r="AB444" i="2"/>
  <c r="AB463" i="2" s="1"/>
  <c r="AB450" i="2"/>
  <c r="AN444" i="2"/>
  <c r="AN463" i="2" s="1"/>
  <c r="AN450" i="2"/>
  <c r="AZ444" i="2"/>
  <c r="AZ463" i="2" s="1"/>
  <c r="AZ450" i="2"/>
  <c r="BL444" i="2"/>
  <c r="BL463" i="2" s="1"/>
  <c r="BL450" i="2"/>
  <c r="BX444" i="2"/>
  <c r="BX463" i="2" s="1"/>
  <c r="BX450" i="2"/>
  <c r="D443" i="2"/>
  <c r="P443" i="2"/>
  <c r="AB443" i="2"/>
  <c r="AN443" i="2"/>
  <c r="AZ443" i="2"/>
  <c r="BL443" i="2"/>
  <c r="BX443" i="2"/>
  <c r="N444" i="2"/>
  <c r="N463" i="2" s="1"/>
  <c r="Z444" i="2"/>
  <c r="Z463" i="2" s="1"/>
  <c r="AT444" i="2"/>
  <c r="AT463" i="2" s="1"/>
  <c r="BP444" i="2"/>
  <c r="BP463" i="2" s="1"/>
  <c r="S446" i="2"/>
  <c r="BF446" i="2"/>
  <c r="AV450" i="2"/>
  <c r="D448" i="2"/>
  <c r="D458" i="2" s="1"/>
  <c r="BK444" i="2"/>
  <c r="BK463" i="2" s="1"/>
  <c r="BK450" i="2"/>
  <c r="AS448" i="2"/>
  <c r="BE448" i="2"/>
  <c r="BE455" i="2" s="1"/>
  <c r="BQ448" i="2"/>
  <c r="AQ458" i="2"/>
  <c r="E453" i="2"/>
  <c r="Q453" i="2"/>
  <c r="AC453" i="2"/>
  <c r="AC458" i="2" s="1"/>
  <c r="AC455" i="2"/>
  <c r="AO444" i="2"/>
  <c r="AO463" i="2" s="1"/>
  <c r="AO450" i="2"/>
  <c r="BA444" i="2"/>
  <c r="BA463" i="2" s="1"/>
  <c r="BA450" i="2"/>
  <c r="BM444" i="2"/>
  <c r="BM463" i="2" s="1"/>
  <c r="BM450" i="2"/>
  <c r="BY444" i="2"/>
  <c r="BY463" i="2" s="1"/>
  <c r="BY450" i="2"/>
  <c r="E443" i="2"/>
  <c r="Q443" i="2"/>
  <c r="AC443" i="2"/>
  <c r="AO443" i="2"/>
  <c r="BA443" i="2"/>
  <c r="BM443" i="2"/>
  <c r="BY443" i="2"/>
  <c r="O444" i="2"/>
  <c r="O463" i="2" s="1"/>
  <c r="AC444" i="2"/>
  <c r="AC463" i="2" s="1"/>
  <c r="AU444" i="2"/>
  <c r="AU463" i="2" s="1"/>
  <c r="BQ444" i="2"/>
  <c r="BQ463" i="2" s="1"/>
  <c r="U446" i="2"/>
  <c r="BN446" i="2"/>
  <c r="AW450" i="2"/>
  <c r="AK457" i="2"/>
  <c r="AB448" i="2"/>
  <c r="BM448" i="2"/>
  <c r="AA444" i="2"/>
  <c r="AA463" i="2" s="1"/>
  <c r="AA450" i="2"/>
  <c r="AD444" i="2"/>
  <c r="AD463" i="2" s="1"/>
  <c r="AD450" i="2"/>
  <c r="AP444" i="2"/>
  <c r="AP463" i="2" s="1"/>
  <c r="AP450" i="2"/>
  <c r="BB444" i="2"/>
  <c r="BB463" i="2" s="1"/>
  <c r="BB450" i="2"/>
  <c r="BN444" i="2"/>
  <c r="BN463" i="2" s="1"/>
  <c r="BN450" i="2"/>
  <c r="F443" i="2"/>
  <c r="AD443" i="2"/>
  <c r="AP443" i="2"/>
  <c r="D444" i="2"/>
  <c r="D463" i="2" s="1"/>
  <c r="P444" i="2"/>
  <c r="AE444" i="2"/>
  <c r="AE463" i="2" s="1"/>
  <c r="BR444" i="2"/>
  <c r="BR463" i="2" s="1"/>
  <c r="V446" i="2"/>
  <c r="BO446" i="2"/>
  <c r="P448" i="2"/>
  <c r="P457" i="2" s="1"/>
  <c r="W444" i="2"/>
  <c r="W463" i="2" s="1"/>
  <c r="O454" i="2"/>
  <c r="O453" i="2"/>
  <c r="K448" i="2"/>
  <c r="W448" i="2"/>
  <c r="AI448" i="2"/>
  <c r="AI455" i="2" s="1"/>
  <c r="AU448" i="2"/>
  <c r="BG448" i="2"/>
  <c r="BS448" i="2"/>
  <c r="AE454" i="2"/>
  <c r="AQ455" i="2"/>
  <c r="AQ454" i="2"/>
  <c r="BO454" i="2"/>
  <c r="G443" i="2"/>
  <c r="AE443" i="2"/>
  <c r="E444" i="2"/>
  <c r="E463" i="2" s="1"/>
  <c r="Q444" i="2"/>
  <c r="AF444" i="2"/>
  <c r="AF463" i="2" s="1"/>
  <c r="BS444" i="2"/>
  <c r="BS463" i="2" s="1"/>
  <c r="BR446" i="2"/>
  <c r="BC453" i="2"/>
  <c r="BL448" i="2"/>
  <c r="H448" i="2"/>
  <c r="H455" i="2" s="1"/>
  <c r="Q457" i="2"/>
  <c r="Q448" i="2"/>
  <c r="Q458" i="2" s="1"/>
  <c r="AT448" i="2"/>
  <c r="AT458" i="2" s="1"/>
  <c r="H453" i="2"/>
  <c r="T455" i="2"/>
  <c r="T453" i="2"/>
  <c r="T458" i="2" s="1"/>
  <c r="AF455" i="2"/>
  <c r="AF453" i="2"/>
  <c r="AF458" i="2" s="1"/>
  <c r="AR453" i="2"/>
  <c r="AR458" i="2" s="1"/>
  <c r="BD453" i="2"/>
  <c r="BP455" i="2"/>
  <c r="BP454" i="2"/>
  <c r="BP453" i="2"/>
  <c r="BP458" i="2" s="1"/>
  <c r="T443" i="2"/>
  <c r="AF443" i="2"/>
  <c r="AR443" i="2"/>
  <c r="BD443" i="2"/>
  <c r="BP443" i="2"/>
  <c r="F444" i="2"/>
  <c r="F463" i="2" s="1"/>
  <c r="R444" i="2"/>
  <c r="R463" i="2" s="1"/>
  <c r="AG444" i="2"/>
  <c r="AG463" i="2" s="1"/>
  <c r="BC444" i="2"/>
  <c r="BC463" i="2" s="1"/>
  <c r="BT444" i="2"/>
  <c r="BT463" i="2" s="1"/>
  <c r="BA448" i="2"/>
  <c r="I453" i="2"/>
  <c r="U453" i="2"/>
  <c r="AG455" i="2"/>
  <c r="AG453" i="2"/>
  <c r="AG458" i="2" s="1"/>
  <c r="AS455" i="2"/>
  <c r="AS454" i="2"/>
  <c r="AS453" i="2"/>
  <c r="AS458" i="2" s="1"/>
  <c r="BE453" i="2"/>
  <c r="BE458" i="2" s="1"/>
  <c r="BQ454" i="2"/>
  <c r="BQ453" i="2"/>
  <c r="AG443" i="2"/>
  <c r="AS443" i="2"/>
  <c r="BE443" i="2"/>
  <c r="BQ443" i="2"/>
  <c r="G444" i="2"/>
  <c r="G463" i="2" s="1"/>
  <c r="S444" i="2"/>
  <c r="S463" i="2" s="1"/>
  <c r="AH444" i="2"/>
  <c r="AH463" i="2" s="1"/>
  <c r="BD444" i="2"/>
  <c r="BD463" i="2" s="1"/>
  <c r="BU444" i="2"/>
  <c r="BU463" i="2" s="1"/>
  <c r="BO453" i="2"/>
  <c r="AN448" i="2"/>
  <c r="BY448" i="2"/>
  <c r="K444" i="2"/>
  <c r="K463" i="2" s="1"/>
  <c r="L458" i="2"/>
  <c r="X458" i="2"/>
  <c r="BT458" i="2"/>
  <c r="J453" i="2"/>
  <c r="V453" i="2"/>
  <c r="AH455" i="2"/>
  <c r="AH453" i="2"/>
  <c r="AT455" i="2"/>
  <c r="AT454" i="2"/>
  <c r="AT453" i="2"/>
  <c r="AT457" i="2" s="1"/>
  <c r="BF453" i="2"/>
  <c r="BR454" i="2"/>
  <c r="BR453" i="2"/>
  <c r="AH443" i="2"/>
  <c r="H444" i="2"/>
  <c r="H463" i="2" s="1"/>
  <c r="T444" i="2"/>
  <c r="T463" i="2" s="1"/>
  <c r="AI444" i="2"/>
  <c r="AI463" i="2" s="1"/>
  <c r="BE444" i="2"/>
  <c r="BE463" i="2" s="1"/>
  <c r="N448" i="2"/>
  <c r="N455" i="2" s="1"/>
  <c r="F453" i="2"/>
  <c r="D454" i="2"/>
  <c r="BT457" i="2"/>
  <c r="V444" i="2"/>
  <c r="V463" i="2" s="1"/>
  <c r="E448" i="2"/>
  <c r="E457" i="2" s="1"/>
  <c r="M458" i="2"/>
  <c r="AK458" i="2"/>
  <c r="BU458" i="2"/>
  <c r="K454" i="2"/>
  <c r="K453" i="2"/>
  <c r="W455" i="2"/>
  <c r="W454" i="2"/>
  <c r="W453" i="2"/>
  <c r="AI454" i="2"/>
  <c r="AI453" i="2"/>
  <c r="AU455" i="2"/>
  <c r="AU454" i="2"/>
  <c r="AU453" i="2"/>
  <c r="AU457" i="2" s="1"/>
  <c r="BG455" i="2"/>
  <c r="BG454" i="2"/>
  <c r="BG453" i="2"/>
  <c r="BG457" i="2" s="1"/>
  <c r="BS455" i="2"/>
  <c r="BS454" i="2"/>
  <c r="BS453" i="2"/>
  <c r="K443" i="2"/>
  <c r="W443" i="2"/>
  <c r="AI443" i="2"/>
  <c r="AU443" i="2"/>
  <c r="BG443" i="2"/>
  <c r="BS443" i="2"/>
  <c r="I444" i="2"/>
  <c r="I463" i="2" s="1"/>
  <c r="U444" i="2"/>
  <c r="U463" i="2" s="1"/>
  <c r="BF444" i="2"/>
  <c r="BF463" i="2" s="1"/>
  <c r="O448" i="2"/>
  <c r="G453" i="2"/>
  <c r="E454" i="2"/>
  <c r="BU457" i="2"/>
  <c r="BU459" i="2" s="1"/>
  <c r="J454" i="2" l="1"/>
  <c r="W458" i="2"/>
  <c r="AS457" i="2"/>
  <c r="AQ459" i="2"/>
  <c r="H457" i="2"/>
  <c r="AH457" i="2"/>
  <c r="X459" i="2"/>
  <c r="BH458" i="2"/>
  <c r="BH459" i="2" s="1"/>
  <c r="BT459" i="2"/>
  <c r="AT459" i="2"/>
  <c r="AG454" i="2"/>
  <c r="AF454" i="2"/>
  <c r="X454" i="2"/>
  <c r="Z457" i="2"/>
  <c r="G455" i="2"/>
  <c r="AK459" i="2"/>
  <c r="D455" i="2"/>
  <c r="AC454" i="2"/>
  <c r="N457" i="2"/>
  <c r="Q455" i="2"/>
  <c r="D457" i="2"/>
  <c r="D459" i="2" s="1"/>
  <c r="AG457" i="2"/>
  <c r="AG459" i="2" s="1"/>
  <c r="Z458" i="2"/>
  <c r="G458" i="2"/>
  <c r="T454" i="2"/>
  <c r="BP457" i="2"/>
  <c r="O457" i="2"/>
  <c r="AH454" i="2"/>
  <c r="I454" i="2"/>
  <c r="BS458" i="2"/>
  <c r="BD458" i="2"/>
  <c r="G459" i="2"/>
  <c r="BG459" i="2"/>
  <c r="H458" i="2"/>
  <c r="H459" i="2" s="1"/>
  <c r="BG458" i="2"/>
  <c r="AK454" i="2"/>
  <c r="N458" i="2"/>
  <c r="AU458" i="2"/>
  <c r="AU459" i="2" s="1"/>
  <c r="BQ458" i="2"/>
  <c r="AF457" i="2"/>
  <c r="AF459" i="2" s="1"/>
  <c r="O455" i="2"/>
  <c r="BE454" i="2"/>
  <c r="T457" i="2"/>
  <c r="T459" i="2" s="1"/>
  <c r="AC457" i="2"/>
  <c r="AC459" i="2" s="1"/>
  <c r="AS459" i="2"/>
  <c r="AH459" i="2"/>
  <c r="BP459" i="2"/>
  <c r="Y455" i="2"/>
  <c r="Y454" i="2"/>
  <c r="Y453" i="2"/>
  <c r="BI458" i="2"/>
  <c r="BI459" i="2" s="1"/>
  <c r="BI454" i="2"/>
  <c r="V454" i="2"/>
  <c r="U454" i="2"/>
  <c r="BL457" i="2"/>
  <c r="BC454" i="2"/>
  <c r="BO448" i="2"/>
  <c r="BN448" i="2"/>
  <c r="BE457" i="2"/>
  <c r="BE459" i="2" s="1"/>
  <c r="AR457" i="2"/>
  <c r="AR459" i="2" s="1"/>
  <c r="BW454" i="2"/>
  <c r="BW453" i="2"/>
  <c r="BW455" i="2"/>
  <c r="AX454" i="2"/>
  <c r="AX453" i="2"/>
  <c r="AX455" i="2"/>
  <c r="AE457" i="2"/>
  <c r="AE459" i="2" s="1"/>
  <c r="L459" i="2"/>
  <c r="AV455" i="2"/>
  <c r="AV454" i="2"/>
  <c r="AV453" i="2"/>
  <c r="J448" i="2"/>
  <c r="AI457" i="2"/>
  <c r="AI459" i="2" s="1"/>
  <c r="AW455" i="2"/>
  <c r="AW454" i="2"/>
  <c r="AW453" i="2"/>
  <c r="S448" i="2"/>
  <c r="S457" i="2" s="1"/>
  <c r="BX453" i="2"/>
  <c r="BX458" i="2" s="1"/>
  <c r="BX455" i="2"/>
  <c r="BX454" i="2"/>
  <c r="BQ455" i="2"/>
  <c r="BD454" i="2"/>
  <c r="H454" i="2"/>
  <c r="W457" i="2"/>
  <c r="W459" i="2" s="1"/>
  <c r="V448" i="2"/>
  <c r="AP455" i="2"/>
  <c r="AP454" i="2"/>
  <c r="AP453" i="2"/>
  <c r="AP458" i="2" s="1"/>
  <c r="U448" i="2"/>
  <c r="BY453" i="2"/>
  <c r="BY457" i="2" s="1"/>
  <c r="BY455" i="2"/>
  <c r="BY454" i="2"/>
  <c r="E455" i="2"/>
  <c r="BL453" i="2"/>
  <c r="BL458" i="2" s="1"/>
  <c r="BL455" i="2"/>
  <c r="BL454" i="2"/>
  <c r="BC448" i="2"/>
  <c r="L454" i="2"/>
  <c r="BD455" i="2"/>
  <c r="K458" i="2"/>
  <c r="R448" i="2"/>
  <c r="R457" i="2" s="1"/>
  <c r="AM454" i="2"/>
  <c r="AM453" i="2"/>
  <c r="AM455" i="2"/>
  <c r="AL454" i="2"/>
  <c r="AL453" i="2"/>
  <c r="AL455" i="2"/>
  <c r="AN458" i="2"/>
  <c r="BN454" i="2"/>
  <c r="BN453" i="2"/>
  <c r="BN457" i="2" s="1"/>
  <c r="P455" i="2"/>
  <c r="BF454" i="2"/>
  <c r="Z459" i="2"/>
  <c r="BR448" i="2"/>
  <c r="I458" i="2"/>
  <c r="K457" i="2"/>
  <c r="AD455" i="2"/>
  <c r="AD454" i="2"/>
  <c r="AD453" i="2"/>
  <c r="AD458" i="2" s="1"/>
  <c r="AA454" i="2"/>
  <c r="AA453" i="2"/>
  <c r="AA455" i="2"/>
  <c r="BM453" i="2"/>
  <c r="BM458" i="2" s="1"/>
  <c r="BM455" i="2"/>
  <c r="BM454" i="2"/>
  <c r="BK454" i="2"/>
  <c r="BK453" i="2"/>
  <c r="BK455" i="2"/>
  <c r="AZ453" i="2"/>
  <c r="AZ458" i="2" s="1"/>
  <c r="AZ455" i="2"/>
  <c r="AZ454" i="2"/>
  <c r="E458" i="2"/>
  <c r="E459" i="2" s="1"/>
  <c r="P458" i="2"/>
  <c r="P459" i="2" s="1"/>
  <c r="AH458" i="2"/>
  <c r="BQ457" i="2"/>
  <c r="BQ459" i="2" s="1"/>
  <c r="I457" i="2"/>
  <c r="I459" i="2" s="1"/>
  <c r="N459" i="2"/>
  <c r="AR454" i="2"/>
  <c r="P463" i="2"/>
  <c r="P454" i="2"/>
  <c r="O458" i="2"/>
  <c r="O459" i="2" s="1"/>
  <c r="BT454" i="2"/>
  <c r="BD457" i="2"/>
  <c r="BD459" i="2" s="1"/>
  <c r="AE455" i="2"/>
  <c r="BS457" i="2"/>
  <c r="BS459" i="2" s="1"/>
  <c r="R454" i="2"/>
  <c r="BA453" i="2"/>
  <c r="BA458" i="2" s="1"/>
  <c r="BA455" i="2"/>
  <c r="BA454" i="2"/>
  <c r="AN453" i="2"/>
  <c r="AN457" i="2" s="1"/>
  <c r="AN455" i="2"/>
  <c r="AN454" i="2"/>
  <c r="AY454" i="2"/>
  <c r="AY453" i="2"/>
  <c r="AY455" i="2"/>
  <c r="Z454" i="2"/>
  <c r="F457" i="2"/>
  <c r="F459" i="2" s="1"/>
  <c r="BB455" i="2"/>
  <c r="BB454" i="2"/>
  <c r="BB453" i="2"/>
  <c r="Q463" i="2"/>
  <c r="Q454" i="2"/>
  <c r="S454" i="2"/>
  <c r="F458" i="2"/>
  <c r="BF448" i="2"/>
  <c r="BJ454" i="2"/>
  <c r="BJ453" i="2"/>
  <c r="BJ455" i="2"/>
  <c r="Q459" i="2"/>
  <c r="F454" i="2"/>
  <c r="AO453" i="2"/>
  <c r="AO457" i="2" s="1"/>
  <c r="AO455" i="2"/>
  <c r="AO454" i="2"/>
  <c r="AB453" i="2"/>
  <c r="AB455" i="2"/>
  <c r="AB454" i="2"/>
  <c r="AJ455" i="2"/>
  <c r="AJ454" i="2"/>
  <c r="AJ453" i="2"/>
  <c r="N454" i="2"/>
  <c r="M454" i="2"/>
  <c r="BU454" i="2"/>
  <c r="BH454" i="2"/>
  <c r="K455" i="2"/>
  <c r="G454" i="2"/>
  <c r="BB448" i="2"/>
  <c r="BV454" i="2"/>
  <c r="BV453" i="2"/>
  <c r="BV455" i="2"/>
  <c r="M459" i="2"/>
  <c r="AN459" i="2" l="1"/>
  <c r="R455" i="2"/>
  <c r="R458" i="2"/>
  <c r="R459" i="2" s="1"/>
  <c r="AV458" i="2"/>
  <c r="AV457" i="2"/>
  <c r="AV459" i="2" s="1"/>
  <c r="Y458" i="2"/>
  <c r="Y457" i="2"/>
  <c r="Y459" i="2" s="1"/>
  <c r="AO458" i="2"/>
  <c r="AO459" i="2" s="1"/>
  <c r="J458" i="2"/>
  <c r="J455" i="2"/>
  <c r="AA458" i="2"/>
  <c r="AA457" i="2"/>
  <c r="AA459" i="2" s="1"/>
  <c r="BN458" i="2"/>
  <c r="BN459" i="2" s="1"/>
  <c r="BM457" i="2"/>
  <c r="BM459" i="2" s="1"/>
  <c r="AJ457" i="2"/>
  <c r="AJ458" i="2"/>
  <c r="BJ458" i="2"/>
  <c r="BJ457" i="2"/>
  <c r="BJ459" i="2" s="1"/>
  <c r="U458" i="2"/>
  <c r="U455" i="2"/>
  <c r="BY458" i="2"/>
  <c r="BY459" i="2" s="1"/>
  <c r="BN455" i="2"/>
  <c r="U457" i="2"/>
  <c r="BO455" i="2"/>
  <c r="BO458" i="2"/>
  <c r="BX457" i="2"/>
  <c r="BX459" i="2" s="1"/>
  <c r="BV457" i="2"/>
  <c r="BV458" i="2"/>
  <c r="BF458" i="2"/>
  <c r="BF455" i="2"/>
  <c r="AY458" i="2"/>
  <c r="AY457" i="2"/>
  <c r="AY459" i="2" s="1"/>
  <c r="S458" i="2"/>
  <c r="S459" i="2" s="1"/>
  <c r="S455" i="2"/>
  <c r="BO457" i="2"/>
  <c r="AD457" i="2"/>
  <c r="AD459" i="2" s="1"/>
  <c r="BF457" i="2"/>
  <c r="BC458" i="2"/>
  <c r="BC455" i="2"/>
  <c r="BB458" i="2"/>
  <c r="K459" i="2"/>
  <c r="BC457" i="2"/>
  <c r="BC459" i="2" s="1"/>
  <c r="AW457" i="2"/>
  <c r="AW458" i="2"/>
  <c r="AX458" i="2"/>
  <c r="AX457" i="2"/>
  <c r="AX459" i="2" s="1"/>
  <c r="BL459" i="2"/>
  <c r="BB457" i="2"/>
  <c r="AB458" i="2"/>
  <c r="AB457" i="2"/>
  <c r="BK458" i="2"/>
  <c r="BK457" i="2"/>
  <c r="BK459" i="2" s="1"/>
  <c r="AL458" i="2"/>
  <c r="AL457" i="2"/>
  <c r="V458" i="2"/>
  <c r="V455" i="2"/>
  <c r="AP457" i="2"/>
  <c r="AP459" i="2" s="1"/>
  <c r="AM457" i="2"/>
  <c r="AM458" i="2"/>
  <c r="BR458" i="2"/>
  <c r="BR455" i="2"/>
  <c r="V457" i="2"/>
  <c r="J457" i="2"/>
  <c r="BR457" i="2"/>
  <c r="BR459" i="2" s="1"/>
  <c r="BW458" i="2"/>
  <c r="BW457" i="2"/>
  <c r="AZ457" i="2"/>
  <c r="AZ459" i="2" s="1"/>
  <c r="BA457" i="2"/>
  <c r="BA459" i="2" s="1"/>
  <c r="AJ459" i="2" l="1"/>
  <c r="J459" i="2"/>
  <c r="BV459" i="2"/>
  <c r="AW459" i="2"/>
  <c r="BW459" i="2"/>
  <c r="AL459" i="2"/>
  <c r="V459" i="2"/>
  <c r="AB459" i="2"/>
  <c r="BB459" i="2"/>
  <c r="BF459" i="2"/>
  <c r="AM459" i="2"/>
  <c r="BO459" i="2"/>
  <c r="U459" i="2"/>
</calcChain>
</file>

<file path=xl/sharedStrings.xml><?xml version="1.0" encoding="utf-8"?>
<sst xmlns="http://schemas.openxmlformats.org/spreadsheetml/2006/main" count="1520" uniqueCount="1085">
  <si>
    <t xml:space="preserve">รายงานข้อมูลต้นทุนบริการ Unit Cost แบบ Quick Method </t>
  </si>
  <si>
    <t>ปีงบประมาณ 2563</t>
  </si>
  <si>
    <t>ประจำเดือน  มีนาคม  2563</t>
  </si>
  <si>
    <t>หน่วยบริการ</t>
  </si>
  <si>
    <t>กลุ่มระดับบริการ</t>
  </si>
  <si>
    <t>ต้นทุนบริการผู้ป่วยใน</t>
  </si>
  <si>
    <t>ต้นทุนบริการผู้ป่วยนอก</t>
  </si>
  <si>
    <t>สรุปผลการประเมิน</t>
  </si>
  <si>
    <t>IPD Cost</t>
  </si>
  <si>
    <t>Sum Adj.RW</t>
  </si>
  <si>
    <t>Mean+1SD</t>
  </si>
  <si>
    <t>Unit Cost Adj.RW</t>
  </si>
  <si>
    <t>OPD Cost</t>
  </si>
  <si>
    <t>OP Visit</t>
  </si>
  <si>
    <t>Unit Cost OPD</t>
  </si>
  <si>
    <t>IP</t>
  </si>
  <si>
    <t>OP</t>
  </si>
  <si>
    <t>IP&amp;OP</t>
  </si>
  <si>
    <t>รพร.สระแก้ว</t>
  </si>
  <si>
    <t>รพท.S &gt;400</t>
  </si>
  <si>
    <t>รพ.คลองหาด</t>
  </si>
  <si>
    <t>รพช.F2 &lt;=30,000</t>
  </si>
  <si>
    <t>รพ.ตาพระยา</t>
  </si>
  <si>
    <t>รพช.F2 30,000-=60,000</t>
  </si>
  <si>
    <t>รพ.วังน้ำเย็น</t>
  </si>
  <si>
    <t>รพ.วัฒนานคร</t>
  </si>
  <si>
    <t>รพ.อรัญประเทศ</t>
  </si>
  <si>
    <t>รพท.M1 &lt;=200</t>
  </si>
  <si>
    <t>รพ.เขาฉกรรจ์</t>
  </si>
  <si>
    <t>รพ.วังสมบูรณ์</t>
  </si>
  <si>
    <t>รพช.F3 &gt;=25,000</t>
  </si>
  <si>
    <t>รพ.โคกสูง</t>
  </si>
  <si>
    <t xml:space="preserve">ตัวชี้วัด หน่วยบริการในพื้นที่มีต้นทุนต่อหน่วยไม่เกินเกณฑ์เฉลี่ยกลุ่มระดับบริการเดียวกัน (จังหวัด) (ไม่เกินร้อยละ 20) </t>
  </si>
  <si>
    <t>ผ่านเกณฑ์</t>
  </si>
  <si>
    <t>ร้อยละ</t>
  </si>
  <si>
    <t>ไม่ผ่านเกณฑ์</t>
  </si>
  <si>
    <t xml:space="preserve">แหล่งข้อมูล </t>
  </si>
  <si>
    <t>http://hfo63.cfo.in.th</t>
  </si>
  <si>
    <t>กลุ่มงานประกันสุขภาพ  สำนักงานสาธารณสุขจังหวัดสระแก้ว</t>
  </si>
  <si>
    <t>หมายเหตุ</t>
  </si>
  <si>
    <t xml:space="preserve"> - กลุ่มระดับบริการ อิงกลุ่ม POP UC</t>
  </si>
  <si>
    <t>ผลการวิเคราะห์ต้นทุนบริการ Unit Cost แบบ Quick Method  เดือน มีนาคม  2563</t>
  </si>
  <si>
    <t>6 ผลรวม</t>
  </si>
  <si>
    <t>DataID</t>
  </si>
  <si>
    <t>ผังบัญชี 2562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</si>
  <si>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</si>
  <si>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</si>
  <si>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</si>
  <si>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</si>
  <si>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</si>
  <si>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</si>
  <si>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</si>
  <si>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</si>
  <si>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CodeL1</t>
  </si>
  <si>
    <t>Account1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</si>
  <si>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</si>
  <si>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</si>
  <si>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</si>
  <si>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</si>
  <si>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</si>
  <si>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</si>
  <si>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</si>
  <si>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</si>
  <si>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</si>
  <si>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</si>
  <si>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</si>
  <si>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</si>
  <si>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</si>
  <si>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</si>
  <si>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</si>
  <si>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</si>
  <si>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</si>
  <si>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</si>
  <si>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</si>
  <si>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</si>
  <si>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</si>
  <si>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</si>
  <si>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</si>
  <si>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</si>
  <si>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</si>
  <si>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</si>
  <si>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</si>
  <si>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</si>
  <si>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</si>
  <si>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</si>
  <si>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</si>
  <si>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</si>
  <si>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</si>
  <si>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</si>
  <si>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</si>
  <si>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</si>
  <si>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</si>
  <si>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</si>
  <si>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</si>
  <si>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</si>
  <si>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</si>
  <si>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</si>
  <si>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</si>
  <si>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</si>
  <si>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</si>
  <si>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</si>
  <si>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</si>
  <si>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</si>
  <si>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</si>
  <si>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</si>
  <si>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</si>
  <si>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</si>
  <si>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</si>
  <si>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</si>
  <si>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</si>
  <si>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</si>
  <si>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</si>
  <si>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</si>
  <si>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</si>
  <si>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</si>
  <si>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</si>
  <si>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</si>
  <si>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</si>
  <si>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</si>
  <si>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</si>
  <si>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</si>
  <si>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</si>
  <si>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</si>
  <si>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</si>
  <si>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</si>
  <si>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</si>
  <si>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</si>
  <si>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</si>
  <si>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</si>
  <si>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</si>
  <si>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</si>
  <si>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</si>
  <si>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</si>
  <si>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</si>
  <si>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</si>
  <si>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</si>
  <si>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</si>
  <si>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</si>
  <si>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</si>
  <si>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</si>
  <si>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</si>
  <si>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</si>
  <si>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</si>
  <si>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</si>
  <si>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</si>
  <si>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</si>
  <si>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</si>
  <si>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</si>
  <si>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</si>
  <si>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</si>
  <si>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</si>
  <si>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</si>
  <si>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</si>
  <si>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</si>
  <si>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</si>
  <si>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</si>
  <si>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</si>
  <si>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</si>
  <si>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</si>
  <si>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</si>
  <si>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</si>
  <si>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</si>
  <si>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</si>
  <si>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</si>
  <si>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</si>
  <si>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</si>
  <si>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</si>
  <si>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</si>
  <si>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</si>
  <si>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</si>
  <si>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</si>
  <si>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</si>
  <si>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</si>
  <si>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</si>
  <si>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</si>
  <si>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</si>
  <si>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</si>
  <si>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</si>
  <si>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</si>
  <si>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</si>
  <si>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</si>
  <si>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</si>
  <si>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</si>
  <si>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</si>
  <si>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</si>
  <si>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</si>
  <si>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</si>
  <si>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</si>
  <si>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</si>
  <si>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</si>
  <si>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</si>
  <si>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</si>
  <si>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</si>
  <si>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</si>
  <si>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</si>
  <si>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</si>
  <si>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</si>
  <si>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</si>
  <si>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</si>
  <si>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</si>
  <si>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OPD</t>
  </si>
  <si>
    <t>4301020105.201</t>
  </si>
  <si>
    <t>รายได้ค่ารักษา UC -OP  ใน CUP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</si>
  <si>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</si>
  <si>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</si>
  <si>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</si>
  <si>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</si>
  <si>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</si>
  <si>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</si>
  <si>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</si>
  <si>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</si>
  <si>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4301020105.244</t>
  </si>
  <si>
    <t>รายได้ค่ารักษา UC- OP-  บริการกรณีเฉพาะ (CR)</t>
  </si>
  <si>
    <t>4301020105.263</t>
  </si>
  <si>
    <t>รายได้ค่ารักษา OP Refer</t>
  </si>
  <si>
    <t>4301020104.104</t>
  </si>
  <si>
    <t>รายได้ค่ารักษาเบิกต้นสังกัด OP</t>
  </si>
  <si>
    <t>4301020104.108</t>
  </si>
  <si>
    <t>รายได้ค่ารักษาเบิกจ่ายตรง- หน่วยงานอื่น - OP</t>
  </si>
  <si>
    <t>4301020104.801</t>
  </si>
  <si>
    <t>รายได้ค่ารักษาเบิกจ่ายตรง- อปท. OP</t>
  </si>
  <si>
    <t>4301020104.805</t>
  </si>
  <si>
    <t>รายได้ค่ารักษาเบิกจ่ายตรง-  อปท.รูปแบบพิเศษ OP</t>
  </si>
  <si>
    <t>4301020102.104</t>
  </si>
  <si>
    <t>รายได้ค่าตรวจสุขภาพ-หน่วยงานภาครัฐ</t>
  </si>
  <si>
    <t>4301020104.401</t>
  </si>
  <si>
    <t>รายได้ค่ารักษาเบิกจ่ายตรงกรมบัญชีกลาง OP</t>
  </si>
  <si>
    <t>4301020106.305</t>
  </si>
  <si>
    <t>รายได้ค่ารักษาประกันสังคม OP-เครือข่าย</t>
  </si>
  <si>
    <t>4301020106.307</t>
  </si>
  <si>
    <t>รายได้ค่ารักษาประกันสังคม OP-นอกเครือข่าย</t>
  </si>
  <si>
    <t>4301020106.313</t>
  </si>
  <si>
    <t>รายได้ค่ารักษาประกันสังคม-ค่าใช้จ่ายสูง/อุบัติเหตุ/ฉุกเฉิน OP</t>
  </si>
  <si>
    <t>4301020106.503</t>
  </si>
  <si>
    <t>รายได้ค่ารักษาแรงงานต่างด้าว OP</t>
  </si>
  <si>
    <t>4301020106.512</t>
  </si>
  <si>
    <t xml:space="preserve">รายได้ค่ารักษาแรงงานต่างด้าว OP นอก CUP </t>
  </si>
  <si>
    <t>4301020106.516</t>
  </si>
  <si>
    <t>รายได้ค่าตรวจสุขภาพแรงงานต่างด้าว</t>
  </si>
  <si>
    <t>4301020102.102</t>
  </si>
  <si>
    <t>รายได้ค่าตรวจสุขภาพ - บุคคลภายนอก</t>
  </si>
  <si>
    <t>4301020104.106</t>
  </si>
  <si>
    <t>รายได้ค่ารักษาชำระเงิน OP</t>
  </si>
  <si>
    <t>4301020104.602</t>
  </si>
  <si>
    <t>รายได้ค่ารักษา พรบ.รถ OP</t>
  </si>
  <si>
    <t>4301020106.701</t>
  </si>
  <si>
    <t>รายได้ค่ารักษาบุคคลที่มีปัญหาสถานะและสิทธิ OP นอก CUP</t>
  </si>
  <si>
    <t>4301020106.709</t>
  </si>
  <si>
    <t>รายได้ค่ารักษา-บุคคลที่มีปัญหาสถานะและสิทธิ OP ใน CUP</t>
  </si>
  <si>
    <t>OPD ผลรวม</t>
  </si>
  <si>
    <t>IPD</t>
  </si>
  <si>
    <t>4301020105.202</t>
  </si>
  <si>
    <t xml:space="preserve">รายได้ค่ารักษา UC-IP  </t>
  </si>
  <si>
    <t>4301020105.245</t>
  </si>
  <si>
    <t>รายได้ค่ารักษา UC - IP  บริการกรณีเฉพาะ (CR)</t>
  </si>
  <si>
    <t>4301020104.105</t>
  </si>
  <si>
    <t>รายได้ค่ารักษาเบิกต้นสังกัด IP</t>
  </si>
  <si>
    <t>4301020104.109</t>
  </si>
  <si>
    <t>รายได้ค่ารักษาเบิกจ่ายตรงหน่วยงานอื่น- IP</t>
  </si>
  <si>
    <t>4301020104.802</t>
  </si>
  <si>
    <t>รายได้ค่ารักษาเบิกจ่ายตรงอปท. IP</t>
  </si>
  <si>
    <t>4301020104.806</t>
  </si>
  <si>
    <t>รายได้ค่ารักษาเบิกจ่ายตรง- อปท.รูปแบบพิเศษ IP</t>
  </si>
  <si>
    <t>4301020104.402</t>
  </si>
  <si>
    <t>รายได้ค่ารักษาเบิกจ่ายตรงกรมบัญชีกลาง IP</t>
  </si>
  <si>
    <t>4301020106.306</t>
  </si>
  <si>
    <t>รายได้ค่ารักษาประกันสังคม IP-เครือข่าย</t>
  </si>
  <si>
    <t>4301020106.308</t>
  </si>
  <si>
    <t>รายได้ค่ารักษาประกันสังคม IP-นอกเครือข่าย</t>
  </si>
  <si>
    <t>4301020106.312</t>
  </si>
  <si>
    <t>รายได้ค่ารักษาประกันสังคม 72 ชั่วโมงแรก</t>
  </si>
  <si>
    <t>4301020106.314</t>
  </si>
  <si>
    <t>รายได้ค่ารักษาประกันสังคม-ค่าใช้จ่ายสูง IP</t>
  </si>
  <si>
    <t>4301020106.504</t>
  </si>
  <si>
    <t>รายได้ค่ารักษาแรงงานต่างด้าว IP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</si>
  <si>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</si>
  <si>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</si>
  <si>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</si>
  <si>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</si>
  <si>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4301020104.107</t>
  </si>
  <si>
    <t>รายได้ค่ารักษาชำระเงิน IP</t>
  </si>
  <si>
    <t>4301020104.603</t>
  </si>
  <si>
    <t>รายได้ค่ารักษา พรบ.รถ IP</t>
  </si>
  <si>
    <t>4301020106.710</t>
  </si>
  <si>
    <t>รายได้ค่ารักษาบุคคลที่มีปัญหาสถานะและสิทธิ  - เบิกจากส่วนกลาง IP</t>
  </si>
  <si>
    <t>IPD ผลรวม</t>
  </si>
  <si>
    <t>LC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</si>
  <si>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</si>
  <si>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</si>
  <si>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</si>
  <si>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</si>
  <si>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</si>
  <si>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</si>
  <si>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</si>
  <si>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</si>
  <si>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</si>
  <si>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</si>
  <si>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</si>
  <si>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</si>
  <si>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</si>
  <si>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</si>
  <si>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</si>
  <si>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</si>
  <si>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</si>
  <si>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</si>
  <si>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</si>
  <si>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</si>
  <si>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</si>
  <si>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</si>
  <si>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</si>
  <si>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</si>
  <si>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</si>
  <si>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เงินค่าตอบแทนพนักงานราชการ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</si>
  <si>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</si>
  <si>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</si>
  <si>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</si>
  <si>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</si>
  <si>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</si>
  <si>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</si>
  <si>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</si>
  <si>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</si>
  <si>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</si>
  <si>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</si>
  <si>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</si>
  <si>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</si>
  <si>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</si>
  <si>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</si>
  <si>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</si>
  <si>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</si>
  <si>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</si>
  <si>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</si>
  <si>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</si>
  <si>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</si>
  <si>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</si>
  <si>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</si>
  <si>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</si>
  <si>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</si>
  <si>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</si>
  <si>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</si>
  <si>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</si>
  <si>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</si>
  <si>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5101010108.101</t>
  </si>
  <si>
    <t>ค่าล่วงเวลา(สนับสนุน)</t>
  </si>
  <si>
    <t>5101010199.103</t>
  </si>
  <si>
    <t xml:space="preserve">ค่าตอบแทนในการปฏิบัติงานเวรหรือผลัดบ่ายและหรือผลัดดึกของพยาบาล </t>
  </si>
  <si>
    <t>5101020114.107</t>
  </si>
  <si>
    <t>ค่าตอบแทนเพิ่มพิเศษสำหรับผู้ปฏิบัติงานด้านสาธารณสุข (พตส.-เงินงบประมาณ)</t>
  </si>
  <si>
    <t>5101020114.114</t>
  </si>
  <si>
    <t>ค่าตอบแทนเพิ่มพิเศษสำหรับผู้ปฏิบัติงานด้านสาธารณสุข (พตส.-เงินนอกงบประมาณ)</t>
  </si>
  <si>
    <t>5101020114.116</t>
  </si>
  <si>
    <t>ค่าตอบแทนตามผลการปฏิบัติงาน (บริการ) - เงินงบประมาณ</t>
  </si>
  <si>
    <t>5101020114.117</t>
  </si>
  <si>
    <t>ค่าตอบแทนตามผลการปฏิบัติงาน (สนับสนุน) - 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</si>
  <si>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</si>
  <si>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(บริการ)-เงินงบประมาณ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</si>
  <si>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</si>
  <si>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(สนับสนุน)-เงินงบประมาณ</t>
  </si>
  <si>
    <t>5101020114.122</t>
  </si>
  <si>
    <t>ค่าตอบแทนตามผลการปฏิบัติงาน (บริการ) - เงินนอกงบประมาณ</t>
  </si>
  <si>
    <t>5101020114.123</t>
  </si>
  <si>
    <t>ค่าตอบแทนตามผลการปฏิบัติงาน (สนับสนุน)  - เงินนอกงบประมาณ</t>
  </si>
  <si>
    <t>5101020114.124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</si>
  <si>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</si>
  <si>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5101020114.125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</si>
  <si>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</si>
  <si>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</si>
  <si>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</si>
  <si>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</si>
  <si>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</si>
  <si>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</si>
  <si>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</si>
  <si>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</si>
  <si>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</si>
  <si>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</si>
  <si>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</si>
  <si>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</si>
  <si>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</si>
  <si>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</si>
  <si>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 (งปม.)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</si>
  <si>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</si>
  <si>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</si>
  <si>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</si>
  <si>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</si>
  <si>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</si>
  <si>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</si>
  <si>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</si>
  <si>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</si>
  <si>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</si>
  <si>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</si>
  <si>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</si>
  <si>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</si>
  <si>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</si>
  <si>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ค่าตอบแทนการปฎิบัติงานชันสูตรพลิกศพ (เงินนอกฯ)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</si>
  <si>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</si>
  <si>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</si>
  <si>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</si>
  <si>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</si>
  <si>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</si>
  <si>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</si>
  <si>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</si>
  <si>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</si>
  <si>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</si>
  <si>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</si>
  <si>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</si>
  <si>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</si>
  <si>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</si>
  <si>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</si>
  <si>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</si>
  <si>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</si>
  <si>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</si>
  <si>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 xml:space="preserve">เงินสมทบกองทุนสำรองเลี้ยงชีพพนักงานและเจ้าหน้าที่รัฐ </t>
  </si>
  <si>
    <t>5101020116.101</t>
  </si>
  <si>
    <t>เงินสมทบกองทุนทดแทน-เงินงบประมาณ</t>
  </si>
  <si>
    <t>5101020116.102</t>
  </si>
  <si>
    <t>เงินสมทบกองทุนทดแทน-เงินนอกประมาณ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</si>
  <si>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</si>
  <si>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</si>
  <si>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</si>
  <si>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</si>
  <si>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</si>
  <si>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</si>
  <si>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</si>
  <si>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</si>
  <si>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</si>
  <si>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</si>
  <si>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</si>
  <si>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</si>
  <si>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</si>
  <si>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</si>
  <si>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</si>
  <si>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 (เงินงบประมาณ)</t>
  </si>
  <si>
    <t>5102010199.102</t>
  </si>
  <si>
    <t>ค่าใช้จ่ายด้านการฝึกอบรม-ในประเทศ (เงินนอกงบประมาณ)</t>
  </si>
  <si>
    <t>5102030199.101</t>
  </si>
  <si>
    <t>ค่าใช้จ่ายด้านการฝึกอบรม-บุคคลภายนอก (เงินงบประมาณ)</t>
  </si>
  <si>
    <t>5102030199.102</t>
  </si>
  <si>
    <t>ค่าใช้จ่ายด้านการฝึกอบรม-บุคคลภายนอก (เงินนอกงบบระมาณ)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</si>
  <si>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</si>
  <si>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</si>
  <si>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</si>
  <si>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(เงินนอกงบประมาณ)</t>
  </si>
  <si>
    <t>5103010103.101</t>
  </si>
  <si>
    <t>ค่าที่พัก-ในประเทศ (เงินงบประมาณ)</t>
  </si>
  <si>
    <t>5103010103.102</t>
  </si>
  <si>
    <t>ค่าที่พัก-ในประเทศ (เงินนอกงบประมาณ)</t>
  </si>
  <si>
    <t>5103010199.101</t>
  </si>
  <si>
    <t>ค่าใช้จ่ายเดินทางอื่น -ในประเทศ (เงินงบประมาณ)</t>
  </si>
  <si>
    <t>5103010199.102</t>
  </si>
  <si>
    <t>ค่าใช้จ่ายเดินทางอื่น -ในประเทศ (เงินนอกงบประมาณ)</t>
  </si>
  <si>
    <t>LC ผลรวม</t>
  </si>
  <si>
    <t>CC</t>
  </si>
  <si>
    <t>5104030299.204</t>
  </si>
  <si>
    <t>ค่าจ้าง /ค่าเช่า /ค่าซ่อมบำรุงสิ่งก่อสร้างและครุภัณฑ์ (งบลงทุน UC)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</si>
  <si>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</si>
  <si>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</si>
  <si>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</si>
  <si>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</si>
  <si>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</si>
  <si>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</si>
  <si>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</si>
  <si>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</si>
  <si>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</si>
  <si>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</si>
  <si>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</si>
  <si>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</si>
  <si>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</si>
  <si>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</si>
  <si>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</si>
  <si>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</si>
  <si>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</si>
  <si>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</si>
  <si>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</si>
  <si>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</si>
  <si>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</si>
  <si>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</si>
  <si>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</si>
  <si>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</si>
  <si>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</si>
  <si>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</si>
  <si>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</si>
  <si>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</si>
  <si>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</si>
  <si>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</si>
  <si>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</si>
  <si>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</si>
  <si>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</si>
  <si>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</si>
  <si>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</si>
  <si>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</si>
  <si>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</si>
  <si>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</si>
  <si>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</si>
  <si>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</si>
  <si>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</si>
  <si>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</si>
  <si>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</si>
  <si>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</si>
  <si>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</si>
  <si>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</si>
  <si>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</si>
  <si>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</si>
  <si>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</si>
  <si>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</si>
  <si>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</si>
  <si>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</si>
  <si>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</si>
  <si>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</si>
  <si>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</si>
  <si>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</si>
  <si>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</si>
  <si>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</si>
  <si>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</si>
  <si>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</si>
  <si>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</si>
  <si>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</si>
  <si>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</si>
  <si>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</si>
  <si>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</si>
  <si>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</si>
  <si>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</si>
  <si>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</si>
  <si>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</si>
  <si>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</si>
  <si>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</si>
  <si>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</si>
  <si>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</si>
  <si>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</si>
  <si>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</si>
  <si>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</si>
  <si>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</si>
  <si>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</si>
  <si>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</si>
  <si>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</si>
  <si>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</si>
  <si>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</si>
  <si>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</si>
  <si>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</si>
  <si>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</si>
  <si>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</si>
  <si>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</si>
  <si>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</si>
  <si>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</si>
  <si>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</si>
  <si>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</si>
  <si>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</si>
  <si>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</si>
  <si>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</si>
  <si>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</si>
  <si>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</si>
  <si>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</si>
  <si>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</si>
  <si>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CC ผลรวม</t>
  </si>
  <si>
    <t>MC</t>
  </si>
  <si>
    <t>5104030205.101</t>
  </si>
  <si>
    <t>ยาใช้ไป</t>
  </si>
  <si>
    <t>5104030205.102</t>
  </si>
  <si>
    <t>วัสดุเภสัชกรรมใช้ไป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</si>
  <si>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</si>
  <si>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</si>
  <si>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</si>
  <si>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</si>
  <si>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</si>
  <si>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</si>
  <si>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</si>
  <si>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</si>
  <si>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</si>
  <si>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</si>
  <si>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</si>
  <si>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</si>
  <si>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</si>
  <si>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</si>
  <si>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</si>
  <si>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</si>
  <si>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</si>
  <si>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</si>
  <si>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</si>
  <si>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</si>
  <si>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</si>
  <si>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</si>
  <si>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</si>
  <si>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</si>
  <si>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</si>
  <si>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</si>
  <si>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</si>
  <si>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</si>
  <si>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</si>
  <si>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</si>
  <si>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</si>
  <si>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</si>
  <si>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</si>
  <si>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</si>
  <si>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</si>
  <si>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</si>
  <si>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</si>
  <si>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</si>
  <si>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</si>
  <si>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</si>
  <si>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</si>
  <si>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</si>
  <si>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</si>
  <si>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</si>
  <si>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</si>
  <si>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</si>
  <si>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</si>
  <si>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</si>
  <si>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</si>
  <si>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</si>
  <si>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</si>
  <si>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</si>
  <si>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</si>
  <si>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</si>
  <si>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</si>
  <si>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</si>
  <si>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</si>
  <si>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</si>
  <si>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</si>
  <si>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</si>
  <si>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</si>
  <si>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</si>
  <si>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</si>
  <si>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</si>
  <si>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</si>
  <si>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</si>
  <si>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</si>
  <si>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</si>
  <si>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</si>
  <si>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</si>
  <si>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</si>
  <si>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</si>
  <si>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</si>
  <si>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</si>
  <si>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</si>
  <si>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</si>
  <si>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</si>
  <si>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</si>
  <si>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</si>
  <si>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</si>
  <si>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</si>
  <si>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</si>
  <si>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</si>
  <si>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</si>
  <si>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</si>
  <si>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</si>
  <si>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</si>
  <si>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</si>
  <si>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</si>
  <si>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</si>
  <si>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</si>
  <si>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</si>
  <si>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</si>
  <si>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</si>
  <si>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</si>
  <si>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</si>
  <si>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</si>
  <si>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</si>
  <si>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</si>
  <si>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</si>
  <si>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</si>
  <si>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</si>
  <si>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</si>
  <si>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</si>
  <si>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</si>
  <si>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</si>
  <si>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</si>
  <si>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</si>
  <si>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</si>
  <si>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</si>
  <si>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</si>
  <si>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</si>
  <si>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</si>
  <si>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</si>
  <si>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>5104030299.102</t>
  </si>
  <si>
    <t>ค่าใช้จ่ายตามโครงการ (UC) (PP)</t>
  </si>
  <si>
    <t>5104030299.103</t>
  </si>
  <si>
    <t>ค่าใช้จ่ายตามโครงการ (งปม.)</t>
  </si>
  <si>
    <t>5104030299.105</t>
  </si>
  <si>
    <t>ค่าใช้จ่ายตามโครงการ (เงินนอกฯ)</t>
  </si>
  <si>
    <t>5212010199.105</t>
  </si>
  <si>
    <t>ค่าใช้จ่ายลักษณะอื่น</t>
  </si>
  <si>
    <t>MC ผลรวม</t>
  </si>
  <si>
    <t>4301020105.214</t>
  </si>
  <si>
    <t>รายได้กองทุน UC - OP แบบเหมาจ่ายต่อผู้มีสิทธิ</t>
  </si>
  <si>
    <t>4301020105.215</t>
  </si>
  <si>
    <t xml:space="preserve">รายได้กองทุน UC-OP ตามเกณฑ์คุณภาพผลงานบริการ
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</si>
  <si>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</si>
  <si>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</si>
  <si>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</si>
  <si>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</si>
  <si>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</si>
  <si>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UC-P&amp;P อื่น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</si>
  <si>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</si>
  <si>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</si>
  <si>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</si>
  <si>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</si>
  <si>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</si>
  <si>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</si>
  <si>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</si>
  <si>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</si>
  <si>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</si>
  <si>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</si>
  <si>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</si>
  <si>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</si>
  <si>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</si>
  <si>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</si>
  <si>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</si>
  <si>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</si>
  <si>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4301020105.251</t>
  </si>
  <si>
    <t>ส่วนต่างค่ารักษาที่สูงกว่าข้อตกลงในการจ่ายตามDRG กองทุน UC (บริการเฉพาะ)  CR- IP</t>
  </si>
  <si>
    <t>4301020105.252</t>
  </si>
  <si>
    <t>ส่วนต่างค่ารักษาที่ต่ำกว่าข้อตกลงในการจ่ายตาม DRG กองทุน UC (บริการเฉพาะ)  CR- IP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</si>
  <si>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</si>
  <si>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</si>
  <si>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</si>
  <si>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</si>
  <si>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</si>
  <si>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</si>
  <si>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</si>
  <si>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 xml:space="preserve">ส่วนต่างค่ารักษาที่สูงกว่าข้อตกลงตามหลักเกณฑ์การจ่ายกองทุนUC-บริการเฉพาะ (CR) - OP </t>
  </si>
  <si>
    <t>4301020105.260</t>
  </si>
  <si>
    <t xml:space="preserve">ส่วนต่างค่ารักษาที่ต่ำกว่าข้อตกลงตามหลักเกณฑ์การจ่ายกองทุนUC-บริการเฉพาะ (CR) -OP 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</si>
  <si>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</si>
  <si>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</si>
  <si>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</si>
  <si>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</si>
  <si>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</si>
  <si>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</si>
  <si>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4301020102.105</t>
  </si>
  <si>
    <t>รายได้จากระบบปฏิบัติการฉุกเฉิน (EMS)</t>
  </si>
  <si>
    <t>4301020104.110</t>
  </si>
  <si>
    <t>ส่วนต่างค่ารักษาที่สูงกว่าข้อตกลงในการจ่ายตาม DRG -เบิกจ่ายตรง หน่วยงานอื่น</t>
  </si>
  <si>
    <t>4301020104.111</t>
  </si>
  <si>
    <t>ส่วนต่างค่ารักษาที่ต่ำกว่าข้อตกลงในการจ่ายตาม DRG -เบิกจ่ายตรง หน่วยงานอื่น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</si>
  <si>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</si>
  <si>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</si>
  <si>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</si>
  <si>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</si>
  <si>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4301020104.807</t>
  </si>
  <si>
    <t xml:space="preserve">ส่วนต่างค่ารักษาที่สูงกว่าข้อตกลงในการจ่ายตาม DRG -เบิกจ่ายตรง (พนักงานส่วนท้องถิ่นรูปแบบพิเศษ) </t>
  </si>
  <si>
    <t>4301020104.808</t>
  </si>
  <si>
    <t xml:space="preserve">ส่วนต่างค่ารักษาที่ต่ำกว่าข้อตกลงในการจ่ายตาม DRG -เบิกจ่ายตรง (พนักงานส่วนท้องถิ่นรูปแบบพิเศษ) 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</si>
  <si>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</si>
  <si>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</si>
  <si>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</si>
  <si>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</si>
  <si>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</si>
  <si>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</si>
  <si>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4301020106.311</t>
  </si>
  <si>
    <t>รายได้ค่ารักษาประกันสังคม-กองทุนทดแทน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</si>
  <si>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</si>
  <si>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</si>
  <si>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</si>
  <si>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</si>
  <si>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</si>
  <si>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กองทุนประกันสังคม</t>
  </si>
  <si>
    <t>4301020106.320</t>
  </si>
  <si>
    <t xml:space="preserve">ส่วนต่างค่ารักษาที่ต่ำกว่าข้อตกลงในการจ่ายตาม กองทุนประกันสังคม 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</si>
  <si>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</si>
  <si>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</si>
  <si>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</si>
  <si>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</si>
  <si>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4301020106.502</t>
  </si>
  <si>
    <t>รายได้กองทุนแรงงานต่างด้าว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</si>
  <si>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</si>
  <si>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</si>
  <si>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</si>
  <si>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</si>
  <si>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</si>
  <si>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</si>
  <si>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</si>
  <si>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</si>
  <si>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</si>
  <si>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</si>
  <si>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</si>
  <si>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</si>
  <si>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</si>
  <si>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</si>
  <si>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</si>
  <si>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</si>
  <si>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</si>
  <si>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</si>
  <si>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</si>
  <si>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</si>
  <si>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</si>
  <si>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</si>
  <si>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</si>
  <si>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</si>
  <si>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</si>
  <si>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</si>
  <si>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</si>
  <si>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</si>
  <si>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</si>
  <si>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</si>
  <si>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</si>
  <si>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</si>
  <si>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</si>
  <si>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</si>
  <si>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</si>
  <si>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</si>
  <si>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</si>
  <si>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</si>
  <si>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</si>
  <si>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</si>
  <si>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</si>
  <si>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</si>
  <si>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</si>
  <si>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</si>
  <si>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</si>
  <si>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</si>
  <si>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</si>
  <si>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</si>
  <si>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</si>
  <si>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บัญชีรายได้ระหว่างหน่วยงาน - หน่วยงานรับเงินงบบุคลากรจากรัฐบาล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</si>
  <si>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</si>
  <si>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</si>
  <si>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</si>
  <si>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</si>
  <si>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</si>
  <si>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</si>
  <si>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</si>
  <si>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</si>
  <si>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</si>
  <si>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</si>
  <si>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</si>
  <si>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</si>
  <si>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</si>
  <si>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</si>
  <si>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</si>
  <si>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</si>
  <si>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</si>
  <si>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</si>
  <si>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</si>
  <si>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</si>
  <si>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</si>
  <si>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</si>
  <si>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</si>
  <si>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</si>
  <si>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</si>
  <si>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</si>
  <si>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</si>
  <si>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</si>
  <si>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</si>
  <si>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</si>
  <si>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</si>
  <si>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</si>
  <si>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</si>
  <si>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</si>
  <si>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</si>
  <si>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</si>
  <si>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</si>
  <si>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</si>
  <si>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</si>
  <si>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</si>
  <si>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</si>
  <si>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</si>
  <si>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</si>
  <si>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</si>
  <si>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</si>
  <si>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</si>
  <si>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</si>
  <si>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</si>
  <si>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</si>
  <si>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</si>
  <si>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</si>
  <si>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</si>
  <si>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</si>
  <si>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</si>
  <si>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</si>
  <si>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</si>
  <si>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</si>
  <si>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</si>
  <si>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</si>
  <si>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</si>
  <si>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</si>
  <si>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</si>
  <si>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</si>
  <si>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</si>
  <si>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</si>
  <si>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</si>
  <si>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</si>
  <si>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</si>
  <si>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</si>
  <si>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</si>
  <si>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</si>
  <si>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</si>
  <si>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</si>
  <si>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 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</si>
  <si>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</si>
  <si>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</si>
  <si>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</si>
  <si>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   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</si>
  <si>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</si>
  <si>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</si>
  <si>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</si>
  <si>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</si>
  <si>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4302040101.101</t>
  </si>
  <si>
    <t>พักรับเงินงบอุดหนุน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</si>
  <si>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</si>
  <si>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</si>
  <si>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</si>
  <si>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</si>
  <si>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</si>
  <si>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</si>
  <si>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</si>
  <si>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</si>
  <si>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</si>
  <si>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</si>
  <si>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</si>
  <si>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</si>
  <si>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</si>
  <si>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</si>
  <si>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</si>
  <si>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</si>
  <si>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</si>
  <si>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</si>
  <si>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</si>
  <si>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</si>
  <si>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</si>
  <si>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</si>
  <si>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</si>
  <si>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</si>
  <si>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</si>
  <si>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</si>
  <si>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</si>
  <si>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</si>
  <si>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</si>
  <si>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</si>
  <si>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</si>
  <si>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</si>
  <si>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</si>
  <si>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</si>
  <si>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</si>
  <si>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</si>
  <si>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</si>
  <si>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</si>
  <si>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</si>
  <si>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</si>
  <si>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</si>
  <si>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</si>
  <si>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</si>
  <si>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</si>
  <si>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</si>
  <si>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</si>
  <si>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</si>
  <si>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</si>
  <si>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</si>
  <si>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</si>
  <si>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</si>
  <si>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</si>
  <si>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</si>
  <si>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</si>
  <si>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</si>
  <si>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</si>
  <si>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</si>
  <si>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</si>
  <si>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</si>
  <si>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</si>
  <si>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</si>
  <si>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</si>
  <si>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</si>
  <si>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</si>
  <si>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</si>
  <si>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</si>
  <si>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</si>
  <si>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5104030218.101</t>
  </si>
  <si>
    <t>ค่าใช้จ่ายผลักส่งเป็นรายได้แผ่นดิน</t>
  </si>
  <si>
    <t>5104030299.202</t>
  </si>
  <si>
    <t>ค่ารักษาตามจ่าย UC ในสังกัด สป. สธ.</t>
  </si>
  <si>
    <t>5104030299.203</t>
  </si>
  <si>
    <t>ค่ารักษาตามจ่าย UC ต่างนอกสังกัด สป. สธ.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</si>
  <si>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</si>
  <si>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</si>
  <si>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</si>
  <si>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</si>
  <si>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</si>
  <si>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</si>
  <si>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</si>
  <si>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</si>
  <si>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</si>
  <si>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</si>
  <si>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5112010103.101</t>
  </si>
  <si>
    <t>ค่าสวัสดิการสังคม-อื่น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</si>
  <si>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</si>
  <si>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</si>
  <si>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</si>
  <si>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</si>
  <si>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</si>
  <si>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</si>
  <si>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</si>
  <si>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</si>
  <si>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</si>
  <si>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</si>
  <si>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</si>
  <si>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</si>
  <si>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</si>
  <si>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</si>
  <si>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</si>
  <si>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</si>
  <si>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</si>
  <si>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</si>
  <si>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</si>
  <si>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</si>
  <si>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</si>
  <si>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</si>
  <si>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</si>
  <si>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</si>
  <si>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</si>
  <si>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</si>
  <si>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</si>
  <si>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</si>
  <si>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</si>
  <si>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</si>
  <si>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</si>
  <si>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</si>
  <si>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</si>
  <si>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</si>
  <si>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</si>
  <si>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</si>
  <si>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</si>
  <si>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</si>
  <si>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</si>
  <si>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</si>
  <si>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</si>
  <si>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</si>
  <si>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</si>
  <si>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</si>
  <si>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</si>
  <si>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</si>
  <si>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</si>
  <si>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</si>
  <si>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</si>
  <si>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</si>
  <si>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</si>
  <si>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</si>
  <si>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</si>
  <si>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</si>
  <si>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</si>
  <si>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</si>
  <si>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</si>
  <si>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ค่าใช้จ่ายอื่น-เงินงบประมาณงบดำเนินงานโอนไปสสจ./รพศ./รพท./รพช./รพ.สต.</t>
  </si>
  <si>
    <t>5212010199.111</t>
  </si>
  <si>
    <t>ค่าใช้จ่ายอื่น-เงินงบประมาณงบ อุดหนุนโอนไปสสจ./รพศ./รพท./รพช./รพ.สต.</t>
  </si>
  <si>
    <t>5212010199.112</t>
  </si>
  <si>
    <t>ค่าใช้จ่ายอื่น-เงินงบประมาณงบรายจ่ายอื่นโอนไปสสจ./รพศ./รพท./รพช./รพ.สต.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</si>
  <si>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</si>
  <si>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/รพท./รพช./รพ.สต.</t>
  </si>
  <si>
    <t>5212010199.114</t>
  </si>
  <si>
    <t>ค่าใช้จ่ายอื่น-เงินนอกงบประมาณโอนไปสสจ./รพศ.  /รพท./รพช./รพ.สต.</t>
  </si>
  <si>
    <t>5401010101.101</t>
  </si>
  <si>
    <t>ค่าใช้จ่ายรายการพิเศษนอกเหนือการดำเนินงานปกติ</t>
  </si>
  <si>
    <t>5107030101.101</t>
  </si>
  <si>
    <t>บัญชีพักเบิกเงินอุดหนุน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</si>
  <si>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</si>
  <si>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</si>
  <si>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</si>
  <si>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</si>
  <si>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</si>
  <si>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</si>
  <si>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</si>
  <si>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</si>
  <si>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</si>
  <si>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</si>
  <si>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</si>
  <si>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</si>
  <si>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</si>
  <si>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</si>
  <si>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หมายเหตุ ผลรวม</t>
  </si>
  <si>
    <t>หมายเหตุ รายได้</t>
  </si>
  <si>
    <t>หมายเหตุ ค่าใช้จ่าย</t>
  </si>
  <si>
    <t>รวมรายได้</t>
  </si>
  <si>
    <t>รวมค่าใช้จ่าย</t>
  </si>
  <si>
    <t>Charge OP</t>
  </si>
  <si>
    <t>Charge IP</t>
  </si>
  <si>
    <t>Charge Total</t>
  </si>
  <si>
    <t>TC</t>
  </si>
  <si>
    <t>สัดส่วน  LC ต่อค่าใช้จ่ายรวม</t>
  </si>
  <si>
    <t>สัดส่วน  LC ต่อ Charge Total</t>
  </si>
  <si>
    <t>OPDCost</t>
  </si>
  <si>
    <t>IPDCost</t>
  </si>
  <si>
    <t>Cost Tatal</t>
  </si>
  <si>
    <t>รวมค่าใช้จ่าย (ไม่รวมค่าเสื่อมราคาและค่าตัดจำหน่าย)</t>
  </si>
  <si>
    <t>รพช.F3 15,000-25,000</t>
  </si>
  <si>
    <t>จำนวน..........8...........แห่ง</t>
  </si>
  <si>
    <t>จำนวน..........1...........แห่ง</t>
  </si>
  <si>
    <t>รายงาน ณ วันที่  24 เมษายน  2563</t>
  </si>
  <si>
    <t xml:space="preserve"> - เทียบค่า Mean ไตรมาส 2/2563  รายงาน  ณ  24  เมษายน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</si>
</sst>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#,##0.00_ ;[Red]\-#,##0.00\ 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sz val="10"/>
      <color indexed="8"/>
      <name val="Arial"/>
      <family val="2"/>
    </font>
    <font>
      <sz val="15"/>
      <color indexed="8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0" fillId="0" borderId="0"/>
  </cellStyleXfs>
  <cellXfs count="119">
    <xf numFmtId="0" fontId="0" fillId="0" borderId="0" xfId="0"/>
    <xf numFmtId="0" fontId="3" fillId="0" borderId="0" xfId="0" applyFont="1"/>
    <xf numFmtId="0" fontId="4" fillId="0" borderId="0" xfId="0" applyFont="1"/>
    <xf numFmtId="43" fontId="4" fillId="0" borderId="0" xfId="1" applyFont="1"/>
    <xf numFmtId="187" fontId="4" fillId="0" borderId="0" xfId="1" applyNumberFormat="1" applyFont="1"/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87" fontId="3" fillId="0" borderId="1" xfId="1" applyNumberFormat="1" applyFont="1" applyBorder="1" applyAlignment="1">
      <alignment horizontal="center" vertical="center"/>
    </xf>
    <xf numFmtId="0" fontId="4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1" xfId="1" applyNumberFormat="1" applyFont="1" applyFill="1" applyBorder="1" applyAlignment="1">
      <alignment horizontal="right"/>
    </xf>
    <xf numFmtId="188" fontId="4" fillId="0" borderId="1" xfId="1" applyNumberFormat="1" applyFont="1" applyFill="1" applyBorder="1"/>
    <xf numFmtId="189" fontId="4" fillId="2" borderId="1" xfId="1" applyNumberFormat="1" applyFont="1" applyFill="1" applyBorder="1"/>
    <xf numFmtId="189" fontId="4" fillId="0" borderId="1" xfId="1" applyNumberFormat="1" applyFont="1" applyBorder="1"/>
    <xf numFmtId="0" fontId="6" fillId="0" borderId="1" xfId="0" applyFont="1" applyBorder="1" applyAlignment="1">
      <alignment horizontal="center" vertical="top" wrapText="1"/>
    </xf>
    <xf numFmtId="4" fontId="4" fillId="0" borderId="1" xfId="1" applyNumberFormat="1" applyFont="1" applyBorder="1" applyAlignment="1">
      <alignment horizontal="right"/>
    </xf>
    <xf numFmtId="188" fontId="4" fillId="0" borderId="1" xfId="1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3" fontId="7" fillId="0" borderId="0" xfId="1" applyFont="1" applyFill="1" applyAlignment="1">
      <alignment horizontal="center"/>
    </xf>
    <xf numFmtId="0" fontId="7" fillId="0" borderId="0" xfId="0" applyFont="1"/>
    <xf numFmtId="2" fontId="7" fillId="0" borderId="0" xfId="0" applyNumberFormat="1" applyFont="1" applyAlignment="1">
      <alignment horizontal="center"/>
    </xf>
    <xf numFmtId="187" fontId="7" fillId="0" borderId="0" xfId="1" applyNumberFormat="1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2" applyFill="1" applyAlignment="1">
      <alignment horizontal="left"/>
    </xf>
    <xf numFmtId="43" fontId="2" fillId="0" borderId="0" xfId="1" applyFont="1" applyFill="1" applyAlignment="1">
      <alignment horizontal="left"/>
    </xf>
    <xf numFmtId="187" fontId="4" fillId="0" borderId="0" xfId="1" applyNumberFormat="1" applyFont="1" applyFill="1"/>
    <xf numFmtId="43" fontId="7" fillId="0" borderId="0" xfId="1" applyFont="1" applyFill="1"/>
    <xf numFmtId="0" fontId="4" fillId="0" borderId="0" xfId="0" applyFont="1" applyAlignment="1">
      <alignment horizontal="left"/>
    </xf>
    <xf numFmtId="43" fontId="4" fillId="0" borderId="0" xfId="1" applyFont="1" applyAlignment="1">
      <alignment horizontal="left"/>
    </xf>
    <xf numFmtId="0" fontId="4" fillId="3" borderId="0" xfId="0" applyFont="1" applyFill="1"/>
    <xf numFmtId="43" fontId="4" fillId="0" borderId="0" xfId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9" fillId="5" borderId="1" xfId="3" applyFont="1" applyFill="1" applyBorder="1" applyAlignment="1">
      <alignment horizontal="center" vertical="top" wrapText="1" shrinkToFit="1"/>
    </xf>
    <xf numFmtId="0" fontId="9" fillId="3" borderId="1" xfId="3" applyFont="1" applyFill="1" applyBorder="1" applyAlignment="1">
      <alignment horizontal="center" vertical="top" wrapText="1" shrinkToFit="1"/>
    </xf>
    <xf numFmtId="0" fontId="9" fillId="6" borderId="1" xfId="3" applyFont="1" applyFill="1" applyBorder="1" applyAlignment="1">
      <alignment horizontal="center" vertical="top" wrapText="1" shrinkToFit="1"/>
    </xf>
    <xf numFmtId="0" fontId="9" fillId="7" borderId="1" xfId="3" applyFont="1" applyFill="1" applyBorder="1" applyAlignment="1">
      <alignment horizontal="center" vertical="top" wrapText="1" shrinkToFit="1"/>
    </xf>
    <xf numFmtId="0" fontId="9" fillId="8" borderId="1" xfId="3" applyFont="1" applyFill="1" applyBorder="1" applyAlignment="1">
      <alignment horizontal="center" vertical="top" wrapText="1" shrinkToFit="1"/>
    </xf>
    <xf numFmtId="0" fontId="9" fillId="9" borderId="1" xfId="3" applyFont="1" applyFill="1" applyBorder="1" applyAlignment="1">
      <alignment horizontal="center" vertical="top" wrapText="1" shrinkToFit="1"/>
    </xf>
    <xf numFmtId="0" fontId="9" fillId="10" borderId="1" xfId="3" applyFont="1" applyFill="1" applyBorder="1" applyAlignment="1">
      <alignment horizontal="center" vertical="top" wrapText="1" shrinkToFit="1"/>
    </xf>
    <xf numFmtId="0" fontId="9" fillId="11" borderId="1" xfId="3" applyFont="1" applyFill="1" applyBorder="1" applyAlignment="1">
      <alignment horizontal="center" vertical="top" wrapText="1" shrinkToFit="1"/>
    </xf>
    <xf numFmtId="0" fontId="6" fillId="0" borderId="0" xfId="0" applyFont="1" applyAlignment="1">
      <alignment horizontal="center" vertical="center"/>
    </xf>
    <xf numFmtId="0" fontId="9" fillId="5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/>
    </xf>
    <xf numFmtId="0" fontId="9" fillId="6" borderId="1" xfId="3" applyFont="1" applyFill="1" applyBorder="1" applyAlignment="1">
      <alignment horizontal="center" vertical="top"/>
    </xf>
    <xf numFmtId="0" fontId="9" fillId="7" borderId="1" xfId="3" applyFont="1" applyFill="1" applyBorder="1" applyAlignment="1">
      <alignment horizontal="center" vertical="top"/>
    </xf>
    <xf numFmtId="0" fontId="9" fillId="8" borderId="1" xfId="3" applyFont="1" applyFill="1" applyBorder="1" applyAlignment="1">
      <alignment horizontal="center" vertical="top"/>
    </xf>
    <xf numFmtId="0" fontId="9" fillId="9" borderId="1" xfId="3" applyFont="1" applyFill="1" applyBorder="1" applyAlignment="1">
      <alignment horizontal="center" vertical="top"/>
    </xf>
    <xf numFmtId="0" fontId="9" fillId="10" borderId="1" xfId="3" applyFont="1" applyFill="1" applyBorder="1" applyAlignment="1">
      <alignment horizontal="center" vertical="top"/>
    </xf>
    <xf numFmtId="0" fontId="9" fillId="11" borderId="1" xfId="3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" fontId="6" fillId="0" borderId="1" xfId="0" applyNumberFormat="1" applyFont="1" applyBorder="1" applyAlignment="1">
      <alignment vertical="center"/>
    </xf>
    <xf numFmtId="189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8" fillId="12" borderId="1" xfId="0" applyFont="1" applyFill="1" applyBorder="1" applyAlignment="1">
      <alignment vertical="center"/>
    </xf>
    <xf numFmtId="0" fontId="8" fillId="12" borderId="1" xfId="0" applyFont="1" applyFill="1" applyBorder="1" applyAlignment="1">
      <alignment horizontal="left" vertical="center"/>
    </xf>
    <xf numFmtId="189" fontId="8" fillId="12" borderId="1" xfId="0" applyNumberFormat="1" applyFont="1" applyFill="1" applyBorder="1" applyAlignment="1">
      <alignment vertical="center"/>
    </xf>
    <xf numFmtId="189" fontId="8" fillId="12" borderId="0" xfId="0" applyNumberFormat="1" applyFont="1" applyFill="1" applyAlignment="1">
      <alignment vertical="center"/>
    </xf>
    <xf numFmtId="0" fontId="6" fillId="6" borderId="1" xfId="0" applyFont="1" applyFill="1" applyBorder="1" applyAlignment="1">
      <alignment vertical="center"/>
    </xf>
    <xf numFmtId="49" fontId="6" fillId="6" borderId="1" xfId="0" applyNumberFormat="1" applyFont="1" applyFill="1" applyBorder="1" applyAlignment="1">
      <alignment horizontal="left" vertical="center"/>
    </xf>
    <xf numFmtId="188" fontId="6" fillId="0" borderId="1" xfId="0" applyNumberFormat="1" applyFont="1" applyBorder="1" applyAlignment="1">
      <alignment vertical="center"/>
    </xf>
    <xf numFmtId="49" fontId="11" fillId="0" borderId="1" xfId="4" applyNumberFormat="1" applyFont="1" applyBorder="1" applyAlignment="1">
      <alignment horizontal="center"/>
    </xf>
    <xf numFmtId="0" fontId="11" fillId="0" borderId="1" xfId="4" applyFont="1" applyBorder="1"/>
    <xf numFmtId="0" fontId="6" fillId="0" borderId="1" xfId="0" applyFont="1" applyBorder="1" applyAlignment="1">
      <alignment horizontal="left" vertical="center"/>
    </xf>
    <xf numFmtId="0" fontId="6" fillId="12" borderId="1" xfId="0" applyFont="1" applyFill="1" applyBorder="1" applyAlignment="1">
      <alignment vertical="center"/>
    </xf>
    <xf numFmtId="189" fontId="6" fillId="12" borderId="1" xfId="0" applyNumberFormat="1" applyFont="1" applyFill="1" applyBorder="1" applyAlignment="1">
      <alignment vertical="center"/>
    </xf>
    <xf numFmtId="189" fontId="6" fillId="12" borderId="0" xfId="0" applyNumberFormat="1" applyFont="1" applyFill="1" applyAlignment="1">
      <alignment vertical="center"/>
    </xf>
    <xf numFmtId="0" fontId="6" fillId="12" borderId="0" xfId="0" applyFont="1" applyFill="1" applyAlignment="1">
      <alignment vertical="center"/>
    </xf>
    <xf numFmtId="0" fontId="6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189" fontId="6" fillId="4" borderId="1" xfId="0" applyNumberFormat="1" applyFont="1" applyFill="1" applyBorder="1" applyAlignment="1">
      <alignment vertical="center"/>
    </xf>
    <xf numFmtId="189" fontId="6" fillId="4" borderId="0" xfId="0" applyNumberFormat="1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13" borderId="0" xfId="0" applyFont="1" applyFill="1" applyAlignment="1">
      <alignment vertical="center"/>
    </xf>
    <xf numFmtId="43" fontId="6" fillId="13" borderId="0" xfId="1" applyFont="1" applyFill="1" applyAlignment="1">
      <alignment vertical="center"/>
    </xf>
    <xf numFmtId="0" fontId="8" fillId="13" borderId="8" xfId="0" applyFont="1" applyFill="1" applyBorder="1" applyAlignment="1">
      <alignment vertical="center"/>
    </xf>
    <xf numFmtId="43" fontId="6" fillId="13" borderId="8" xfId="1" applyFont="1" applyFill="1" applyBorder="1" applyAlignment="1">
      <alignment vertical="center"/>
    </xf>
    <xf numFmtId="43" fontId="6" fillId="0" borderId="0" xfId="1" applyFont="1" applyAlignment="1">
      <alignment vertical="center"/>
    </xf>
    <xf numFmtId="0" fontId="8" fillId="14" borderId="0" xfId="0" applyFont="1" applyFill="1" applyAlignment="1">
      <alignment vertical="center"/>
    </xf>
    <xf numFmtId="43" fontId="6" fillId="14" borderId="0" xfId="1" applyFont="1" applyFill="1" applyAlignment="1">
      <alignment vertical="center"/>
    </xf>
    <xf numFmtId="0" fontId="8" fillId="14" borderId="8" xfId="0" applyFont="1" applyFill="1" applyBorder="1" applyAlignment="1">
      <alignment vertical="center"/>
    </xf>
    <xf numFmtId="43" fontId="6" fillId="14" borderId="8" xfId="1" applyFont="1" applyFill="1" applyBorder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15" borderId="0" xfId="0" applyFont="1" applyFill="1" applyAlignment="1">
      <alignment vertical="center"/>
    </xf>
    <xf numFmtId="43" fontId="6" fillId="15" borderId="0" xfId="1" applyFont="1" applyFill="1" applyAlignment="1">
      <alignment vertical="center"/>
    </xf>
    <xf numFmtId="0" fontId="8" fillId="15" borderId="8" xfId="0" applyFont="1" applyFill="1" applyBorder="1" applyAlignment="1">
      <alignment vertical="center"/>
    </xf>
    <xf numFmtId="43" fontId="6" fillId="15" borderId="8" xfId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43" fontId="6" fillId="0" borderId="0" xfId="0" applyNumberFormat="1" applyFont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/>
    </xf>
    <xf numFmtId="0" fontId="9" fillId="6" borderId="1" xfId="3" applyFont="1" applyFill="1" applyBorder="1" applyAlignment="1">
      <alignment horizontal="center" vertical="top"/>
    </xf>
    <xf numFmtId="0" fontId="9" fillId="7" borderId="1" xfId="3" applyFont="1" applyFill="1" applyBorder="1" applyAlignment="1">
      <alignment horizontal="center" vertical="top"/>
    </xf>
    <xf numFmtId="0" fontId="9" fillId="8" borderId="1" xfId="3" applyFont="1" applyFill="1" applyBorder="1" applyAlignment="1">
      <alignment horizontal="center" vertical="top"/>
    </xf>
    <xf numFmtId="0" fontId="9" fillId="9" borderId="1" xfId="3" applyFont="1" applyFill="1" applyBorder="1" applyAlignment="1">
      <alignment horizontal="center" vertical="top"/>
    </xf>
    <xf numFmtId="0" fontId="9" fillId="10" borderId="1" xfId="3" applyFont="1" applyFill="1" applyBorder="1" applyAlignment="1">
      <alignment horizontal="center" vertical="top"/>
    </xf>
    <xf numFmtId="0" fontId="8" fillId="12" borderId="3" xfId="0" applyFont="1" applyFill="1" applyBorder="1" applyAlignment="1">
      <alignment horizontal="left" vertical="center"/>
    </xf>
    <xf numFmtId="0" fontId="8" fillId="12" borderId="7" xfId="0" applyFont="1" applyFill="1" applyBorder="1" applyAlignment="1">
      <alignment horizontal="left" vertical="center"/>
    </xf>
    <xf numFmtId="0" fontId="8" fillId="12" borderId="4" xfId="0" applyFont="1" applyFill="1" applyBorder="1" applyAlignment="1">
      <alignment horizontal="left" vertical="center"/>
    </xf>
    <xf numFmtId="0" fontId="9" fillId="11" borderId="1" xfId="3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5">
    <cellStyle name="Hyperlink" xfId="2" builtinId="8"/>
    <cellStyle name="Normal 2 2 10" xfId="3" xr:uid="{08847EFF-BA2F-4E8F-8D6D-BF2A8DA8B9E7}"/>
    <cellStyle name="จุลภาค" xfId="1" builtinId="3"/>
    <cellStyle name="ปกติ" xfId="0" builtinId="0"/>
    <cellStyle name="ปกติ_Sheet7" xfId="4" xr:uid="{CDFC5A83-A45B-4E0B-9DFF-1B0242D703E6}"/>
  </cellStyles>
  <dxfs count="6"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hfo63.cfo.in.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27DCC-7B59-4E8A-9E68-D431AE15AD09}">
  <sheetPr>
    <tabColor theme="6"/>
  </sheetPr>
  <dimension ref="A1:BY463"/>
  <sheetViews>
    <sheetView zoomScale="80" zoomScaleNormal="80" workbookViewId="0">
      <pane xSplit="3" ySplit="4" topLeftCell="D341" activePane="bottomRight" state="frozen"/>
      <selection pane="topRight" activeCell="D1" sqref="D1"/>
      <selection pane="bottomLeft" activeCell="A5" sqref="A5"/>
      <selection pane="bottomRight" activeCell="E466" sqref="E466"/>
    </sheetView>
  </sheetViews>
  <sheetFormatPr defaultColWidth="9" defaultRowHeight="21.75" x14ac:dyDescent="0.2"/>
  <cols>
    <col min="1" max="1" width="9.21875" style="37" bestFit="1" customWidth="1"/>
    <col min="2" max="2" width="14.6640625" style="97" customWidth="1"/>
    <col min="3" max="3" width="71.21875" style="37" bestFit="1" customWidth="1"/>
    <col min="4" max="4" width="14" style="37" bestFit="1" customWidth="1"/>
    <col min="5" max="11" width="11.77734375" style="37" bestFit="1" customWidth="1"/>
    <col min="12" max="12" width="12.6640625" style="37" bestFit="1" customWidth="1"/>
    <col min="13" max="15" width="11.77734375" style="37" bestFit="1" customWidth="1"/>
    <col min="16" max="16" width="12.6640625" style="37" bestFit="1" customWidth="1"/>
    <col min="17" max="18" width="11.77734375" style="37" bestFit="1" customWidth="1"/>
    <col min="19" max="20" width="12.6640625" style="37" bestFit="1" customWidth="1"/>
    <col min="21" max="21" width="11.77734375" style="37" bestFit="1" customWidth="1"/>
    <col min="22" max="23" width="12.6640625" style="37" bestFit="1" customWidth="1"/>
    <col min="24" max="26" width="11.77734375" style="37" bestFit="1" customWidth="1"/>
    <col min="27" max="27" width="14" style="37" bestFit="1" customWidth="1"/>
    <col min="28" max="28" width="12.6640625" style="37" bestFit="1" customWidth="1"/>
    <col min="29" max="29" width="11.77734375" style="37" bestFit="1" customWidth="1"/>
    <col min="30" max="30" width="12.6640625" style="37" bestFit="1" customWidth="1"/>
    <col min="31" max="31" width="12.109375" style="37" bestFit="1" customWidth="1"/>
    <col min="32" max="34" width="12.6640625" style="37" bestFit="1" customWidth="1"/>
    <col min="35" max="35" width="11.77734375" style="37" bestFit="1" customWidth="1"/>
    <col min="36" max="36" width="12.6640625" style="37" bestFit="1" customWidth="1"/>
    <col min="37" max="38" width="11.77734375" style="37" bestFit="1" customWidth="1"/>
    <col min="39" max="39" width="12.6640625" style="37" bestFit="1" customWidth="1"/>
    <col min="40" max="45" width="11.77734375" style="37" bestFit="1" customWidth="1"/>
    <col min="46" max="46" width="14.21875" style="37" bestFit="1" customWidth="1"/>
    <col min="47" max="47" width="12.6640625" style="37" bestFit="1" customWidth="1"/>
    <col min="48" max="50" width="11.77734375" style="37" bestFit="1" customWidth="1"/>
    <col min="51" max="51" width="12.6640625" style="37" bestFit="1" customWidth="1"/>
    <col min="52" max="52" width="11.77734375" style="37" bestFit="1" customWidth="1"/>
    <col min="53" max="53" width="12.6640625" style="37" bestFit="1" customWidth="1"/>
    <col min="54" max="54" width="13.88671875" style="37" customWidth="1"/>
    <col min="55" max="55" width="11.77734375" style="37" bestFit="1" customWidth="1"/>
    <col min="56" max="56" width="12.6640625" style="37" bestFit="1" customWidth="1"/>
    <col min="57" max="58" width="11.77734375" style="37" bestFit="1" customWidth="1"/>
    <col min="59" max="59" width="12.6640625" style="37" bestFit="1" customWidth="1"/>
    <col min="60" max="60" width="11.6640625" style="37" customWidth="1"/>
    <col min="61" max="61" width="11.77734375" style="37" bestFit="1" customWidth="1"/>
    <col min="62" max="66" width="12.6640625" style="37" bestFit="1" customWidth="1"/>
    <col min="67" max="67" width="11.77734375" style="37" bestFit="1" customWidth="1"/>
    <col min="68" max="68" width="17.109375" style="37" bestFit="1" customWidth="1"/>
    <col min="69" max="72" width="11.77734375" style="37" bestFit="1" customWidth="1"/>
    <col min="73" max="73" width="12.6640625" style="37" bestFit="1" customWidth="1"/>
    <col min="74" max="76" width="11.77734375" style="37" bestFit="1" customWidth="1"/>
    <col min="77" max="77" width="14.88671875" style="37" hidden="1" customWidth="1"/>
    <col min="78" max="16384" width="9" style="37"/>
  </cols>
  <sheetData>
    <row r="1" spans="1:77" x14ac:dyDescent="0.2">
      <c r="A1" s="99" t="s">
        <v>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37" t="s">
        <v>42</v>
      </c>
    </row>
    <row r="2" spans="1:77" ht="23.1" x14ac:dyDescent="0.2">
      <c r="A2" s="100" t="s">
        <v>43</v>
      </c>
      <c r="B2" s="101" t="s">
        <v>44</v>
      </c>
      <c r="C2" s="102"/>
      <c r="D2" s="103" t="s">
        <v>45</v>
      </c>
      <c r="E2" s="103"/>
      <c r="F2" s="103"/>
      <c r="G2" s="103"/>
      <c r="H2" s="103"/>
      <c r="I2" s="103"/>
      <c r="J2" s="104" t="s">
        <v>46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5" t="s">
        <v>47</v>
      </c>
      <c r="W2" s="105"/>
      <c r="X2" s="105"/>
      <c r="Y2" s="105"/>
      <c r="Z2" s="105"/>
      <c r="AA2" s="105"/>
      <c r="AB2" s="105"/>
      <c r="AC2" s="105"/>
      <c r="AD2" s="105"/>
      <c r="AE2" s="106" t="s">
        <v>48</v>
      </c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7" t="s">
        <v>49</v>
      </c>
      <c r="AR2" s="107"/>
      <c r="AS2" s="107"/>
      <c r="AT2" s="107"/>
      <c r="AU2" s="107"/>
      <c r="AV2" s="107"/>
      <c r="AW2" s="107"/>
      <c r="AX2" s="108" t="s">
        <v>50</v>
      </c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9" t="s">
        <v>51</v>
      </c>
      <c r="BJ2" s="109"/>
      <c r="BK2" s="109"/>
      <c r="BL2" s="109"/>
      <c r="BM2" s="109"/>
      <c r="BN2" s="109"/>
      <c r="BO2" s="109"/>
      <c r="BP2" s="113" t="s">
        <v>52</v>
      </c>
      <c r="BQ2" s="113"/>
      <c r="BR2" s="113"/>
      <c r="BS2" s="113"/>
      <c r="BT2" s="113"/>
      <c r="BU2" s="113"/>
      <c r="BV2" s="113"/>
      <c r="BW2" s="113"/>
      <c r="BX2" s="113"/>
    </row>
    <row r="3" spans="1:77" s="46" customFormat="1" ht="21.75" customHeight="1" x14ac:dyDescent="0.2">
      <c r="A3" s="100"/>
      <c r="B3" s="114" t="s">
        <v>53</v>
      </c>
      <c r="C3" s="114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38" t="s">
        <v>59</v>
      </c>
      <c r="I3" s="38" t="s">
        <v>60</v>
      </c>
      <c r="J3" s="39" t="s">
        <v>61</v>
      </c>
      <c r="K3" s="39" t="s">
        <v>62</v>
      </c>
      <c r="L3" s="39" t="s">
        <v>63</v>
      </c>
      <c r="M3" s="39" t="s">
        <v>64</v>
      </c>
      <c r="N3" s="39" t="s">
        <v>65</v>
      </c>
      <c r="O3" s="39" t="s">
        <v>66</v>
      </c>
      <c r="P3" s="39" t="s">
        <v>67</v>
      </c>
      <c r="Q3" s="39" t="s">
        <v>68</v>
      </c>
      <c r="R3" s="39" t="s">
        <v>69</v>
      </c>
      <c r="S3" s="39" t="s">
        <v>70</v>
      </c>
      <c r="T3" s="39" t="s">
        <v>71</v>
      </c>
      <c r="U3" s="39" t="s">
        <v>72</v>
      </c>
      <c r="V3" s="40" t="s">
        <v>73</v>
      </c>
      <c r="W3" s="40" t="s">
        <v>74</v>
      </c>
      <c r="X3" s="40" t="s">
        <v>75</v>
      </c>
      <c r="Y3" s="40" t="s">
        <v>76</v>
      </c>
      <c r="Z3" s="40" t="s">
        <v>77</v>
      </c>
      <c r="AA3" s="40" t="s">
        <v>78</v>
      </c>
      <c r="AB3" s="40" t="s">
        <v>79</v>
      </c>
      <c r="AC3" s="40" t="s">
        <v>80</v>
      </c>
      <c r="AD3" s="40" t="s">
        <v>81</v>
      </c>
      <c r="AE3" s="41" t="s">
        <v>82</v>
      </c>
      <c r="AF3" s="41" t="s">
        <v>83</v>
      </c>
      <c r="AG3" s="41" t="s">
        <v>84</v>
      </c>
      <c r="AH3" s="41" t="s">
        <v>85</v>
      </c>
      <c r="AI3" s="41" t="s">
        <v>86</v>
      </c>
      <c r="AJ3" s="41" t="s">
        <v>87</v>
      </c>
      <c r="AK3" s="41" t="s">
        <v>88</v>
      </c>
      <c r="AL3" s="41" t="s">
        <v>89</v>
      </c>
      <c r="AM3" s="41" t="s">
        <v>90</v>
      </c>
      <c r="AN3" s="41" t="s">
        <v>91</v>
      </c>
      <c r="AO3" s="41" t="s">
        <v>92</v>
      </c>
      <c r="AP3" s="41" t="s">
        <v>93</v>
      </c>
      <c r="AQ3" s="42" t="s">
        <v>94</v>
      </c>
      <c r="AR3" s="42" t="s">
        <v>95</v>
      </c>
      <c r="AS3" s="42" t="s">
        <v>96</v>
      </c>
      <c r="AT3" s="42" t="s">
        <v>97</v>
      </c>
      <c r="AU3" s="42" t="s">
        <v>98</v>
      </c>
      <c r="AV3" s="42" t="s">
        <v>99</v>
      </c>
      <c r="AW3" s="42" t="s">
        <v>100</v>
      </c>
      <c r="AX3" s="43" t="s">
        <v>101</v>
      </c>
      <c r="AY3" s="43" t="s">
        <v>102</v>
      </c>
      <c r="AZ3" s="43" t="s">
        <v>103</v>
      </c>
      <c r="BA3" s="43" t="s">
        <v>104</v>
      </c>
      <c r="BB3" s="43" t="s">
        <v>105</v>
      </c>
      <c r="BC3" s="43" t="s">
        <v>106</v>
      </c>
      <c r="BD3" s="43" t="s">
        <v>107</v>
      </c>
      <c r="BE3" s="43" t="s">
        <v>108</v>
      </c>
      <c r="BF3" s="43" t="s">
        <v>109</v>
      </c>
      <c r="BG3" s="43" t="s">
        <v>110</v>
      </c>
      <c r="BH3" s="43" t="s">
        <v>111</v>
      </c>
      <c r="BI3" s="44" t="s">
        <v>112</v>
      </c>
      <c r="BJ3" s="44" t="s">
        <v>113</v>
      </c>
      <c r="BK3" s="44" t="s">
        <v>114</v>
      </c>
      <c r="BL3" s="44" t="s">
        <v>115</v>
      </c>
      <c r="BM3" s="44" t="s">
        <v>116</v>
      </c>
      <c r="BN3" s="44" t="s">
        <v>117</v>
      </c>
      <c r="BO3" s="44" t="s">
        <v>118</v>
      </c>
      <c r="BP3" s="45" t="s">
        <v>119</v>
      </c>
      <c r="BQ3" s="45" t="s">
        <v>120</v>
      </c>
      <c r="BR3" s="45" t="s">
        <v>121</v>
      </c>
      <c r="BS3" s="45" t="s">
        <v>122</v>
      </c>
      <c r="BT3" s="45" t="s">
        <v>123</v>
      </c>
      <c r="BU3" s="45" t="s">
        <v>124</v>
      </c>
      <c r="BV3" s="45" t="s">
        <v>125</v>
      </c>
      <c r="BW3" s="45" t="s">
        <v>126</v>
      </c>
      <c r="BX3" s="45" t="s">
        <v>127</v>
      </c>
    </row>
    <row r="4" spans="1:77" s="55" customFormat="1" ht="21.75" customHeight="1" x14ac:dyDescent="0.2">
      <c r="A4" s="100"/>
      <c r="B4" s="115"/>
      <c r="C4" s="115"/>
      <c r="D4" s="47" t="s">
        <v>128</v>
      </c>
      <c r="E4" s="47" t="s">
        <v>129</v>
      </c>
      <c r="F4" s="47" t="s">
        <v>130</v>
      </c>
      <c r="G4" s="47" t="s">
        <v>131</v>
      </c>
      <c r="H4" s="47" t="s">
        <v>132</v>
      </c>
      <c r="I4" s="47" t="s">
        <v>133</v>
      </c>
      <c r="J4" s="48" t="s">
        <v>134</v>
      </c>
      <c r="K4" s="48" t="s">
        <v>135</v>
      </c>
      <c r="L4" s="48" t="s">
        <v>136</v>
      </c>
      <c r="M4" s="48" t="s">
        <v>137</v>
      </c>
      <c r="N4" s="48" t="s">
        <v>138</v>
      </c>
      <c r="O4" s="48" t="s">
        <v>139</v>
      </c>
      <c r="P4" s="48" t="s">
        <v>140</v>
      </c>
      <c r="Q4" s="48" t="s">
        <v>141</v>
      </c>
      <c r="R4" s="48" t="s">
        <v>142</v>
      </c>
      <c r="S4" s="48" t="s">
        <v>143</v>
      </c>
      <c r="T4" s="48" t="s">
        <v>144</v>
      </c>
      <c r="U4" s="48" t="s">
        <v>145</v>
      </c>
      <c r="V4" s="49" t="s">
        <v>146</v>
      </c>
      <c r="W4" s="49" t="s">
        <v>147</v>
      </c>
      <c r="X4" s="49" t="s">
        <v>148</v>
      </c>
      <c r="Y4" s="49" t="s">
        <v>149</v>
      </c>
      <c r="Z4" s="49" t="s">
        <v>150</v>
      </c>
      <c r="AA4" s="49">
        <v>10831</v>
      </c>
      <c r="AB4" s="49" t="s">
        <v>151</v>
      </c>
      <c r="AC4" s="49" t="s">
        <v>152</v>
      </c>
      <c r="AD4" s="49" t="s">
        <v>153</v>
      </c>
      <c r="AE4" s="50" t="s">
        <v>154</v>
      </c>
      <c r="AF4" s="50" t="s">
        <v>155</v>
      </c>
      <c r="AG4" s="50" t="s">
        <v>156</v>
      </c>
      <c r="AH4" s="50" t="s">
        <v>157</v>
      </c>
      <c r="AI4" s="50" t="s">
        <v>158</v>
      </c>
      <c r="AJ4" s="50" t="s">
        <v>159</v>
      </c>
      <c r="AK4" s="50" t="s">
        <v>160</v>
      </c>
      <c r="AL4" s="50" t="s">
        <v>161</v>
      </c>
      <c r="AM4" s="50" t="s">
        <v>162</v>
      </c>
      <c r="AN4" s="50" t="s">
        <v>163</v>
      </c>
      <c r="AO4" s="50" t="s">
        <v>164</v>
      </c>
      <c r="AP4" s="50" t="s">
        <v>165</v>
      </c>
      <c r="AQ4" s="51" t="s">
        <v>166</v>
      </c>
      <c r="AR4" s="51" t="s">
        <v>167</v>
      </c>
      <c r="AS4" s="51" t="s">
        <v>168</v>
      </c>
      <c r="AT4" s="51" t="s">
        <v>169</v>
      </c>
      <c r="AU4" s="51" t="s">
        <v>170</v>
      </c>
      <c r="AV4" s="51" t="s">
        <v>171</v>
      </c>
      <c r="AW4" s="51" t="s">
        <v>172</v>
      </c>
      <c r="AX4" s="52" t="s">
        <v>173</v>
      </c>
      <c r="AY4" s="52" t="s">
        <v>174</v>
      </c>
      <c r="AZ4" s="52" t="s">
        <v>175</v>
      </c>
      <c r="BA4" s="52" t="s">
        <v>176</v>
      </c>
      <c r="BB4" s="52" t="s">
        <v>177</v>
      </c>
      <c r="BC4" s="52" t="s">
        <v>178</v>
      </c>
      <c r="BD4" s="52" t="s">
        <v>179</v>
      </c>
      <c r="BE4" s="52" t="s">
        <v>180</v>
      </c>
      <c r="BF4" s="52" t="s">
        <v>181</v>
      </c>
      <c r="BG4" s="52" t="s">
        <v>182</v>
      </c>
      <c r="BH4" s="52" t="s">
        <v>183</v>
      </c>
      <c r="BI4" s="53" t="s">
        <v>184</v>
      </c>
      <c r="BJ4" s="53" t="s">
        <v>185</v>
      </c>
      <c r="BK4" s="53" t="s">
        <v>186</v>
      </c>
      <c r="BL4" s="53" t="s">
        <v>187</v>
      </c>
      <c r="BM4" s="53" t="s">
        <v>188</v>
      </c>
      <c r="BN4" s="53" t="s">
        <v>189</v>
      </c>
      <c r="BO4" s="53" t="s">
        <v>190</v>
      </c>
      <c r="BP4" s="54" t="s">
        <v>191</v>
      </c>
      <c r="BQ4" s="54" t="s">
        <v>192</v>
      </c>
      <c r="BR4" s="54" t="s">
        <v>193</v>
      </c>
      <c r="BS4" s="54" t="s">
        <v>194</v>
      </c>
      <c r="BT4" s="54" t="s">
        <v>195</v>
      </c>
      <c r="BU4" s="54" t="s">
        <v>196</v>
      </c>
      <c r="BV4" s="54" t="s">
        <v>197</v>
      </c>
      <c r="BW4" s="54" t="s">
        <v>198</v>
      </c>
      <c r="BX4" s="54" t="s">
        <v>199</v>
      </c>
    </row>
    <row r="5" spans="1:77" x14ac:dyDescent="0.2">
      <c r="A5" s="56" t="s">
        <v>200</v>
      </c>
      <c r="B5" s="57" t="s">
        <v>201</v>
      </c>
      <c r="C5" s="56" t="s">
        <v>202</v>
      </c>
      <c r="D5" s="58">
        <v>199607411.81</v>
      </c>
      <c r="E5" s="58">
        <v>40005813.229999997</v>
      </c>
      <c r="F5" s="58">
        <v>53501993.799999997</v>
      </c>
      <c r="G5" s="58">
        <v>24224750</v>
      </c>
      <c r="H5" s="58">
        <v>27103233</v>
      </c>
      <c r="I5" s="58">
        <v>8610334.9299999997</v>
      </c>
      <c r="J5" s="58">
        <v>123449141.70999999</v>
      </c>
      <c r="K5" s="58">
        <v>30422147.050000001</v>
      </c>
      <c r="L5" s="58">
        <v>7489023</v>
      </c>
      <c r="M5" s="58">
        <v>59514685.920000002</v>
      </c>
      <c r="N5" s="58">
        <v>7212543.2999999998</v>
      </c>
      <c r="O5" s="58">
        <v>27645153</v>
      </c>
      <c r="P5" s="58">
        <v>57880853</v>
      </c>
      <c r="Q5" s="58">
        <v>55151851.219999999</v>
      </c>
      <c r="R5" s="58">
        <v>3470601</v>
      </c>
      <c r="S5" s="58">
        <v>28020336.359999999</v>
      </c>
      <c r="T5" s="58">
        <v>16665482.75</v>
      </c>
      <c r="U5" s="58">
        <v>12314598.789999999</v>
      </c>
      <c r="V5" s="58">
        <v>109864683.78</v>
      </c>
      <c r="W5" s="58">
        <v>25741295.350000001</v>
      </c>
      <c r="X5" s="58">
        <v>24051117.93</v>
      </c>
      <c r="Y5" s="58">
        <v>53102937.380000003</v>
      </c>
      <c r="Z5" s="58">
        <v>13853759</v>
      </c>
      <c r="AA5" s="58">
        <v>22029841</v>
      </c>
      <c r="AB5" s="58">
        <v>23804133.07</v>
      </c>
      <c r="AC5" s="58">
        <v>11552351</v>
      </c>
      <c r="AD5" s="58">
        <v>12259918</v>
      </c>
      <c r="AE5" s="58">
        <v>72568628.060000002</v>
      </c>
      <c r="AF5" s="58">
        <v>18327712</v>
      </c>
      <c r="AG5" s="58">
        <v>13602313.75</v>
      </c>
      <c r="AH5" s="58">
        <v>10386343</v>
      </c>
      <c r="AI5" s="58">
        <v>10004982</v>
      </c>
      <c r="AJ5" s="58">
        <v>17253477.5</v>
      </c>
      <c r="AK5" s="58">
        <v>13413717</v>
      </c>
      <c r="AL5" s="58">
        <v>13251801</v>
      </c>
      <c r="AM5" s="58">
        <v>19818227.300000001</v>
      </c>
      <c r="AN5" s="58">
        <v>16115788.65</v>
      </c>
      <c r="AO5" s="58">
        <v>17201265.25</v>
      </c>
      <c r="AP5" s="58">
        <v>15082547.949999999</v>
      </c>
      <c r="AQ5" s="58">
        <v>42212136.399999999</v>
      </c>
      <c r="AR5" s="58">
        <v>10338530</v>
      </c>
      <c r="AS5" s="58">
        <v>14665579</v>
      </c>
      <c r="AT5" s="58">
        <v>14850094</v>
      </c>
      <c r="AU5" s="58">
        <v>11255694</v>
      </c>
      <c r="AV5" s="58">
        <v>502703</v>
      </c>
      <c r="AW5" s="58">
        <v>4043481</v>
      </c>
      <c r="AX5" s="58">
        <v>61489895</v>
      </c>
      <c r="AY5" s="58">
        <v>19395605.600000001</v>
      </c>
      <c r="AZ5" s="58">
        <v>16110755</v>
      </c>
      <c r="BA5" s="58">
        <v>31733725</v>
      </c>
      <c r="BB5" s="58">
        <v>27142293.149999999</v>
      </c>
      <c r="BC5" s="58">
        <v>15957468</v>
      </c>
      <c r="BD5" s="58">
        <v>32561728</v>
      </c>
      <c r="BE5" s="58">
        <v>21492841</v>
      </c>
      <c r="BF5" s="58">
        <v>17629723.100000001</v>
      </c>
      <c r="BG5" s="58">
        <v>5885857.75</v>
      </c>
      <c r="BH5" s="58">
        <v>4561294</v>
      </c>
      <c r="BI5" s="58">
        <v>50759743.07</v>
      </c>
      <c r="BJ5" s="58">
        <v>50898354.979999997</v>
      </c>
      <c r="BK5" s="58">
        <v>17090412</v>
      </c>
      <c r="BL5" s="58">
        <v>13070492</v>
      </c>
      <c r="BM5" s="58">
        <v>13631160</v>
      </c>
      <c r="BN5" s="58">
        <v>14783726</v>
      </c>
      <c r="BO5" s="58">
        <v>7246677.2999999998</v>
      </c>
      <c r="BP5" s="58">
        <v>44982758.899999999</v>
      </c>
      <c r="BQ5" s="58">
        <v>16471058</v>
      </c>
      <c r="BR5" s="58">
        <v>18477428</v>
      </c>
      <c r="BS5" s="58">
        <v>17207202.289999999</v>
      </c>
      <c r="BT5" s="58">
        <v>39275672.289999999</v>
      </c>
      <c r="BU5" s="58">
        <v>35153326</v>
      </c>
      <c r="BV5" s="58">
        <v>16792746</v>
      </c>
      <c r="BW5" s="58">
        <v>9864845</v>
      </c>
      <c r="BX5" s="58">
        <v>11409977.369999999</v>
      </c>
      <c r="BY5" s="59">
        <v>14147936.25</v>
      </c>
    </row>
    <row r="6" spans="1:77" x14ac:dyDescent="0.2">
      <c r="A6" s="56" t="s">
        <v>200</v>
      </c>
      <c r="B6" s="57" t="s">
        <v>203</v>
      </c>
      <c r="C6" s="56" t="s">
        <v>204</v>
      </c>
      <c r="D6" s="58">
        <v>35302603.789999999</v>
      </c>
      <c r="E6" s="58">
        <v>507303.75</v>
      </c>
      <c r="F6" s="58">
        <v>1174515</v>
      </c>
      <c r="G6" s="58">
        <v>152744</v>
      </c>
      <c r="H6" s="58">
        <v>40011</v>
      </c>
      <c r="I6" s="58">
        <v>17471.38</v>
      </c>
      <c r="J6" s="58">
        <v>73075786.040000007</v>
      </c>
      <c r="K6" s="58">
        <v>447881</v>
      </c>
      <c r="L6" s="58">
        <v>87474</v>
      </c>
      <c r="M6" s="58">
        <v>7226389.75</v>
      </c>
      <c r="N6" s="58">
        <v>1788497.85</v>
      </c>
      <c r="O6" s="58">
        <v>467168.75</v>
      </c>
      <c r="P6" s="58">
        <v>1591098.58</v>
      </c>
      <c r="Q6" s="58">
        <v>264280.92</v>
      </c>
      <c r="R6" s="58">
        <v>0</v>
      </c>
      <c r="S6" s="58">
        <v>67453.3</v>
      </c>
      <c r="T6" s="58">
        <v>200722</v>
      </c>
      <c r="U6" s="58">
        <v>583093.22</v>
      </c>
      <c r="V6" s="58">
        <v>70114458.950000003</v>
      </c>
      <c r="W6" s="58">
        <v>2563404</v>
      </c>
      <c r="X6" s="58">
        <v>60873.26</v>
      </c>
      <c r="Y6" s="58">
        <v>3043128.36</v>
      </c>
      <c r="Z6" s="58">
        <v>1333600.5</v>
      </c>
      <c r="AA6" s="58">
        <v>196757</v>
      </c>
      <c r="AB6" s="58">
        <v>358881.75</v>
      </c>
      <c r="AC6" s="58">
        <v>70823</v>
      </c>
      <c r="AD6" s="58">
        <v>15084</v>
      </c>
      <c r="AE6" s="58">
        <v>83187005</v>
      </c>
      <c r="AF6" s="58">
        <v>86378</v>
      </c>
      <c r="AG6" s="58">
        <v>290216</v>
      </c>
      <c r="AH6" s="58">
        <v>31977</v>
      </c>
      <c r="AI6" s="58">
        <v>288680</v>
      </c>
      <c r="AJ6" s="58">
        <v>104722</v>
      </c>
      <c r="AK6" s="58">
        <v>480612</v>
      </c>
      <c r="AL6" s="58">
        <v>674963.3</v>
      </c>
      <c r="AM6" s="58">
        <v>67036</v>
      </c>
      <c r="AN6" s="58">
        <v>60065</v>
      </c>
      <c r="AO6" s="58">
        <v>319191</v>
      </c>
      <c r="AP6" s="58">
        <v>269389</v>
      </c>
      <c r="AQ6" s="58">
        <v>18909073.75</v>
      </c>
      <c r="AR6" s="58">
        <v>370500</v>
      </c>
      <c r="AS6" s="58">
        <v>503799</v>
      </c>
      <c r="AT6" s="58">
        <v>653771</v>
      </c>
      <c r="AU6" s="58">
        <v>350790</v>
      </c>
      <c r="AV6" s="58">
        <v>148322</v>
      </c>
      <c r="AW6" s="58">
        <v>225274</v>
      </c>
      <c r="AX6" s="58">
        <v>39001111</v>
      </c>
      <c r="AY6" s="58">
        <v>21659</v>
      </c>
      <c r="AZ6" s="58">
        <v>209894.25</v>
      </c>
      <c r="BA6" s="58">
        <v>32963</v>
      </c>
      <c r="BB6" s="58">
        <v>38531</v>
      </c>
      <c r="BC6" s="58">
        <v>122101</v>
      </c>
      <c r="BD6" s="58">
        <v>455344.25</v>
      </c>
      <c r="BE6" s="58">
        <v>2513660</v>
      </c>
      <c r="BF6" s="58">
        <v>239796</v>
      </c>
      <c r="BG6" s="58">
        <v>36545</v>
      </c>
      <c r="BH6" s="58">
        <v>70032</v>
      </c>
      <c r="BI6" s="58">
        <v>30389065.5</v>
      </c>
      <c r="BJ6" s="58">
        <v>2680681</v>
      </c>
      <c r="BK6" s="58">
        <v>108180</v>
      </c>
      <c r="BL6" s="58">
        <v>38691</v>
      </c>
      <c r="BM6" s="58">
        <v>79906</v>
      </c>
      <c r="BN6" s="58">
        <v>70246</v>
      </c>
      <c r="BO6" s="58">
        <v>23606</v>
      </c>
      <c r="BP6" s="58">
        <v>47388742</v>
      </c>
      <c r="BQ6" s="58">
        <v>618131</v>
      </c>
      <c r="BR6" s="58">
        <v>59264</v>
      </c>
      <c r="BS6" s="58">
        <v>2452080.3199999998</v>
      </c>
      <c r="BT6" s="58">
        <v>553925.51</v>
      </c>
      <c r="BU6" s="58">
        <v>4868398</v>
      </c>
      <c r="BV6" s="58">
        <v>1065027</v>
      </c>
      <c r="BW6" s="58">
        <v>92838</v>
      </c>
      <c r="BX6" s="58">
        <v>93219.13</v>
      </c>
      <c r="BY6" s="59">
        <v>5303372</v>
      </c>
    </row>
    <row r="7" spans="1:77" x14ac:dyDescent="0.2">
      <c r="A7" s="56" t="s">
        <v>200</v>
      </c>
      <c r="B7" s="57" t="s">
        <v>205</v>
      </c>
      <c r="C7" s="56" t="s">
        <v>206</v>
      </c>
      <c r="D7" s="58">
        <v>0</v>
      </c>
      <c r="E7" s="58">
        <v>1021393.25</v>
      </c>
      <c r="F7" s="58">
        <v>0</v>
      </c>
      <c r="G7" s="58">
        <v>0</v>
      </c>
      <c r="H7" s="58">
        <v>0</v>
      </c>
      <c r="I7" s="58">
        <v>38856.089999999997</v>
      </c>
      <c r="J7" s="58">
        <v>13930522.189999999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  <c r="U7" s="58">
        <v>0</v>
      </c>
      <c r="V7" s="58">
        <v>2611847.2000000002</v>
      </c>
      <c r="W7" s="58">
        <v>0</v>
      </c>
      <c r="X7" s="58">
        <v>23644.25</v>
      </c>
      <c r="Y7" s="58">
        <v>369052</v>
      </c>
      <c r="Z7" s="58">
        <v>0</v>
      </c>
      <c r="AA7" s="58">
        <v>0</v>
      </c>
      <c r="AB7" s="58">
        <v>0</v>
      </c>
      <c r="AC7" s="58">
        <v>0</v>
      </c>
      <c r="AD7" s="58">
        <v>0</v>
      </c>
      <c r="AE7" s="58">
        <v>0</v>
      </c>
      <c r="AF7" s="58">
        <v>21182</v>
      </c>
      <c r="AG7" s="58">
        <v>0</v>
      </c>
      <c r="AH7" s="58">
        <v>0</v>
      </c>
      <c r="AI7" s="58">
        <v>0</v>
      </c>
      <c r="AJ7" s="58">
        <v>0</v>
      </c>
      <c r="AK7" s="58">
        <v>0</v>
      </c>
      <c r="AL7" s="58">
        <v>0</v>
      </c>
      <c r="AM7" s="58">
        <v>0</v>
      </c>
      <c r="AN7" s="58">
        <v>0</v>
      </c>
      <c r="AO7" s="58">
        <v>0</v>
      </c>
      <c r="AP7" s="58">
        <v>0</v>
      </c>
      <c r="AQ7" s="58">
        <v>143674.25</v>
      </c>
      <c r="AR7" s="58">
        <v>0</v>
      </c>
      <c r="AS7" s="58">
        <v>119993</v>
      </c>
      <c r="AT7" s="58">
        <v>0</v>
      </c>
      <c r="AU7" s="58">
        <v>1495</v>
      </c>
      <c r="AV7" s="58">
        <v>0</v>
      </c>
      <c r="AW7" s="58">
        <v>0</v>
      </c>
      <c r="AX7" s="58">
        <v>191617.25</v>
      </c>
      <c r="AY7" s="58">
        <v>0</v>
      </c>
      <c r="AZ7" s="58">
        <v>0</v>
      </c>
      <c r="BA7" s="58">
        <v>0</v>
      </c>
      <c r="BB7" s="58">
        <v>0</v>
      </c>
      <c r="BC7" s="58">
        <v>0</v>
      </c>
      <c r="BD7" s="58">
        <v>0</v>
      </c>
      <c r="BE7" s="58">
        <v>0</v>
      </c>
      <c r="BF7" s="58">
        <v>0</v>
      </c>
      <c r="BG7" s="58">
        <v>0</v>
      </c>
      <c r="BH7" s="58">
        <v>16299</v>
      </c>
      <c r="BI7" s="58">
        <v>0</v>
      </c>
      <c r="BJ7" s="58">
        <v>75066.34</v>
      </c>
      <c r="BK7" s="58">
        <v>0</v>
      </c>
      <c r="BL7" s="58">
        <v>0</v>
      </c>
      <c r="BM7" s="58">
        <v>0</v>
      </c>
      <c r="BN7" s="58">
        <v>0</v>
      </c>
      <c r="BO7" s="58">
        <v>0</v>
      </c>
      <c r="BP7" s="58">
        <v>0</v>
      </c>
      <c r="BQ7" s="58">
        <v>0</v>
      </c>
      <c r="BR7" s="58">
        <v>0</v>
      </c>
      <c r="BS7" s="58">
        <v>0</v>
      </c>
      <c r="BT7" s="58">
        <v>0</v>
      </c>
      <c r="BU7" s="58">
        <v>0</v>
      </c>
      <c r="BV7" s="58">
        <v>197835.2</v>
      </c>
      <c r="BW7" s="58">
        <v>0</v>
      </c>
      <c r="BX7" s="58">
        <v>0</v>
      </c>
      <c r="BY7" s="59">
        <v>14262204.210000001</v>
      </c>
    </row>
    <row r="8" spans="1:77" x14ac:dyDescent="0.2">
      <c r="A8" s="56" t="s">
        <v>200</v>
      </c>
      <c r="B8" s="57" t="s">
        <v>207</v>
      </c>
      <c r="C8" s="56" t="s">
        <v>208</v>
      </c>
      <c r="D8" s="58">
        <v>777956.4</v>
      </c>
      <c r="E8" s="58">
        <v>7184</v>
      </c>
      <c r="F8" s="58">
        <v>690263</v>
      </c>
      <c r="G8" s="58">
        <v>47910</v>
      </c>
      <c r="H8" s="58">
        <v>2606</v>
      </c>
      <c r="I8" s="58">
        <v>0</v>
      </c>
      <c r="J8" s="58">
        <v>4175072.55</v>
      </c>
      <c r="K8" s="58">
        <v>37017.25</v>
      </c>
      <c r="L8" s="58">
        <v>0</v>
      </c>
      <c r="M8" s="58">
        <v>8056399.6100000003</v>
      </c>
      <c r="N8" s="58">
        <v>400</v>
      </c>
      <c r="O8" s="58">
        <v>8495.75</v>
      </c>
      <c r="P8" s="58">
        <v>10888</v>
      </c>
      <c r="Q8" s="58">
        <v>867614.5</v>
      </c>
      <c r="R8" s="58">
        <v>98896</v>
      </c>
      <c r="S8" s="58">
        <v>18629.8</v>
      </c>
      <c r="T8" s="58">
        <v>0</v>
      </c>
      <c r="U8" s="58">
        <v>250108.31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>
        <v>0</v>
      </c>
      <c r="AD8" s="58">
        <v>0</v>
      </c>
      <c r="AE8" s="58">
        <v>0</v>
      </c>
      <c r="AF8" s="58">
        <v>0</v>
      </c>
      <c r="AG8" s="58">
        <v>0</v>
      </c>
      <c r="AH8" s="58">
        <v>0</v>
      </c>
      <c r="AI8" s="58">
        <v>0</v>
      </c>
      <c r="AJ8" s="58">
        <v>0</v>
      </c>
      <c r="AK8" s="58">
        <v>0</v>
      </c>
      <c r="AL8" s="58">
        <v>0</v>
      </c>
      <c r="AM8" s="58">
        <v>0</v>
      </c>
      <c r="AN8" s="58">
        <v>0</v>
      </c>
      <c r="AO8" s="58">
        <v>0</v>
      </c>
      <c r="AP8" s="58">
        <v>0</v>
      </c>
      <c r="AQ8" s="58">
        <v>0</v>
      </c>
      <c r="AR8" s="58">
        <v>0</v>
      </c>
      <c r="AS8" s="58">
        <v>0</v>
      </c>
      <c r="AT8" s="58">
        <v>0</v>
      </c>
      <c r="AU8" s="58">
        <v>0</v>
      </c>
      <c r="AV8" s="58">
        <v>0</v>
      </c>
      <c r="AW8" s="58">
        <v>0</v>
      </c>
      <c r="AX8" s="58">
        <v>0</v>
      </c>
      <c r="AY8" s="58">
        <v>0</v>
      </c>
      <c r="AZ8" s="58">
        <v>0</v>
      </c>
      <c r="BA8" s="58">
        <v>0</v>
      </c>
      <c r="BB8" s="58">
        <v>0</v>
      </c>
      <c r="BC8" s="58">
        <v>0</v>
      </c>
      <c r="BD8" s="58">
        <v>0</v>
      </c>
      <c r="BE8" s="58">
        <v>0</v>
      </c>
      <c r="BF8" s="58">
        <v>0</v>
      </c>
      <c r="BG8" s="58">
        <v>0</v>
      </c>
      <c r="BH8" s="58">
        <v>0</v>
      </c>
      <c r="BI8" s="58">
        <v>84391.75</v>
      </c>
      <c r="BJ8" s="58">
        <v>37866.07</v>
      </c>
      <c r="BK8" s="58">
        <v>0</v>
      </c>
      <c r="BL8" s="58">
        <v>439</v>
      </c>
      <c r="BM8" s="58">
        <v>0</v>
      </c>
      <c r="BN8" s="58">
        <v>0</v>
      </c>
      <c r="BO8" s="58">
        <v>0</v>
      </c>
      <c r="BP8" s="58">
        <v>33026</v>
      </c>
      <c r="BQ8" s="58">
        <v>31644</v>
      </c>
      <c r="BR8" s="58">
        <v>7473</v>
      </c>
      <c r="BS8" s="58">
        <v>0</v>
      </c>
      <c r="BT8" s="58">
        <v>14092</v>
      </c>
      <c r="BU8" s="58">
        <v>84033</v>
      </c>
      <c r="BV8" s="58">
        <v>5199</v>
      </c>
      <c r="BW8" s="58">
        <v>0</v>
      </c>
      <c r="BX8" s="58">
        <v>0</v>
      </c>
      <c r="BY8" s="59">
        <v>472477009.28000003</v>
      </c>
    </row>
    <row r="9" spans="1:77" x14ac:dyDescent="0.2">
      <c r="A9" s="56" t="s">
        <v>200</v>
      </c>
      <c r="B9" s="57" t="s">
        <v>209</v>
      </c>
      <c r="C9" s="56" t="s">
        <v>210</v>
      </c>
      <c r="D9" s="58">
        <v>1733800</v>
      </c>
      <c r="E9" s="58">
        <v>0</v>
      </c>
      <c r="F9" s="58">
        <v>5000</v>
      </c>
      <c r="G9" s="58">
        <v>357890</v>
      </c>
      <c r="H9" s="58">
        <v>270194</v>
      </c>
      <c r="I9" s="58">
        <v>583902</v>
      </c>
      <c r="J9" s="58">
        <v>898393.5</v>
      </c>
      <c r="K9" s="58">
        <v>10831686.25</v>
      </c>
      <c r="L9" s="58">
        <v>1557213</v>
      </c>
      <c r="M9" s="58">
        <v>0</v>
      </c>
      <c r="N9" s="58">
        <v>872479</v>
      </c>
      <c r="O9" s="58">
        <v>3838077</v>
      </c>
      <c r="P9" s="58">
        <v>1311172</v>
      </c>
      <c r="Q9" s="58">
        <v>2326960.25</v>
      </c>
      <c r="R9" s="58">
        <v>0</v>
      </c>
      <c r="S9" s="58">
        <v>2935895</v>
      </c>
      <c r="T9" s="58">
        <v>1540573</v>
      </c>
      <c r="U9" s="58">
        <v>502118.12</v>
      </c>
      <c r="V9" s="58">
        <v>1061840.5</v>
      </c>
      <c r="W9" s="58">
        <v>2974565</v>
      </c>
      <c r="X9" s="58">
        <v>2715044.71</v>
      </c>
      <c r="Y9" s="58">
        <v>2158369.4500000002</v>
      </c>
      <c r="Z9" s="58">
        <v>1239039</v>
      </c>
      <c r="AA9" s="58">
        <v>2740536</v>
      </c>
      <c r="AB9" s="58">
        <v>1839358.52</v>
      </c>
      <c r="AC9" s="58">
        <v>539617</v>
      </c>
      <c r="AD9" s="58">
        <v>0</v>
      </c>
      <c r="AE9" s="58">
        <v>0</v>
      </c>
      <c r="AF9" s="58">
        <v>1772793</v>
      </c>
      <c r="AG9" s="58">
        <v>233817</v>
      </c>
      <c r="AH9" s="58">
        <v>82655</v>
      </c>
      <c r="AI9" s="58">
        <v>1805623</v>
      </c>
      <c r="AJ9" s="58">
        <v>558806</v>
      </c>
      <c r="AK9" s="58">
        <v>423851</v>
      </c>
      <c r="AL9" s="58">
        <v>564624</v>
      </c>
      <c r="AM9" s="58">
        <v>1127752</v>
      </c>
      <c r="AN9" s="58">
        <v>545990</v>
      </c>
      <c r="AO9" s="58">
        <v>981366.5</v>
      </c>
      <c r="AP9" s="58">
        <v>1330436.56</v>
      </c>
      <c r="AQ9" s="58">
        <v>16000</v>
      </c>
      <c r="AR9" s="58">
        <v>54710</v>
      </c>
      <c r="AS9" s="58">
        <v>727675</v>
      </c>
      <c r="AT9" s="58">
        <v>191730</v>
      </c>
      <c r="AU9" s="58">
        <v>2393</v>
      </c>
      <c r="AV9" s="58">
        <v>0</v>
      </c>
      <c r="AW9" s="58">
        <v>80515</v>
      </c>
      <c r="AX9" s="58">
        <v>2157025</v>
      </c>
      <c r="AY9" s="58">
        <v>2778657</v>
      </c>
      <c r="AZ9" s="58">
        <v>1592757.54</v>
      </c>
      <c r="BA9" s="58">
        <v>287350</v>
      </c>
      <c r="BB9" s="58">
        <v>1551552</v>
      </c>
      <c r="BC9" s="58">
        <v>2050523</v>
      </c>
      <c r="BD9" s="58">
        <v>4179942.5</v>
      </c>
      <c r="BE9" s="58">
        <v>0</v>
      </c>
      <c r="BF9" s="58">
        <v>0</v>
      </c>
      <c r="BG9" s="58">
        <v>481927</v>
      </c>
      <c r="BH9" s="58">
        <v>29594</v>
      </c>
      <c r="BI9" s="58">
        <v>1936518.5</v>
      </c>
      <c r="BJ9" s="58">
        <v>410</v>
      </c>
      <c r="BK9" s="58">
        <v>537484</v>
      </c>
      <c r="BL9" s="58">
        <v>506204</v>
      </c>
      <c r="BM9" s="58">
        <v>1441143</v>
      </c>
      <c r="BN9" s="58">
        <v>937570</v>
      </c>
      <c r="BO9" s="58">
        <v>696384</v>
      </c>
      <c r="BP9" s="58">
        <v>1146666</v>
      </c>
      <c r="BQ9" s="58">
        <v>2869833</v>
      </c>
      <c r="BR9" s="58">
        <v>1590035</v>
      </c>
      <c r="BS9" s="58">
        <v>3104905.68</v>
      </c>
      <c r="BT9" s="58">
        <v>3083915.1</v>
      </c>
      <c r="BU9" s="58">
        <v>1939764</v>
      </c>
      <c r="BV9" s="58">
        <v>1339602</v>
      </c>
      <c r="BW9" s="58">
        <v>293252</v>
      </c>
      <c r="BX9" s="58">
        <v>1004699</v>
      </c>
      <c r="BY9" s="59">
        <v>634026496.1500001</v>
      </c>
    </row>
    <row r="10" spans="1:77" x14ac:dyDescent="0.2">
      <c r="A10" s="56" t="s">
        <v>200</v>
      </c>
      <c r="B10" s="57" t="s">
        <v>211</v>
      </c>
      <c r="C10" s="56" t="s">
        <v>212</v>
      </c>
      <c r="D10" s="58">
        <v>13019649.029999999</v>
      </c>
      <c r="E10" s="58">
        <v>1251433.45</v>
      </c>
      <c r="F10" s="58">
        <v>7255554.9000000004</v>
      </c>
      <c r="G10" s="58">
        <v>785483.21</v>
      </c>
      <c r="H10" s="58">
        <v>597573.18999999994</v>
      </c>
      <c r="I10" s="58">
        <v>130281.37</v>
      </c>
      <c r="J10" s="58">
        <v>23563762.050000001</v>
      </c>
      <c r="K10" s="58">
        <v>2114290.75</v>
      </c>
      <c r="L10" s="58">
        <v>520232</v>
      </c>
      <c r="M10" s="58">
        <v>6437829.0899999999</v>
      </c>
      <c r="N10" s="58">
        <v>734580</v>
      </c>
      <c r="O10" s="58">
        <v>1329805.25</v>
      </c>
      <c r="P10" s="58">
        <v>2284560.85</v>
      </c>
      <c r="Q10" s="58">
        <v>1890925.31</v>
      </c>
      <c r="R10" s="58">
        <v>197583.33</v>
      </c>
      <c r="S10" s="58">
        <v>669526.73</v>
      </c>
      <c r="T10" s="58">
        <v>310804</v>
      </c>
      <c r="U10" s="58">
        <v>362241.54</v>
      </c>
      <c r="V10" s="58">
        <v>4839868.41</v>
      </c>
      <c r="W10" s="58">
        <v>1886071.75</v>
      </c>
      <c r="X10" s="58">
        <v>615746.03</v>
      </c>
      <c r="Y10" s="58">
        <v>955517.09</v>
      </c>
      <c r="Z10" s="58">
        <v>1986025</v>
      </c>
      <c r="AA10" s="58">
        <v>498068</v>
      </c>
      <c r="AB10" s="58">
        <v>1877885.47</v>
      </c>
      <c r="AC10" s="58">
        <v>236512</v>
      </c>
      <c r="AD10" s="58">
        <v>210696</v>
      </c>
      <c r="AE10" s="58">
        <v>14116507.09</v>
      </c>
      <c r="AF10" s="58">
        <v>424087</v>
      </c>
      <c r="AG10" s="58">
        <v>93177</v>
      </c>
      <c r="AH10" s="58">
        <v>113078</v>
      </c>
      <c r="AI10" s="58">
        <v>98805</v>
      </c>
      <c r="AJ10" s="58">
        <v>476401</v>
      </c>
      <c r="AK10" s="58">
        <v>866733.04</v>
      </c>
      <c r="AL10" s="58">
        <v>248354.35</v>
      </c>
      <c r="AM10" s="58">
        <v>478182.6</v>
      </c>
      <c r="AN10" s="58">
        <v>284743.34999999998</v>
      </c>
      <c r="AO10" s="58">
        <v>419870.65</v>
      </c>
      <c r="AP10" s="58">
        <v>312203.75</v>
      </c>
      <c r="AQ10" s="58">
        <v>2704370.25</v>
      </c>
      <c r="AR10" s="58">
        <v>389358.45</v>
      </c>
      <c r="AS10" s="58">
        <v>412888.86</v>
      </c>
      <c r="AT10" s="58">
        <v>505209.25</v>
      </c>
      <c r="AU10" s="58">
        <v>230612.97</v>
      </c>
      <c r="AV10" s="58">
        <v>111648</v>
      </c>
      <c r="AW10" s="58">
        <v>203256.4</v>
      </c>
      <c r="AX10" s="58">
        <v>3625912.97</v>
      </c>
      <c r="AY10" s="58">
        <v>193688</v>
      </c>
      <c r="AZ10" s="58">
        <v>1089529</v>
      </c>
      <c r="BA10" s="58">
        <v>503032.04</v>
      </c>
      <c r="BB10" s="58">
        <v>562232.06000000006</v>
      </c>
      <c r="BC10" s="58">
        <v>2820917</v>
      </c>
      <c r="BD10" s="58">
        <v>973166.5</v>
      </c>
      <c r="BE10" s="58">
        <v>342296.75</v>
      </c>
      <c r="BF10" s="58">
        <v>903053.85</v>
      </c>
      <c r="BG10" s="58">
        <v>38073.199999999997</v>
      </c>
      <c r="BH10" s="58">
        <v>108785</v>
      </c>
      <c r="BI10" s="58">
        <v>11284548.449999999</v>
      </c>
      <c r="BJ10" s="58">
        <v>1219259.5900000001</v>
      </c>
      <c r="BK10" s="58">
        <v>236368</v>
      </c>
      <c r="BL10" s="58">
        <v>347713</v>
      </c>
      <c r="BM10" s="58">
        <v>517796</v>
      </c>
      <c r="BN10" s="58">
        <v>466533</v>
      </c>
      <c r="BO10" s="58">
        <v>198484.05</v>
      </c>
      <c r="BP10" s="58">
        <v>14433260.4</v>
      </c>
      <c r="BQ10" s="58">
        <v>321613.26</v>
      </c>
      <c r="BR10" s="58">
        <v>392048</v>
      </c>
      <c r="BS10" s="58">
        <v>592135.5</v>
      </c>
      <c r="BT10" s="58">
        <v>852636.76</v>
      </c>
      <c r="BU10" s="58">
        <v>4037275.51</v>
      </c>
      <c r="BV10" s="58">
        <v>293938.05</v>
      </c>
      <c r="BW10" s="58">
        <v>474893.9</v>
      </c>
      <c r="BX10" s="58">
        <v>639310.21</v>
      </c>
      <c r="BY10" s="59">
        <v>9934130.1999999993</v>
      </c>
    </row>
    <row r="11" spans="1:77" x14ac:dyDescent="0.2">
      <c r="A11" s="56" t="s">
        <v>200</v>
      </c>
      <c r="B11" s="57" t="s">
        <v>213</v>
      </c>
      <c r="C11" s="56" t="s">
        <v>214</v>
      </c>
      <c r="D11" s="58">
        <v>11062.5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1430216.73</v>
      </c>
      <c r="N11" s="58">
        <v>0</v>
      </c>
      <c r="O11" s="58">
        <v>0</v>
      </c>
      <c r="P11" s="58">
        <v>1762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27850823.190000001</v>
      </c>
      <c r="AF11" s="58">
        <v>0</v>
      </c>
      <c r="AG11" s="58">
        <v>0</v>
      </c>
      <c r="AH11" s="58">
        <v>0</v>
      </c>
      <c r="AI11" s="58">
        <v>0</v>
      </c>
      <c r="AJ11" s="58">
        <v>0</v>
      </c>
      <c r="AK11" s="58">
        <v>0</v>
      </c>
      <c r="AL11" s="58">
        <v>0</v>
      </c>
      <c r="AM11" s="58">
        <v>0</v>
      </c>
      <c r="AN11" s="58">
        <v>0</v>
      </c>
      <c r="AO11" s="58">
        <v>0</v>
      </c>
      <c r="AP11" s="58">
        <v>0</v>
      </c>
      <c r="AQ11" s="58">
        <v>0</v>
      </c>
      <c r="AR11" s="58">
        <v>0</v>
      </c>
      <c r="AS11" s="58">
        <v>0</v>
      </c>
      <c r="AT11" s="58">
        <v>0</v>
      </c>
      <c r="AU11" s="58">
        <v>3640</v>
      </c>
      <c r="AV11" s="58">
        <v>0</v>
      </c>
      <c r="AW11" s="58">
        <v>0</v>
      </c>
      <c r="AX11" s="58">
        <v>0</v>
      </c>
      <c r="AY11" s="58">
        <v>0</v>
      </c>
      <c r="AZ11" s="58">
        <v>0</v>
      </c>
      <c r="BA11" s="58">
        <v>0</v>
      </c>
      <c r="BB11" s="58">
        <v>0</v>
      </c>
      <c r="BC11" s="58">
        <v>0</v>
      </c>
      <c r="BD11" s="58">
        <v>0</v>
      </c>
      <c r="BE11" s="58">
        <v>0</v>
      </c>
      <c r="BF11" s="58">
        <v>0</v>
      </c>
      <c r="BG11" s="58">
        <v>0</v>
      </c>
      <c r="BH11" s="58">
        <v>0</v>
      </c>
      <c r="BI11" s="58">
        <v>780036.65</v>
      </c>
      <c r="BJ11" s="58">
        <v>0</v>
      </c>
      <c r="BK11" s="58">
        <v>0</v>
      </c>
      <c r="BL11" s="58">
        <v>0</v>
      </c>
      <c r="BM11" s="58">
        <v>0</v>
      </c>
      <c r="BN11" s="58">
        <v>0</v>
      </c>
      <c r="BO11" s="58">
        <v>0</v>
      </c>
      <c r="BP11" s="58">
        <v>79977.25</v>
      </c>
      <c r="BQ11" s="58">
        <v>0</v>
      </c>
      <c r="BR11" s="58">
        <v>0</v>
      </c>
      <c r="BS11" s="58">
        <v>0</v>
      </c>
      <c r="BT11" s="58">
        <v>0</v>
      </c>
      <c r="BU11" s="58">
        <v>0</v>
      </c>
      <c r="BV11" s="58">
        <v>0</v>
      </c>
      <c r="BW11" s="58">
        <v>0</v>
      </c>
      <c r="BX11" s="58">
        <v>0</v>
      </c>
      <c r="BY11" s="59">
        <v>72103297.559900001</v>
      </c>
    </row>
    <row r="12" spans="1:77" x14ac:dyDescent="0.2">
      <c r="A12" s="56" t="s">
        <v>200</v>
      </c>
      <c r="B12" s="57" t="s">
        <v>215</v>
      </c>
      <c r="C12" s="56" t="s">
        <v>216</v>
      </c>
      <c r="D12" s="58">
        <v>1876600.3</v>
      </c>
      <c r="E12" s="58">
        <v>121421</v>
      </c>
      <c r="F12" s="58">
        <v>29012</v>
      </c>
      <c r="G12" s="58">
        <v>2412</v>
      </c>
      <c r="H12" s="58">
        <v>6742</v>
      </c>
      <c r="I12" s="58">
        <v>0</v>
      </c>
      <c r="J12" s="58">
        <v>385043.25</v>
      </c>
      <c r="K12" s="58">
        <v>28901</v>
      </c>
      <c r="L12" s="58">
        <v>24368</v>
      </c>
      <c r="M12" s="58">
        <v>1007259</v>
      </c>
      <c r="N12" s="58">
        <v>49604</v>
      </c>
      <c r="O12" s="58">
        <v>12596</v>
      </c>
      <c r="P12" s="58">
        <v>721669</v>
      </c>
      <c r="Q12" s="58">
        <v>484720.33</v>
      </c>
      <c r="R12" s="58">
        <v>38978</v>
      </c>
      <c r="S12" s="58">
        <v>8631.25</v>
      </c>
      <c r="T12" s="58">
        <v>33522</v>
      </c>
      <c r="U12" s="58">
        <v>0</v>
      </c>
      <c r="V12" s="58">
        <v>4674557.5</v>
      </c>
      <c r="W12" s="58">
        <v>841697</v>
      </c>
      <c r="X12" s="58">
        <v>706585.34</v>
      </c>
      <c r="Y12" s="58">
        <v>691509.86</v>
      </c>
      <c r="Z12" s="58">
        <v>627033.5</v>
      </c>
      <c r="AA12" s="58">
        <v>16388</v>
      </c>
      <c r="AB12" s="58">
        <v>285810.38</v>
      </c>
      <c r="AC12" s="58">
        <v>0</v>
      </c>
      <c r="AD12" s="58">
        <v>18365</v>
      </c>
      <c r="AE12" s="58">
        <v>301267.5</v>
      </c>
      <c r="AF12" s="58">
        <v>122157</v>
      </c>
      <c r="AG12" s="58">
        <v>70611</v>
      </c>
      <c r="AH12" s="58">
        <v>0</v>
      </c>
      <c r="AI12" s="58">
        <v>0</v>
      </c>
      <c r="AJ12" s="58">
        <v>186088</v>
      </c>
      <c r="AK12" s="58">
        <v>200</v>
      </c>
      <c r="AL12" s="58">
        <v>0</v>
      </c>
      <c r="AM12" s="58">
        <v>0</v>
      </c>
      <c r="AN12" s="58">
        <v>0</v>
      </c>
      <c r="AO12" s="58">
        <v>20697</v>
      </c>
      <c r="AP12" s="58">
        <v>0</v>
      </c>
      <c r="AQ12" s="58">
        <v>21803.5</v>
      </c>
      <c r="AR12" s="58">
        <v>0</v>
      </c>
      <c r="AS12" s="58">
        <v>500</v>
      </c>
      <c r="AT12" s="58">
        <v>0</v>
      </c>
      <c r="AU12" s="58">
        <v>124290</v>
      </c>
      <c r="AV12" s="58">
        <v>0</v>
      </c>
      <c r="AW12" s="58">
        <v>469847</v>
      </c>
      <c r="AX12" s="58">
        <v>0</v>
      </c>
      <c r="AY12" s="58">
        <v>6545</v>
      </c>
      <c r="AZ12" s="58">
        <v>52191</v>
      </c>
      <c r="BA12" s="58">
        <v>0</v>
      </c>
      <c r="BB12" s="58">
        <v>0</v>
      </c>
      <c r="BC12" s="58">
        <v>19903</v>
      </c>
      <c r="BD12" s="58">
        <v>122956</v>
      </c>
      <c r="BE12" s="58">
        <v>17848.75</v>
      </c>
      <c r="BF12" s="58">
        <v>100601</v>
      </c>
      <c r="BG12" s="58">
        <v>61848.5</v>
      </c>
      <c r="BH12" s="58">
        <v>22166</v>
      </c>
      <c r="BI12" s="58">
        <v>56141.5</v>
      </c>
      <c r="BJ12" s="58">
        <v>0</v>
      </c>
      <c r="BK12" s="58">
        <v>3913</v>
      </c>
      <c r="BL12" s="58">
        <v>18253</v>
      </c>
      <c r="BM12" s="58">
        <v>0</v>
      </c>
      <c r="BN12" s="58">
        <v>211440</v>
      </c>
      <c r="BO12" s="58">
        <v>0</v>
      </c>
      <c r="BP12" s="58">
        <v>4441</v>
      </c>
      <c r="BQ12" s="58">
        <v>0</v>
      </c>
      <c r="BR12" s="58">
        <v>0</v>
      </c>
      <c r="BS12" s="58">
        <v>0</v>
      </c>
      <c r="BT12" s="58">
        <v>0</v>
      </c>
      <c r="BU12" s="58">
        <v>0</v>
      </c>
      <c r="BV12" s="58">
        <v>0</v>
      </c>
      <c r="BW12" s="58">
        <v>9799</v>
      </c>
      <c r="BX12" s="58">
        <v>10892</v>
      </c>
      <c r="BY12" s="60">
        <v>9944</v>
      </c>
    </row>
    <row r="13" spans="1:77" x14ac:dyDescent="0.2">
      <c r="A13" s="56" t="s">
        <v>200</v>
      </c>
      <c r="B13" s="57" t="s">
        <v>217</v>
      </c>
      <c r="C13" s="56" t="s">
        <v>218</v>
      </c>
      <c r="D13" s="58">
        <v>0</v>
      </c>
      <c r="E13" s="58">
        <v>0</v>
      </c>
      <c r="F13" s="58">
        <v>0</v>
      </c>
      <c r="G13" s="58">
        <v>7690</v>
      </c>
      <c r="H13" s="58">
        <v>0</v>
      </c>
      <c r="I13" s="58">
        <v>0</v>
      </c>
      <c r="J13" s="58">
        <v>18416.5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7562.5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4642</v>
      </c>
      <c r="X13" s="58">
        <v>0</v>
      </c>
      <c r="Y13" s="58">
        <v>0</v>
      </c>
      <c r="Z13" s="58">
        <v>0</v>
      </c>
      <c r="AA13" s="58">
        <v>2385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0</v>
      </c>
      <c r="AP13" s="58">
        <v>0</v>
      </c>
      <c r="AQ13" s="58">
        <v>0</v>
      </c>
      <c r="AR13" s="58">
        <v>0</v>
      </c>
      <c r="AS13" s="58">
        <v>0</v>
      </c>
      <c r="AT13" s="58">
        <v>0</v>
      </c>
      <c r="AU13" s="58">
        <v>0</v>
      </c>
      <c r="AV13" s="58">
        <v>0</v>
      </c>
      <c r="AW13" s="58">
        <v>0</v>
      </c>
      <c r="AX13" s="58">
        <v>36266.75</v>
      </c>
      <c r="AY13" s="58">
        <v>0</v>
      </c>
      <c r="AZ13" s="58">
        <v>0</v>
      </c>
      <c r="BA13" s="58">
        <v>0</v>
      </c>
      <c r="BB13" s="58">
        <v>0</v>
      </c>
      <c r="BC13" s="58">
        <v>0</v>
      </c>
      <c r="BD13" s="58">
        <v>0</v>
      </c>
      <c r="BE13" s="58">
        <v>0</v>
      </c>
      <c r="BF13" s="58">
        <v>0</v>
      </c>
      <c r="BG13" s="58">
        <v>0</v>
      </c>
      <c r="BH13" s="58">
        <v>0</v>
      </c>
      <c r="BI13" s="58">
        <v>0</v>
      </c>
      <c r="BJ13" s="58">
        <v>0</v>
      </c>
      <c r="BK13" s="58">
        <v>0</v>
      </c>
      <c r="BL13" s="58">
        <v>0</v>
      </c>
      <c r="BM13" s="58">
        <v>0</v>
      </c>
      <c r="BN13" s="58">
        <v>0</v>
      </c>
      <c r="BO13" s="58">
        <v>0</v>
      </c>
      <c r="BP13" s="58">
        <v>0</v>
      </c>
      <c r="BQ13" s="58">
        <v>0</v>
      </c>
      <c r="BR13" s="58">
        <v>0</v>
      </c>
      <c r="BS13" s="58">
        <v>0</v>
      </c>
      <c r="BT13" s="58">
        <v>0</v>
      </c>
      <c r="BU13" s="58">
        <v>0</v>
      </c>
      <c r="BV13" s="58">
        <v>0</v>
      </c>
      <c r="BW13" s="58">
        <v>0</v>
      </c>
      <c r="BX13" s="58">
        <v>0</v>
      </c>
      <c r="BY13" s="60">
        <v>0</v>
      </c>
    </row>
    <row r="14" spans="1:77" x14ac:dyDescent="0.2">
      <c r="A14" s="56" t="s">
        <v>200</v>
      </c>
      <c r="B14" s="57" t="s">
        <v>219</v>
      </c>
      <c r="C14" s="56" t="s">
        <v>220</v>
      </c>
      <c r="D14" s="58">
        <v>4557550.8499999996</v>
      </c>
      <c r="E14" s="58">
        <v>615544.76</v>
      </c>
      <c r="F14" s="58">
        <v>1440102.15</v>
      </c>
      <c r="G14" s="58">
        <v>194807</v>
      </c>
      <c r="H14" s="58">
        <v>152931.25</v>
      </c>
      <c r="I14" s="58">
        <v>29669.75</v>
      </c>
      <c r="J14" s="58">
        <v>13897924.5</v>
      </c>
      <c r="K14" s="58">
        <v>607577.75</v>
      </c>
      <c r="L14" s="58">
        <v>112844</v>
      </c>
      <c r="M14" s="58">
        <v>527830.5</v>
      </c>
      <c r="N14" s="58">
        <v>78602.3</v>
      </c>
      <c r="O14" s="58">
        <v>305671.25</v>
      </c>
      <c r="P14" s="58">
        <v>1373756.49</v>
      </c>
      <c r="Q14" s="58">
        <v>350561.25</v>
      </c>
      <c r="R14" s="58">
        <v>115704</v>
      </c>
      <c r="S14" s="58">
        <v>126967.96</v>
      </c>
      <c r="T14" s="58">
        <v>211668.25</v>
      </c>
      <c r="U14" s="58">
        <v>187100.25</v>
      </c>
      <c r="V14" s="58">
        <v>8214062.3399999999</v>
      </c>
      <c r="W14" s="58">
        <v>385467.43</v>
      </c>
      <c r="X14" s="58">
        <v>106853.5</v>
      </c>
      <c r="Y14" s="58">
        <v>1742566.8</v>
      </c>
      <c r="Z14" s="58">
        <v>671287</v>
      </c>
      <c r="AA14" s="58">
        <v>304716.71000000002</v>
      </c>
      <c r="AB14" s="58">
        <v>217020.5</v>
      </c>
      <c r="AC14" s="58">
        <v>117385</v>
      </c>
      <c r="AD14" s="58">
        <v>143181</v>
      </c>
      <c r="AE14" s="58">
        <v>10810702.130000001</v>
      </c>
      <c r="AF14" s="58">
        <v>665799.19999999995</v>
      </c>
      <c r="AG14" s="58">
        <v>492887</v>
      </c>
      <c r="AH14" s="58">
        <v>111555</v>
      </c>
      <c r="AI14" s="58">
        <v>279988</v>
      </c>
      <c r="AJ14" s="58">
        <v>270539</v>
      </c>
      <c r="AK14" s="58">
        <v>241841.75</v>
      </c>
      <c r="AL14" s="58">
        <v>500252</v>
      </c>
      <c r="AM14" s="58">
        <v>192223</v>
      </c>
      <c r="AN14" s="58">
        <v>175192</v>
      </c>
      <c r="AO14" s="58">
        <v>349658.25</v>
      </c>
      <c r="AP14" s="58">
        <v>224967.5</v>
      </c>
      <c r="AQ14" s="58">
        <v>2034666.25</v>
      </c>
      <c r="AR14" s="58">
        <v>178803.08</v>
      </c>
      <c r="AS14" s="58">
        <v>243273</v>
      </c>
      <c r="AT14" s="58">
        <v>188546</v>
      </c>
      <c r="AU14" s="58">
        <v>508587.22</v>
      </c>
      <c r="AV14" s="58">
        <v>17447</v>
      </c>
      <c r="AW14" s="58">
        <v>32060.13</v>
      </c>
      <c r="AX14" s="58">
        <v>5402669</v>
      </c>
      <c r="AY14" s="58">
        <v>78496</v>
      </c>
      <c r="AZ14" s="58">
        <v>913888.25</v>
      </c>
      <c r="BA14" s="58">
        <v>314167.46999999997</v>
      </c>
      <c r="BB14" s="58">
        <v>462352.1</v>
      </c>
      <c r="BC14" s="58">
        <v>1727408.5</v>
      </c>
      <c r="BD14" s="58">
        <v>650497.25</v>
      </c>
      <c r="BE14" s="58">
        <v>371586.75</v>
      </c>
      <c r="BF14" s="58">
        <v>350613</v>
      </c>
      <c r="BG14" s="58">
        <v>92579.05</v>
      </c>
      <c r="BH14" s="58">
        <v>82588.75</v>
      </c>
      <c r="BI14" s="58">
        <v>4954384.4000000004</v>
      </c>
      <c r="BJ14" s="58">
        <v>1246297.46</v>
      </c>
      <c r="BK14" s="58">
        <v>221201</v>
      </c>
      <c r="BL14" s="58">
        <v>195737</v>
      </c>
      <c r="BM14" s="58">
        <v>196273</v>
      </c>
      <c r="BN14" s="58">
        <v>79602</v>
      </c>
      <c r="BO14" s="58">
        <v>138858</v>
      </c>
      <c r="BP14" s="58">
        <v>4638133.5</v>
      </c>
      <c r="BQ14" s="58">
        <v>158028.54999999999</v>
      </c>
      <c r="BR14" s="58">
        <v>147399</v>
      </c>
      <c r="BS14" s="58">
        <v>338714</v>
      </c>
      <c r="BT14" s="58">
        <v>515952.6</v>
      </c>
      <c r="BU14" s="58">
        <v>1143768.76</v>
      </c>
      <c r="BV14" s="58">
        <v>239548</v>
      </c>
      <c r="BW14" s="58">
        <v>95608</v>
      </c>
      <c r="BX14" s="58">
        <v>79691.25</v>
      </c>
      <c r="BY14" s="60">
        <v>28794.25</v>
      </c>
    </row>
    <row r="15" spans="1:77" x14ac:dyDescent="0.2">
      <c r="A15" s="56" t="s">
        <v>200</v>
      </c>
      <c r="B15" s="57" t="s">
        <v>221</v>
      </c>
      <c r="C15" s="56" t="s">
        <v>222</v>
      </c>
      <c r="D15" s="58">
        <v>1744489.5</v>
      </c>
      <c r="E15" s="58">
        <v>0</v>
      </c>
      <c r="F15" s="58">
        <v>214827.92</v>
      </c>
      <c r="G15" s="58">
        <v>171457</v>
      </c>
      <c r="H15" s="58">
        <v>73320</v>
      </c>
      <c r="I15" s="58">
        <v>0</v>
      </c>
      <c r="J15" s="58">
        <v>663984.5</v>
      </c>
      <c r="K15" s="58">
        <v>0</v>
      </c>
      <c r="L15" s="58">
        <v>0</v>
      </c>
      <c r="M15" s="58">
        <v>1258632.23</v>
      </c>
      <c r="N15" s="58">
        <v>17052</v>
      </c>
      <c r="O15" s="58">
        <v>0</v>
      </c>
      <c r="P15" s="58">
        <v>156881.5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579966.5</v>
      </c>
      <c r="W15" s="58">
        <v>0</v>
      </c>
      <c r="X15" s="58">
        <v>9157.75</v>
      </c>
      <c r="Y15" s="58">
        <v>220909</v>
      </c>
      <c r="Z15" s="58">
        <v>263653.5</v>
      </c>
      <c r="AA15" s="58">
        <v>0</v>
      </c>
      <c r="AB15" s="58">
        <v>0</v>
      </c>
      <c r="AC15" s="58">
        <v>5483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6185.5</v>
      </c>
      <c r="AK15" s="58">
        <v>0</v>
      </c>
      <c r="AL15" s="58">
        <v>0</v>
      </c>
      <c r="AM15" s="58">
        <v>0</v>
      </c>
      <c r="AN15" s="58">
        <v>0</v>
      </c>
      <c r="AO15" s="58">
        <v>11467.5</v>
      </c>
      <c r="AP15" s="58">
        <v>0</v>
      </c>
      <c r="AQ15" s="58">
        <v>162235.25</v>
      </c>
      <c r="AR15" s="58">
        <v>0</v>
      </c>
      <c r="AS15" s="58">
        <v>0</v>
      </c>
      <c r="AT15" s="58">
        <v>14540</v>
      </c>
      <c r="AU15" s="58">
        <v>0</v>
      </c>
      <c r="AV15" s="58">
        <v>0</v>
      </c>
      <c r="AW15" s="58">
        <v>0</v>
      </c>
      <c r="AX15" s="58">
        <v>1034712</v>
      </c>
      <c r="AY15" s="58">
        <v>0</v>
      </c>
      <c r="AZ15" s="58">
        <v>42789.25</v>
      </c>
      <c r="BA15" s="58">
        <v>181510.5</v>
      </c>
      <c r="BB15" s="58">
        <v>0</v>
      </c>
      <c r="BC15" s="58">
        <v>0</v>
      </c>
      <c r="BD15" s="58">
        <v>33170.5</v>
      </c>
      <c r="BE15" s="58">
        <v>0</v>
      </c>
      <c r="BF15" s="58">
        <v>0</v>
      </c>
      <c r="BG15" s="58">
        <v>0</v>
      </c>
      <c r="BH15" s="58">
        <v>15421</v>
      </c>
      <c r="BI15" s="58">
        <v>1419324.75</v>
      </c>
      <c r="BJ15" s="58">
        <v>0</v>
      </c>
      <c r="BK15" s="58">
        <v>0</v>
      </c>
      <c r="BL15" s="58">
        <v>0</v>
      </c>
      <c r="BM15" s="58">
        <v>57683</v>
      </c>
      <c r="BN15" s="58">
        <v>0</v>
      </c>
      <c r="BO15" s="58">
        <v>0</v>
      </c>
      <c r="BP15" s="58">
        <v>324776</v>
      </c>
      <c r="BQ15" s="58">
        <v>0</v>
      </c>
      <c r="BR15" s="58">
        <v>19458</v>
      </c>
      <c r="BS15" s="58">
        <v>1723</v>
      </c>
      <c r="BT15" s="58">
        <v>0</v>
      </c>
      <c r="BU15" s="58">
        <v>185773.61</v>
      </c>
      <c r="BV15" s="58">
        <v>0</v>
      </c>
      <c r="BW15" s="58">
        <v>0</v>
      </c>
      <c r="BX15" s="58">
        <v>22270.5</v>
      </c>
      <c r="BY15" s="60">
        <v>7336.5</v>
      </c>
    </row>
    <row r="16" spans="1:77" x14ac:dyDescent="0.2">
      <c r="A16" s="56" t="s">
        <v>200</v>
      </c>
      <c r="B16" s="57" t="s">
        <v>223</v>
      </c>
      <c r="C16" s="56" t="s">
        <v>224</v>
      </c>
      <c r="D16" s="58">
        <v>14970</v>
      </c>
      <c r="E16" s="58">
        <v>853360</v>
      </c>
      <c r="F16" s="58">
        <v>43650</v>
      </c>
      <c r="G16" s="58">
        <v>20110</v>
      </c>
      <c r="H16" s="58">
        <v>77870</v>
      </c>
      <c r="I16" s="58">
        <v>0</v>
      </c>
      <c r="J16" s="58">
        <v>2920641</v>
      </c>
      <c r="K16" s="58">
        <v>160270</v>
      </c>
      <c r="L16" s="58">
        <v>0</v>
      </c>
      <c r="M16" s="58">
        <v>0</v>
      </c>
      <c r="N16" s="58">
        <v>0</v>
      </c>
      <c r="O16" s="58">
        <v>0</v>
      </c>
      <c r="P16" s="58">
        <v>475000</v>
      </c>
      <c r="Q16" s="58">
        <v>325033.5</v>
      </c>
      <c r="R16" s="58">
        <v>0</v>
      </c>
      <c r="S16" s="58">
        <v>0</v>
      </c>
      <c r="T16" s="58">
        <v>25170</v>
      </c>
      <c r="U16" s="58">
        <v>37440</v>
      </c>
      <c r="V16" s="58">
        <v>4800</v>
      </c>
      <c r="W16" s="58">
        <v>1590</v>
      </c>
      <c r="X16" s="58">
        <v>117340</v>
      </c>
      <c r="Y16" s="58">
        <v>146250</v>
      </c>
      <c r="Z16" s="58">
        <v>0</v>
      </c>
      <c r="AA16" s="58">
        <v>0</v>
      </c>
      <c r="AB16" s="58">
        <v>0</v>
      </c>
      <c r="AC16" s="58">
        <v>0</v>
      </c>
      <c r="AD16" s="58">
        <v>470</v>
      </c>
      <c r="AE16" s="58">
        <v>1227530</v>
      </c>
      <c r="AF16" s="58">
        <v>0</v>
      </c>
      <c r="AG16" s="58">
        <v>33080</v>
      </c>
      <c r="AH16" s="58">
        <v>42850</v>
      </c>
      <c r="AI16" s="58">
        <v>35380</v>
      </c>
      <c r="AJ16" s="58">
        <v>39880</v>
      </c>
      <c r="AK16" s="58">
        <v>282665</v>
      </c>
      <c r="AL16" s="58">
        <v>19660</v>
      </c>
      <c r="AM16" s="58">
        <v>0</v>
      </c>
      <c r="AN16" s="58">
        <v>25373</v>
      </c>
      <c r="AO16" s="58">
        <v>8006</v>
      </c>
      <c r="AP16" s="58">
        <v>0</v>
      </c>
      <c r="AQ16" s="58">
        <v>901210</v>
      </c>
      <c r="AR16" s="58">
        <v>4800</v>
      </c>
      <c r="AS16" s="58">
        <v>0</v>
      </c>
      <c r="AT16" s="58">
        <v>0</v>
      </c>
      <c r="AU16" s="58">
        <v>0</v>
      </c>
      <c r="AV16" s="58">
        <v>0</v>
      </c>
      <c r="AW16" s="58">
        <v>8160</v>
      </c>
      <c r="AX16" s="58">
        <v>46420</v>
      </c>
      <c r="AY16" s="58">
        <v>3274</v>
      </c>
      <c r="AZ16" s="58">
        <v>4820</v>
      </c>
      <c r="BA16" s="58">
        <v>0</v>
      </c>
      <c r="BB16" s="58">
        <v>79280</v>
      </c>
      <c r="BC16" s="58">
        <v>0</v>
      </c>
      <c r="BD16" s="58">
        <v>414816</v>
      </c>
      <c r="BE16" s="58">
        <v>0</v>
      </c>
      <c r="BF16" s="58">
        <v>221610</v>
      </c>
      <c r="BG16" s="58">
        <v>0</v>
      </c>
      <c r="BH16" s="58">
        <v>0</v>
      </c>
      <c r="BI16" s="58">
        <v>643736</v>
      </c>
      <c r="BJ16" s="58">
        <v>0</v>
      </c>
      <c r="BK16" s="58">
        <v>0</v>
      </c>
      <c r="BL16" s="58">
        <v>0</v>
      </c>
      <c r="BM16" s="58">
        <v>0</v>
      </c>
      <c r="BN16" s="58">
        <v>0</v>
      </c>
      <c r="BO16" s="58">
        <v>13320</v>
      </c>
      <c r="BP16" s="58">
        <v>1967945</v>
      </c>
      <c r="BQ16" s="58">
        <v>4845</v>
      </c>
      <c r="BR16" s="58">
        <v>0</v>
      </c>
      <c r="BS16" s="58">
        <v>0</v>
      </c>
      <c r="BT16" s="58">
        <v>41660</v>
      </c>
      <c r="BU16" s="58">
        <v>112340</v>
      </c>
      <c r="BV16" s="58">
        <v>0</v>
      </c>
      <c r="BW16" s="58">
        <v>0</v>
      </c>
      <c r="BX16" s="58">
        <v>20287.5</v>
      </c>
      <c r="BY16" s="60">
        <v>0</v>
      </c>
    </row>
    <row r="17" spans="1:77" x14ac:dyDescent="0.2">
      <c r="A17" s="56" t="s">
        <v>200</v>
      </c>
      <c r="B17" s="57" t="s">
        <v>225</v>
      </c>
      <c r="C17" s="56" t="s">
        <v>226</v>
      </c>
      <c r="D17" s="58">
        <v>27876307.010000002</v>
      </c>
      <c r="E17" s="58">
        <v>6346452.8099999996</v>
      </c>
      <c r="F17" s="58">
        <v>10854630.24</v>
      </c>
      <c r="G17" s="58">
        <v>1680913</v>
      </c>
      <c r="H17" s="58">
        <v>1816168.1</v>
      </c>
      <c r="I17" s="58">
        <v>315096.76</v>
      </c>
      <c r="J17" s="58">
        <v>132347341.5</v>
      </c>
      <c r="K17" s="58">
        <v>4972623.5</v>
      </c>
      <c r="L17" s="58">
        <v>818291.25</v>
      </c>
      <c r="M17" s="58">
        <v>10614058.300000001</v>
      </c>
      <c r="N17" s="58">
        <v>1202701</v>
      </c>
      <c r="O17" s="58">
        <v>3443825.25</v>
      </c>
      <c r="P17" s="58">
        <v>13310766.5</v>
      </c>
      <c r="Q17" s="58">
        <v>2958868.5</v>
      </c>
      <c r="R17" s="58">
        <v>435892.4</v>
      </c>
      <c r="S17" s="58">
        <v>2117280.6</v>
      </c>
      <c r="T17" s="58">
        <v>1138893.8</v>
      </c>
      <c r="U17" s="58">
        <v>1952650.32</v>
      </c>
      <c r="V17" s="58">
        <v>66463728.950000003</v>
      </c>
      <c r="W17" s="58">
        <v>2175241.21</v>
      </c>
      <c r="X17" s="58">
        <v>1214248.46</v>
      </c>
      <c r="Y17" s="58">
        <v>9544656.9499999993</v>
      </c>
      <c r="Z17" s="58">
        <v>4833360</v>
      </c>
      <c r="AA17" s="58">
        <v>2469080.85</v>
      </c>
      <c r="AB17" s="58">
        <v>1722785</v>
      </c>
      <c r="AC17" s="58">
        <v>948704</v>
      </c>
      <c r="AD17" s="58">
        <v>347950</v>
      </c>
      <c r="AE17" s="58">
        <v>106465151.09999999</v>
      </c>
      <c r="AF17" s="58">
        <v>3610050.84</v>
      </c>
      <c r="AG17" s="58">
        <v>2390826</v>
      </c>
      <c r="AH17" s="58">
        <v>1200922</v>
      </c>
      <c r="AI17" s="58">
        <v>1454244</v>
      </c>
      <c r="AJ17" s="58">
        <v>2426578.1</v>
      </c>
      <c r="AK17" s="58">
        <v>2868865.92</v>
      </c>
      <c r="AL17" s="58">
        <v>3022103</v>
      </c>
      <c r="AM17" s="58">
        <v>2636375</v>
      </c>
      <c r="AN17" s="58">
        <v>1195749</v>
      </c>
      <c r="AO17" s="58">
        <v>2345425.5</v>
      </c>
      <c r="AP17" s="58">
        <v>2218991</v>
      </c>
      <c r="AQ17" s="58">
        <v>26081741</v>
      </c>
      <c r="AR17" s="58">
        <v>2209437</v>
      </c>
      <c r="AS17" s="58">
        <v>2336749</v>
      </c>
      <c r="AT17" s="58">
        <v>2302495.25</v>
      </c>
      <c r="AU17" s="58">
        <v>4835218.75</v>
      </c>
      <c r="AV17" s="58">
        <v>224992.75</v>
      </c>
      <c r="AW17" s="58">
        <v>426574.5</v>
      </c>
      <c r="AX17" s="58">
        <v>45927678.75</v>
      </c>
      <c r="AY17" s="58">
        <v>1612637.25</v>
      </c>
      <c r="AZ17" s="58">
        <v>3966922.25</v>
      </c>
      <c r="BA17" s="58">
        <v>2481485.21</v>
      </c>
      <c r="BB17" s="58">
        <v>2644031</v>
      </c>
      <c r="BC17" s="58">
        <v>8562307</v>
      </c>
      <c r="BD17" s="58">
        <v>7903062.79</v>
      </c>
      <c r="BE17" s="58">
        <v>3370397</v>
      </c>
      <c r="BF17" s="58">
        <v>1980348</v>
      </c>
      <c r="BG17" s="58">
        <v>909046.5</v>
      </c>
      <c r="BH17" s="58">
        <v>714028.5</v>
      </c>
      <c r="BI17" s="58">
        <v>65364668.799999997</v>
      </c>
      <c r="BJ17" s="58">
        <v>8750642.8699999992</v>
      </c>
      <c r="BK17" s="58">
        <v>1700822</v>
      </c>
      <c r="BL17" s="58">
        <v>1083842</v>
      </c>
      <c r="BM17" s="58">
        <v>1726755</v>
      </c>
      <c r="BN17" s="58">
        <v>1377678</v>
      </c>
      <c r="BO17" s="58">
        <v>1226231.8500000001</v>
      </c>
      <c r="BP17" s="58">
        <v>27426917.629999999</v>
      </c>
      <c r="BQ17" s="58">
        <v>1290724.3500000001</v>
      </c>
      <c r="BR17" s="58">
        <v>1583719.7</v>
      </c>
      <c r="BS17" s="58">
        <v>1760836</v>
      </c>
      <c r="BT17" s="58">
        <v>4245597.8499999996</v>
      </c>
      <c r="BU17" s="58">
        <v>12096170.85</v>
      </c>
      <c r="BV17" s="58">
        <v>1163304</v>
      </c>
      <c r="BW17" s="58">
        <v>581204.55000000005</v>
      </c>
      <c r="BX17" s="58">
        <v>920732.46</v>
      </c>
      <c r="BY17" s="60">
        <v>390736.73</v>
      </c>
    </row>
    <row r="18" spans="1:77" x14ac:dyDescent="0.2">
      <c r="A18" s="56" t="s">
        <v>200</v>
      </c>
      <c r="B18" s="57" t="s">
        <v>227</v>
      </c>
      <c r="C18" s="56" t="s">
        <v>228</v>
      </c>
      <c r="D18" s="58">
        <v>17018173</v>
      </c>
      <c r="E18" s="58">
        <v>4933896.37</v>
      </c>
      <c r="F18" s="58">
        <v>5123973.82</v>
      </c>
      <c r="G18" s="58">
        <v>166401</v>
      </c>
      <c r="H18" s="58">
        <v>186777.75</v>
      </c>
      <c r="I18" s="58">
        <v>0</v>
      </c>
      <c r="J18" s="58">
        <v>79192886.75</v>
      </c>
      <c r="K18" s="58">
        <v>11587504.75</v>
      </c>
      <c r="L18" s="58">
        <v>3195552.94</v>
      </c>
      <c r="M18" s="58">
        <v>5553802.5099999998</v>
      </c>
      <c r="N18" s="58">
        <v>276794.90000000002</v>
      </c>
      <c r="O18" s="58">
        <v>9788159</v>
      </c>
      <c r="P18" s="58">
        <v>13324456.5</v>
      </c>
      <c r="Q18" s="58">
        <v>4077963.25</v>
      </c>
      <c r="R18" s="58">
        <v>10469.9</v>
      </c>
      <c r="S18" s="58">
        <v>299815.40000000002</v>
      </c>
      <c r="T18" s="58">
        <v>2797685.75</v>
      </c>
      <c r="U18" s="58">
        <v>2073609</v>
      </c>
      <c r="V18" s="58">
        <v>83030083.150000006</v>
      </c>
      <c r="W18" s="58">
        <v>11945829.49</v>
      </c>
      <c r="X18" s="58">
        <v>1311629.3999999999</v>
      </c>
      <c r="Y18" s="58">
        <v>6693892.6200000001</v>
      </c>
      <c r="Z18" s="58">
        <v>1939343.5</v>
      </c>
      <c r="AA18" s="58">
        <v>2437796</v>
      </c>
      <c r="AB18" s="58">
        <v>7132224.46</v>
      </c>
      <c r="AC18" s="58">
        <v>17610</v>
      </c>
      <c r="AD18" s="58">
        <v>2658357</v>
      </c>
      <c r="AE18" s="58">
        <v>30911320.5</v>
      </c>
      <c r="AF18" s="58">
        <v>880299.74</v>
      </c>
      <c r="AG18" s="58">
        <v>1172820.5</v>
      </c>
      <c r="AH18" s="58">
        <v>550663</v>
      </c>
      <c r="AI18" s="58">
        <v>884713.99</v>
      </c>
      <c r="AJ18" s="58">
        <v>811659</v>
      </c>
      <c r="AK18" s="58">
        <v>1153715.73</v>
      </c>
      <c r="AL18" s="58">
        <v>839724</v>
      </c>
      <c r="AM18" s="58">
        <v>1156718.25</v>
      </c>
      <c r="AN18" s="58">
        <v>440983.25</v>
      </c>
      <c r="AO18" s="58">
        <v>1325034</v>
      </c>
      <c r="AP18" s="58">
        <v>593155.01</v>
      </c>
      <c r="AQ18" s="58">
        <v>8850232.0500000007</v>
      </c>
      <c r="AR18" s="58">
        <v>422415.89</v>
      </c>
      <c r="AS18" s="58">
        <v>854302.25</v>
      </c>
      <c r="AT18" s="58">
        <v>704376.46</v>
      </c>
      <c r="AU18" s="58">
        <v>902834.68</v>
      </c>
      <c r="AV18" s="58">
        <v>463177.75</v>
      </c>
      <c r="AW18" s="58">
        <v>1639289.02</v>
      </c>
      <c r="AX18" s="58">
        <v>52950711.75</v>
      </c>
      <c r="AY18" s="58">
        <v>878235</v>
      </c>
      <c r="AZ18" s="58">
        <v>1900836.5</v>
      </c>
      <c r="BA18" s="58">
        <v>4896883.8899999997</v>
      </c>
      <c r="BB18" s="58">
        <v>440085.25</v>
      </c>
      <c r="BC18" s="58">
        <v>3260871.96</v>
      </c>
      <c r="BD18" s="58">
        <v>5624955.2999999998</v>
      </c>
      <c r="BE18" s="58">
        <v>1942694</v>
      </c>
      <c r="BF18" s="58">
        <v>3835658.85</v>
      </c>
      <c r="BG18" s="58">
        <v>592985.02</v>
      </c>
      <c r="BH18" s="58">
        <v>334941.5</v>
      </c>
      <c r="BI18" s="58">
        <v>44641824.390000001</v>
      </c>
      <c r="BJ18" s="58">
        <v>18173815.190000001</v>
      </c>
      <c r="BK18" s="58">
        <v>2687489</v>
      </c>
      <c r="BL18" s="58">
        <v>1154474</v>
      </c>
      <c r="BM18" s="58">
        <v>1835837</v>
      </c>
      <c r="BN18" s="58">
        <v>6354970</v>
      </c>
      <c r="BO18" s="58">
        <v>1271552</v>
      </c>
      <c r="BP18" s="58">
        <v>20640318.899999999</v>
      </c>
      <c r="BQ18" s="58">
        <v>508940.75</v>
      </c>
      <c r="BR18" s="58">
        <v>494872</v>
      </c>
      <c r="BS18" s="58">
        <v>899633.67</v>
      </c>
      <c r="BT18" s="58">
        <v>3193301.63</v>
      </c>
      <c r="BU18" s="58">
        <v>2700516.77</v>
      </c>
      <c r="BV18" s="58">
        <v>806640.25</v>
      </c>
      <c r="BW18" s="58">
        <v>510626.6</v>
      </c>
      <c r="BX18" s="58">
        <v>444385</v>
      </c>
      <c r="BY18" s="59">
        <v>55857741.249999993</v>
      </c>
    </row>
    <row r="19" spans="1:77" x14ac:dyDescent="0.2">
      <c r="A19" s="56" t="s">
        <v>200</v>
      </c>
      <c r="B19" s="57" t="s">
        <v>229</v>
      </c>
      <c r="C19" s="56" t="s">
        <v>230</v>
      </c>
      <c r="D19" s="58">
        <v>1909844.45</v>
      </c>
      <c r="E19" s="58">
        <v>404216</v>
      </c>
      <c r="F19" s="58">
        <v>406696.72</v>
      </c>
      <c r="G19" s="58">
        <v>96278</v>
      </c>
      <c r="H19" s="58">
        <v>16401</v>
      </c>
      <c r="I19" s="58">
        <v>58528.57</v>
      </c>
      <c r="J19" s="58">
        <v>6825121.75</v>
      </c>
      <c r="K19" s="58">
        <v>94684</v>
      </c>
      <c r="L19" s="58">
        <v>79403</v>
      </c>
      <c r="M19" s="58">
        <v>9589161.8599999994</v>
      </c>
      <c r="N19" s="58">
        <v>1278535.6000000001</v>
      </c>
      <c r="O19" s="58">
        <v>181117.25</v>
      </c>
      <c r="P19" s="58">
        <v>2017485</v>
      </c>
      <c r="Q19" s="58">
        <v>177492.15</v>
      </c>
      <c r="R19" s="58">
        <v>300542.2</v>
      </c>
      <c r="S19" s="58">
        <v>153718.70000000001</v>
      </c>
      <c r="T19" s="58">
        <v>63484</v>
      </c>
      <c r="U19" s="58">
        <v>0</v>
      </c>
      <c r="V19" s="58">
        <v>4265708.5</v>
      </c>
      <c r="W19" s="58">
        <v>0</v>
      </c>
      <c r="X19" s="58">
        <v>0</v>
      </c>
      <c r="Y19" s="58">
        <v>159302</v>
      </c>
      <c r="Z19" s="58">
        <v>57118.5</v>
      </c>
      <c r="AA19" s="58">
        <v>0</v>
      </c>
      <c r="AB19" s="58">
        <v>67866.75</v>
      </c>
      <c r="AC19" s="58">
        <v>505403</v>
      </c>
      <c r="AD19" s="58">
        <v>0</v>
      </c>
      <c r="AE19" s="58">
        <v>1488227.5</v>
      </c>
      <c r="AF19" s="58">
        <v>8116</v>
      </c>
      <c r="AG19" s="58">
        <v>13573</v>
      </c>
      <c r="AH19" s="58">
        <v>10914</v>
      </c>
      <c r="AI19" s="58">
        <v>9361.5499999999993</v>
      </c>
      <c r="AJ19" s="58">
        <v>5916</v>
      </c>
      <c r="AK19" s="58">
        <v>10337</v>
      </c>
      <c r="AL19" s="58">
        <v>0</v>
      </c>
      <c r="AM19" s="58">
        <v>0</v>
      </c>
      <c r="AN19" s="58">
        <v>39868.25</v>
      </c>
      <c r="AO19" s="58">
        <v>69026.25</v>
      </c>
      <c r="AP19" s="58">
        <v>23219</v>
      </c>
      <c r="AQ19" s="58">
        <v>9679.75</v>
      </c>
      <c r="AR19" s="58">
        <v>19450</v>
      </c>
      <c r="AS19" s="58">
        <v>514</v>
      </c>
      <c r="AT19" s="58">
        <v>0</v>
      </c>
      <c r="AU19" s="58">
        <v>0</v>
      </c>
      <c r="AV19" s="58">
        <v>0</v>
      </c>
      <c r="AW19" s="58">
        <v>0</v>
      </c>
      <c r="AX19" s="58">
        <v>462068.25</v>
      </c>
      <c r="AY19" s="58">
        <v>0</v>
      </c>
      <c r="AZ19" s="58">
        <v>0</v>
      </c>
      <c r="BA19" s="58">
        <v>19594</v>
      </c>
      <c r="BB19" s="58">
        <v>209173</v>
      </c>
      <c r="BC19" s="58">
        <v>2450</v>
      </c>
      <c r="BD19" s="58">
        <v>183456.5</v>
      </c>
      <c r="BE19" s="58">
        <v>1657.5</v>
      </c>
      <c r="BF19" s="58">
        <v>82410</v>
      </c>
      <c r="BG19" s="58">
        <v>161462.25</v>
      </c>
      <c r="BH19" s="58">
        <v>0</v>
      </c>
      <c r="BI19" s="58">
        <v>951817.4</v>
      </c>
      <c r="BJ19" s="58">
        <v>2064783.11</v>
      </c>
      <c r="BK19" s="58">
        <v>70886</v>
      </c>
      <c r="BL19" s="58">
        <v>0</v>
      </c>
      <c r="BM19" s="58">
        <v>3437</v>
      </c>
      <c r="BN19" s="58">
        <v>15738</v>
      </c>
      <c r="BO19" s="58">
        <v>0</v>
      </c>
      <c r="BP19" s="58">
        <v>135417</v>
      </c>
      <c r="BQ19" s="58">
        <v>0</v>
      </c>
      <c r="BR19" s="58">
        <v>0</v>
      </c>
      <c r="BS19" s="58">
        <v>0</v>
      </c>
      <c r="BT19" s="58">
        <v>111026</v>
      </c>
      <c r="BU19" s="58">
        <v>61212.800000000003</v>
      </c>
      <c r="BV19" s="58">
        <v>0</v>
      </c>
      <c r="BW19" s="58">
        <v>0</v>
      </c>
      <c r="BX19" s="58">
        <v>22044.45</v>
      </c>
      <c r="BY19" s="59">
        <v>98979371.210000008</v>
      </c>
    </row>
    <row r="20" spans="1:77" x14ac:dyDescent="0.2">
      <c r="A20" s="56" t="s">
        <v>200</v>
      </c>
      <c r="B20" s="57" t="s">
        <v>231</v>
      </c>
      <c r="C20" s="56" t="s">
        <v>232</v>
      </c>
      <c r="D20" s="58">
        <v>1013088</v>
      </c>
      <c r="E20" s="58">
        <v>32119.5</v>
      </c>
      <c r="F20" s="58">
        <v>683850</v>
      </c>
      <c r="G20" s="58">
        <v>36202</v>
      </c>
      <c r="H20" s="58">
        <v>52829</v>
      </c>
      <c r="I20" s="58">
        <v>7032</v>
      </c>
      <c r="J20" s="58">
        <v>6467749.25</v>
      </c>
      <c r="K20" s="58">
        <v>470301.75</v>
      </c>
      <c r="L20" s="58">
        <v>41790</v>
      </c>
      <c r="M20" s="58">
        <v>1024574.41</v>
      </c>
      <c r="N20" s="58">
        <v>70918</v>
      </c>
      <c r="O20" s="58">
        <v>947426.5</v>
      </c>
      <c r="P20" s="58">
        <v>395166.51</v>
      </c>
      <c r="Q20" s="58">
        <v>124000</v>
      </c>
      <c r="R20" s="58">
        <v>45647.5</v>
      </c>
      <c r="S20" s="58">
        <v>1133.75</v>
      </c>
      <c r="T20" s="58">
        <v>67278.850000000006</v>
      </c>
      <c r="U20" s="58">
        <v>0</v>
      </c>
      <c r="V20" s="58">
        <v>788924</v>
      </c>
      <c r="W20" s="58">
        <v>441458</v>
      </c>
      <c r="X20" s="58">
        <v>0</v>
      </c>
      <c r="Y20" s="58">
        <v>0</v>
      </c>
      <c r="Z20" s="58">
        <v>1011949</v>
      </c>
      <c r="AA20" s="58">
        <v>640</v>
      </c>
      <c r="AB20" s="58">
        <v>1126028</v>
      </c>
      <c r="AC20" s="58">
        <v>0</v>
      </c>
      <c r="AD20" s="58">
        <v>17043</v>
      </c>
      <c r="AE20" s="58">
        <v>2758579</v>
      </c>
      <c r="AF20" s="58">
        <v>0</v>
      </c>
      <c r="AG20" s="58">
        <v>0</v>
      </c>
      <c r="AH20" s="58">
        <v>0</v>
      </c>
      <c r="AI20" s="58">
        <v>0</v>
      </c>
      <c r="AJ20" s="58">
        <v>10898</v>
      </c>
      <c r="AK20" s="58">
        <v>0</v>
      </c>
      <c r="AL20" s="58">
        <v>1900</v>
      </c>
      <c r="AM20" s="58">
        <v>10587</v>
      </c>
      <c r="AN20" s="58">
        <v>5039</v>
      </c>
      <c r="AO20" s="58">
        <v>7943.5</v>
      </c>
      <c r="AP20" s="58">
        <v>0</v>
      </c>
      <c r="AQ20" s="58">
        <v>1507699.5</v>
      </c>
      <c r="AR20" s="58">
        <v>0</v>
      </c>
      <c r="AS20" s="58">
        <v>11840</v>
      </c>
      <c r="AT20" s="58">
        <v>16831</v>
      </c>
      <c r="AU20" s="58">
        <v>13589</v>
      </c>
      <c r="AV20" s="58">
        <v>4921</v>
      </c>
      <c r="AW20" s="58">
        <v>14915</v>
      </c>
      <c r="AX20" s="58">
        <v>367384.75</v>
      </c>
      <c r="AY20" s="58">
        <v>0</v>
      </c>
      <c r="AZ20" s="58">
        <v>748535</v>
      </c>
      <c r="BA20" s="58">
        <v>240</v>
      </c>
      <c r="BB20" s="58">
        <v>190831</v>
      </c>
      <c r="BC20" s="58">
        <v>1110284</v>
      </c>
      <c r="BD20" s="58">
        <v>285288</v>
      </c>
      <c r="BE20" s="58">
        <v>628915.25</v>
      </c>
      <c r="BF20" s="58">
        <v>232700</v>
      </c>
      <c r="BG20" s="58">
        <v>0</v>
      </c>
      <c r="BH20" s="58">
        <v>10265.5</v>
      </c>
      <c r="BI20" s="58">
        <v>3103087.5</v>
      </c>
      <c r="BJ20" s="58">
        <v>1410946.95</v>
      </c>
      <c r="BK20" s="58">
        <v>0</v>
      </c>
      <c r="BL20" s="58">
        <v>0</v>
      </c>
      <c r="BM20" s="58">
        <v>0</v>
      </c>
      <c r="BN20" s="58">
        <v>45577</v>
      </c>
      <c r="BO20" s="58">
        <v>17745</v>
      </c>
      <c r="BP20" s="58">
        <v>4087856</v>
      </c>
      <c r="BQ20" s="58">
        <v>16566.75</v>
      </c>
      <c r="BR20" s="58">
        <v>29126</v>
      </c>
      <c r="BS20" s="58">
        <v>31011.75</v>
      </c>
      <c r="BT20" s="58">
        <v>0</v>
      </c>
      <c r="BU20" s="58">
        <v>1319188.19</v>
      </c>
      <c r="BV20" s="58">
        <v>25495</v>
      </c>
      <c r="BW20" s="58">
        <v>27702</v>
      </c>
      <c r="BX20" s="58">
        <v>47329.5</v>
      </c>
      <c r="BY20" s="59">
        <v>5634557.4899999993</v>
      </c>
    </row>
    <row r="21" spans="1:77" x14ac:dyDescent="0.2">
      <c r="A21" s="56" t="s">
        <v>200</v>
      </c>
      <c r="B21" s="57" t="s">
        <v>233</v>
      </c>
      <c r="C21" s="56" t="s">
        <v>234</v>
      </c>
      <c r="D21" s="58">
        <v>617835</v>
      </c>
      <c r="E21" s="58">
        <v>27065.25</v>
      </c>
      <c r="F21" s="58">
        <v>1086785</v>
      </c>
      <c r="G21" s="58">
        <v>143025</v>
      </c>
      <c r="H21" s="58">
        <v>50787</v>
      </c>
      <c r="I21" s="58">
        <v>0</v>
      </c>
      <c r="J21" s="58">
        <v>222130</v>
      </c>
      <c r="K21" s="58">
        <v>219691.5</v>
      </c>
      <c r="L21" s="58">
        <v>423163</v>
      </c>
      <c r="M21" s="58">
        <v>584864</v>
      </c>
      <c r="N21" s="58">
        <v>67123</v>
      </c>
      <c r="O21" s="58">
        <v>140201</v>
      </c>
      <c r="P21" s="58">
        <v>308865</v>
      </c>
      <c r="Q21" s="58">
        <v>311257</v>
      </c>
      <c r="R21" s="58">
        <v>7817</v>
      </c>
      <c r="S21" s="58">
        <v>277488.8</v>
      </c>
      <c r="T21" s="58">
        <v>0</v>
      </c>
      <c r="U21" s="58">
        <v>54014</v>
      </c>
      <c r="V21" s="58">
        <v>2785186.95</v>
      </c>
      <c r="W21" s="58">
        <v>258863</v>
      </c>
      <c r="X21" s="58">
        <v>249315.51</v>
      </c>
      <c r="Y21" s="58">
        <v>502898.56</v>
      </c>
      <c r="Z21" s="58">
        <v>237399.5</v>
      </c>
      <c r="AA21" s="58">
        <v>232272</v>
      </c>
      <c r="AB21" s="58">
        <v>634113.5</v>
      </c>
      <c r="AC21" s="58">
        <v>149674.99</v>
      </c>
      <c r="AD21" s="58">
        <v>151910</v>
      </c>
      <c r="AE21" s="58">
        <v>458781.7</v>
      </c>
      <c r="AF21" s="58">
        <v>273207</v>
      </c>
      <c r="AG21" s="58">
        <v>97215</v>
      </c>
      <c r="AH21" s="58">
        <v>207675</v>
      </c>
      <c r="AI21" s="58">
        <v>140101</v>
      </c>
      <c r="AJ21" s="58">
        <v>206900.68</v>
      </c>
      <c r="AK21" s="58">
        <v>2810401.96</v>
      </c>
      <c r="AL21" s="58">
        <v>107515</v>
      </c>
      <c r="AM21" s="58">
        <v>99860.99</v>
      </c>
      <c r="AN21" s="58">
        <v>286952</v>
      </c>
      <c r="AO21" s="58">
        <v>191942.75</v>
      </c>
      <c r="AP21" s="58">
        <v>451360</v>
      </c>
      <c r="AQ21" s="58">
        <v>1186509</v>
      </c>
      <c r="AR21" s="58">
        <v>704463</v>
      </c>
      <c r="AS21" s="58">
        <v>453616</v>
      </c>
      <c r="AT21" s="58">
        <v>442763</v>
      </c>
      <c r="AU21" s="58">
        <v>918728.5</v>
      </c>
      <c r="AV21" s="58">
        <v>39211</v>
      </c>
      <c r="AW21" s="58">
        <v>185722</v>
      </c>
      <c r="AX21" s="58">
        <v>670455</v>
      </c>
      <c r="AY21" s="58">
        <v>219073</v>
      </c>
      <c r="AZ21" s="58">
        <v>71214</v>
      </c>
      <c r="BA21" s="58">
        <v>36792</v>
      </c>
      <c r="BB21" s="58">
        <v>176224</v>
      </c>
      <c r="BC21" s="58">
        <v>33757</v>
      </c>
      <c r="BD21" s="58">
        <v>161755</v>
      </c>
      <c r="BE21" s="58">
        <v>240513</v>
      </c>
      <c r="BF21" s="58">
        <v>108240</v>
      </c>
      <c r="BG21" s="58">
        <v>2820</v>
      </c>
      <c r="BH21" s="58">
        <v>2780</v>
      </c>
      <c r="BI21" s="58">
        <v>51664</v>
      </c>
      <c r="BJ21" s="58">
        <v>118057.25</v>
      </c>
      <c r="BK21" s="58">
        <v>5266</v>
      </c>
      <c r="BL21" s="58">
        <v>17034</v>
      </c>
      <c r="BM21" s="58">
        <v>25924</v>
      </c>
      <c r="BN21" s="58">
        <v>20218</v>
      </c>
      <c r="BO21" s="58">
        <v>11930</v>
      </c>
      <c r="BP21" s="58">
        <v>471395.37</v>
      </c>
      <c r="BQ21" s="58">
        <v>90975</v>
      </c>
      <c r="BR21" s="58">
        <v>105543</v>
      </c>
      <c r="BS21" s="58">
        <v>123847.5</v>
      </c>
      <c r="BT21" s="58">
        <v>423570.05</v>
      </c>
      <c r="BU21" s="58">
        <v>236587</v>
      </c>
      <c r="BV21" s="58">
        <v>86009</v>
      </c>
      <c r="BW21" s="58">
        <v>3856</v>
      </c>
      <c r="BX21" s="58">
        <v>0</v>
      </c>
      <c r="BY21" s="59">
        <v>8504945.3200000003</v>
      </c>
    </row>
    <row r="22" spans="1:77" x14ac:dyDescent="0.2">
      <c r="A22" s="56" t="s">
        <v>200</v>
      </c>
      <c r="B22" s="57" t="s">
        <v>235</v>
      </c>
      <c r="C22" s="56" t="s">
        <v>236</v>
      </c>
      <c r="D22" s="58">
        <v>121778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518399</v>
      </c>
      <c r="K22" s="58">
        <v>16482</v>
      </c>
      <c r="L22" s="58">
        <v>0</v>
      </c>
      <c r="M22" s="58">
        <v>21033</v>
      </c>
      <c r="N22" s="58">
        <v>2998</v>
      </c>
      <c r="O22" s="58">
        <v>0</v>
      </c>
      <c r="P22" s="58">
        <v>25640</v>
      </c>
      <c r="Q22" s="58">
        <v>1152</v>
      </c>
      <c r="R22" s="58">
        <v>0</v>
      </c>
      <c r="S22" s="58">
        <v>0</v>
      </c>
      <c r="T22" s="58">
        <v>5566.5</v>
      </c>
      <c r="U22" s="58">
        <v>0</v>
      </c>
      <c r="V22" s="58">
        <v>372274.5</v>
      </c>
      <c r="W22" s="58">
        <v>26997</v>
      </c>
      <c r="X22" s="58">
        <v>0</v>
      </c>
      <c r="Y22" s="58">
        <v>161934.12</v>
      </c>
      <c r="Z22" s="58">
        <v>170</v>
      </c>
      <c r="AA22" s="58">
        <v>145</v>
      </c>
      <c r="AB22" s="58">
        <v>0</v>
      </c>
      <c r="AC22" s="58">
        <v>0</v>
      </c>
      <c r="AD22" s="58">
        <v>0</v>
      </c>
      <c r="AE22" s="58">
        <v>441127.5</v>
      </c>
      <c r="AF22" s="58">
        <v>1540</v>
      </c>
      <c r="AG22" s="58">
        <v>689</v>
      </c>
      <c r="AH22" s="58">
        <v>0</v>
      </c>
      <c r="AI22" s="58">
        <v>0</v>
      </c>
      <c r="AJ22" s="58">
        <v>0</v>
      </c>
      <c r="AK22" s="58">
        <v>0</v>
      </c>
      <c r="AL22" s="58">
        <v>960</v>
      </c>
      <c r="AM22" s="58">
        <v>0</v>
      </c>
      <c r="AN22" s="58">
        <v>310</v>
      </c>
      <c r="AO22" s="58">
        <v>0</v>
      </c>
      <c r="AP22" s="58">
        <v>971</v>
      </c>
      <c r="AQ22" s="58">
        <v>271897.75</v>
      </c>
      <c r="AR22" s="58">
        <v>32576.799999999999</v>
      </c>
      <c r="AS22" s="58">
        <v>41131</v>
      </c>
      <c r="AT22" s="58">
        <v>36046</v>
      </c>
      <c r="AU22" s="58">
        <v>1489</v>
      </c>
      <c r="AV22" s="58">
        <v>3456</v>
      </c>
      <c r="AW22" s="58">
        <v>11496</v>
      </c>
      <c r="AX22" s="58">
        <v>37340</v>
      </c>
      <c r="AY22" s="58">
        <v>0</v>
      </c>
      <c r="AZ22" s="58">
        <v>0</v>
      </c>
      <c r="BA22" s="58">
        <v>0</v>
      </c>
      <c r="BB22" s="58">
        <v>0</v>
      </c>
      <c r="BC22" s="58">
        <v>0</v>
      </c>
      <c r="BD22" s="58">
        <v>350</v>
      </c>
      <c r="BE22" s="58">
        <v>3245</v>
      </c>
      <c r="BF22" s="58">
        <v>0</v>
      </c>
      <c r="BG22" s="58">
        <v>0</v>
      </c>
      <c r="BH22" s="58">
        <v>0</v>
      </c>
      <c r="BI22" s="58">
        <v>59074.75</v>
      </c>
      <c r="BJ22" s="58">
        <v>2589.12</v>
      </c>
      <c r="BK22" s="58">
        <v>0</v>
      </c>
      <c r="BL22" s="58">
        <v>0</v>
      </c>
      <c r="BM22" s="58">
        <v>0</v>
      </c>
      <c r="BN22" s="58">
        <v>0</v>
      </c>
      <c r="BO22" s="58">
        <v>0</v>
      </c>
      <c r="BP22" s="58">
        <v>76348</v>
      </c>
      <c r="BQ22" s="58">
        <v>2209</v>
      </c>
      <c r="BR22" s="58">
        <v>0</v>
      </c>
      <c r="BS22" s="58">
        <v>0</v>
      </c>
      <c r="BT22" s="58">
        <v>700</v>
      </c>
      <c r="BU22" s="58">
        <v>8740</v>
      </c>
      <c r="BV22" s="58">
        <v>0</v>
      </c>
      <c r="BW22" s="58">
        <v>0</v>
      </c>
      <c r="BX22" s="58">
        <v>0</v>
      </c>
      <c r="BY22" s="59">
        <v>11838451.24</v>
      </c>
    </row>
    <row r="23" spans="1:77" x14ac:dyDescent="0.2">
      <c r="A23" s="56" t="s">
        <v>200</v>
      </c>
      <c r="B23" s="57" t="s">
        <v>237</v>
      </c>
      <c r="C23" s="56" t="s">
        <v>238</v>
      </c>
      <c r="D23" s="58">
        <v>12288000</v>
      </c>
      <c r="E23" s="58">
        <v>1622200</v>
      </c>
      <c r="F23" s="58">
        <v>13128500</v>
      </c>
      <c r="G23" s="58">
        <v>2476900</v>
      </c>
      <c r="H23" s="58">
        <v>2210500</v>
      </c>
      <c r="I23" s="58">
        <v>0</v>
      </c>
      <c r="J23" s="58">
        <v>5906000</v>
      </c>
      <c r="K23" s="58">
        <v>4560600</v>
      </c>
      <c r="L23" s="58">
        <v>1818460</v>
      </c>
      <c r="M23" s="58">
        <v>5402500</v>
      </c>
      <c r="N23" s="58">
        <v>1367000</v>
      </c>
      <c r="O23" s="58">
        <v>1625800</v>
      </c>
      <c r="P23" s="58">
        <v>1597650</v>
      </c>
      <c r="Q23" s="58">
        <v>3136000</v>
      </c>
      <c r="R23" s="58">
        <v>144790</v>
      </c>
      <c r="S23" s="58">
        <v>1986500</v>
      </c>
      <c r="T23" s="58">
        <v>1646000</v>
      </c>
      <c r="U23" s="58">
        <v>318000</v>
      </c>
      <c r="V23" s="58">
        <v>1607500</v>
      </c>
      <c r="W23" s="58">
        <v>2565586</v>
      </c>
      <c r="X23" s="58">
        <v>182500</v>
      </c>
      <c r="Y23" s="58">
        <v>2670926</v>
      </c>
      <c r="Z23" s="58">
        <v>735500</v>
      </c>
      <c r="AA23" s="58">
        <v>1185500</v>
      </c>
      <c r="AB23" s="58">
        <v>1646300</v>
      </c>
      <c r="AC23" s="58">
        <v>434500</v>
      </c>
      <c r="AD23" s="58">
        <v>1200814</v>
      </c>
      <c r="AE23" s="58">
        <v>2593000</v>
      </c>
      <c r="AF23" s="58">
        <v>1664600</v>
      </c>
      <c r="AG23" s="58">
        <v>480000</v>
      </c>
      <c r="AH23" s="58">
        <v>858000</v>
      </c>
      <c r="AI23" s="58">
        <v>503500</v>
      </c>
      <c r="AJ23" s="58">
        <v>1129418</v>
      </c>
      <c r="AK23" s="58">
        <v>1386700</v>
      </c>
      <c r="AL23" s="58">
        <v>797500</v>
      </c>
      <c r="AM23" s="58">
        <v>722500</v>
      </c>
      <c r="AN23" s="58">
        <v>702000</v>
      </c>
      <c r="AO23" s="58">
        <v>503500</v>
      </c>
      <c r="AP23" s="58">
        <v>850000</v>
      </c>
      <c r="AQ23" s="58">
        <v>2768500</v>
      </c>
      <c r="AR23" s="58">
        <v>985750</v>
      </c>
      <c r="AS23" s="58">
        <v>1453700</v>
      </c>
      <c r="AT23" s="58">
        <v>876300</v>
      </c>
      <c r="AU23" s="58">
        <v>980579</v>
      </c>
      <c r="AV23" s="58">
        <v>175000</v>
      </c>
      <c r="AW23" s="58">
        <v>1007500</v>
      </c>
      <c r="AX23" s="58">
        <v>1586500</v>
      </c>
      <c r="AY23" s="58">
        <v>805500</v>
      </c>
      <c r="AZ23" s="58">
        <v>2515330</v>
      </c>
      <c r="BA23" s="58">
        <v>0</v>
      </c>
      <c r="BB23" s="58">
        <v>1121500</v>
      </c>
      <c r="BC23" s="58">
        <v>260700</v>
      </c>
      <c r="BD23" s="58">
        <v>0</v>
      </c>
      <c r="BE23" s="58">
        <v>1474000</v>
      </c>
      <c r="BF23" s="58">
        <v>532468</v>
      </c>
      <c r="BG23" s="58">
        <v>23000</v>
      </c>
      <c r="BH23" s="58">
        <v>26000</v>
      </c>
      <c r="BI23" s="58">
        <v>0</v>
      </c>
      <c r="BJ23" s="58">
        <v>0</v>
      </c>
      <c r="BK23" s="58">
        <v>522101</v>
      </c>
      <c r="BL23" s="58">
        <v>166480</v>
      </c>
      <c r="BM23" s="58">
        <v>316000</v>
      </c>
      <c r="BN23" s="58">
        <v>0</v>
      </c>
      <c r="BO23" s="58">
        <v>0</v>
      </c>
      <c r="BP23" s="58">
        <v>782500</v>
      </c>
      <c r="BQ23" s="58">
        <v>233500</v>
      </c>
      <c r="BR23" s="58">
        <v>174500</v>
      </c>
      <c r="BS23" s="58">
        <v>609894</v>
      </c>
      <c r="BT23" s="58">
        <v>1280000</v>
      </c>
      <c r="BU23" s="58">
        <v>912250</v>
      </c>
      <c r="BV23" s="58">
        <v>242650</v>
      </c>
      <c r="BW23" s="58">
        <v>67500</v>
      </c>
      <c r="BX23" s="58">
        <v>0</v>
      </c>
      <c r="BY23" s="59">
        <v>437506095.87000006</v>
      </c>
    </row>
    <row r="24" spans="1:77" x14ac:dyDescent="0.2">
      <c r="A24" s="56" t="s">
        <v>200</v>
      </c>
      <c r="B24" s="57" t="s">
        <v>239</v>
      </c>
      <c r="C24" s="56" t="s">
        <v>240</v>
      </c>
      <c r="D24" s="58">
        <v>39690</v>
      </c>
      <c r="E24" s="58">
        <v>1795608.57</v>
      </c>
      <c r="F24" s="58">
        <v>0</v>
      </c>
      <c r="G24" s="58">
        <v>120590</v>
      </c>
      <c r="H24" s="58">
        <v>0</v>
      </c>
      <c r="I24" s="58">
        <v>0</v>
      </c>
      <c r="J24" s="58">
        <v>831630</v>
      </c>
      <c r="K24" s="58">
        <v>62400</v>
      </c>
      <c r="L24" s="58">
        <v>2400</v>
      </c>
      <c r="M24" s="58">
        <v>0</v>
      </c>
      <c r="N24" s="58">
        <v>0</v>
      </c>
      <c r="O24" s="58">
        <v>329690</v>
      </c>
      <c r="P24" s="58">
        <v>74020</v>
      </c>
      <c r="Q24" s="58">
        <v>115000</v>
      </c>
      <c r="R24" s="58">
        <v>9450</v>
      </c>
      <c r="S24" s="58">
        <v>0</v>
      </c>
      <c r="T24" s="58">
        <v>0</v>
      </c>
      <c r="U24" s="58">
        <v>0</v>
      </c>
      <c r="V24" s="58">
        <v>86894</v>
      </c>
      <c r="W24" s="58">
        <v>992536</v>
      </c>
      <c r="X24" s="58">
        <v>1090433</v>
      </c>
      <c r="Y24" s="58">
        <v>6940</v>
      </c>
      <c r="Z24" s="58">
        <v>0</v>
      </c>
      <c r="AA24" s="58">
        <v>125150</v>
      </c>
      <c r="AB24" s="58">
        <v>0</v>
      </c>
      <c r="AC24" s="58">
        <v>0</v>
      </c>
      <c r="AD24" s="58">
        <v>83535</v>
      </c>
      <c r="AE24" s="58">
        <v>0</v>
      </c>
      <c r="AF24" s="58">
        <v>0</v>
      </c>
      <c r="AG24" s="58">
        <v>126090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22120</v>
      </c>
      <c r="AN24" s="58">
        <v>0</v>
      </c>
      <c r="AO24" s="58">
        <v>0</v>
      </c>
      <c r="AP24" s="58">
        <v>0</v>
      </c>
      <c r="AQ24" s="58">
        <v>71250</v>
      </c>
      <c r="AR24" s="58">
        <v>112160</v>
      </c>
      <c r="AS24" s="58">
        <v>159270</v>
      </c>
      <c r="AT24" s="58">
        <v>48280</v>
      </c>
      <c r="AU24" s="58">
        <v>0</v>
      </c>
      <c r="AV24" s="58">
        <v>14460</v>
      </c>
      <c r="AW24" s="58">
        <v>665</v>
      </c>
      <c r="AX24" s="58">
        <v>383500</v>
      </c>
      <c r="AY24" s="58">
        <v>2000</v>
      </c>
      <c r="AZ24" s="58">
        <v>0</v>
      </c>
      <c r="BA24" s="58">
        <v>0</v>
      </c>
      <c r="BB24" s="58">
        <v>118160</v>
      </c>
      <c r="BC24" s="58">
        <v>252145</v>
      </c>
      <c r="BD24" s="58">
        <v>403680</v>
      </c>
      <c r="BE24" s="58">
        <v>0</v>
      </c>
      <c r="BF24" s="58">
        <v>101670</v>
      </c>
      <c r="BG24" s="58">
        <v>0</v>
      </c>
      <c r="BH24" s="58">
        <v>0</v>
      </c>
      <c r="BI24" s="58">
        <v>433093.75</v>
      </c>
      <c r="BJ24" s="58">
        <v>228060</v>
      </c>
      <c r="BK24" s="58">
        <v>637449</v>
      </c>
      <c r="BL24" s="58">
        <v>33500</v>
      </c>
      <c r="BM24" s="58">
        <v>0</v>
      </c>
      <c r="BN24" s="58">
        <v>237000</v>
      </c>
      <c r="BO24" s="58">
        <v>3680</v>
      </c>
      <c r="BP24" s="58">
        <v>38025</v>
      </c>
      <c r="BQ24" s="58">
        <v>2700</v>
      </c>
      <c r="BR24" s="58">
        <v>0</v>
      </c>
      <c r="BS24" s="58">
        <v>46200</v>
      </c>
      <c r="BT24" s="58">
        <v>88230</v>
      </c>
      <c r="BU24" s="58">
        <v>0</v>
      </c>
      <c r="BV24" s="58">
        <v>0</v>
      </c>
      <c r="BW24" s="58">
        <v>0</v>
      </c>
      <c r="BX24" s="58">
        <v>270</v>
      </c>
      <c r="BY24" s="59">
        <v>39684471.909999996</v>
      </c>
    </row>
    <row r="25" spans="1:77" x14ac:dyDescent="0.2">
      <c r="A25" s="56" t="s">
        <v>200</v>
      </c>
      <c r="B25" s="57" t="s">
        <v>241</v>
      </c>
      <c r="C25" s="56" t="s">
        <v>242</v>
      </c>
      <c r="D25" s="58">
        <v>38434359.950000003</v>
      </c>
      <c r="E25" s="58">
        <v>22491231.75</v>
      </c>
      <c r="F25" s="58">
        <v>17730203.5</v>
      </c>
      <c r="G25" s="58">
        <v>4799771.32</v>
      </c>
      <c r="H25" s="58">
        <v>2098174</v>
      </c>
      <c r="I25" s="58">
        <v>846739.54</v>
      </c>
      <c r="J25" s="58">
        <v>53457531.25</v>
      </c>
      <c r="K25" s="58">
        <v>13423223</v>
      </c>
      <c r="L25" s="58">
        <v>3057589</v>
      </c>
      <c r="M25" s="58">
        <v>26569212.690000001</v>
      </c>
      <c r="N25" s="58">
        <v>2703028.5</v>
      </c>
      <c r="O25" s="58">
        <v>8374409.5</v>
      </c>
      <c r="P25" s="58">
        <v>15604230</v>
      </c>
      <c r="Q25" s="58">
        <v>11249604.619999999</v>
      </c>
      <c r="R25" s="58">
        <v>455763</v>
      </c>
      <c r="S25" s="58">
        <v>3632597.22</v>
      </c>
      <c r="T25" s="58">
        <v>3411556</v>
      </c>
      <c r="U25" s="58">
        <v>2677894</v>
      </c>
      <c r="V25" s="58">
        <v>23062341.719999999</v>
      </c>
      <c r="W25" s="58">
        <v>8651783.75</v>
      </c>
      <c r="X25" s="58">
        <v>3473509.77</v>
      </c>
      <c r="Y25" s="58">
        <v>11232716.48</v>
      </c>
      <c r="Z25" s="58">
        <v>3033850.5</v>
      </c>
      <c r="AA25" s="58">
        <v>6944207.7599999998</v>
      </c>
      <c r="AB25" s="58">
        <v>8425953.5</v>
      </c>
      <c r="AC25" s="58">
        <v>1042415</v>
      </c>
      <c r="AD25" s="58">
        <v>4268228</v>
      </c>
      <c r="AE25" s="58">
        <v>38009450.450000003</v>
      </c>
      <c r="AF25" s="58">
        <v>2872755</v>
      </c>
      <c r="AG25" s="58">
        <v>1451247</v>
      </c>
      <c r="AH25" s="58">
        <v>1736860</v>
      </c>
      <c r="AI25" s="58">
        <v>1231609.57</v>
      </c>
      <c r="AJ25" s="58">
        <v>2115808</v>
      </c>
      <c r="AK25" s="58">
        <v>2371562</v>
      </c>
      <c r="AL25" s="58">
        <v>2164015</v>
      </c>
      <c r="AM25" s="58">
        <v>3022846.5</v>
      </c>
      <c r="AN25" s="58">
        <v>1124058.6200000001</v>
      </c>
      <c r="AO25" s="58">
        <v>1213011.25</v>
      </c>
      <c r="AP25" s="58">
        <v>2040638</v>
      </c>
      <c r="AQ25" s="58">
        <v>8891586.5500000007</v>
      </c>
      <c r="AR25" s="58">
        <v>4002040</v>
      </c>
      <c r="AS25" s="58">
        <v>2028348</v>
      </c>
      <c r="AT25" s="58">
        <v>2196022.25</v>
      </c>
      <c r="AU25" s="58">
        <v>1970379</v>
      </c>
      <c r="AV25" s="58">
        <v>1299946</v>
      </c>
      <c r="AW25" s="58">
        <v>2635296</v>
      </c>
      <c r="AX25" s="58">
        <v>24497134.5</v>
      </c>
      <c r="AY25" s="58">
        <v>1364842.5</v>
      </c>
      <c r="AZ25" s="58">
        <v>5396586.25</v>
      </c>
      <c r="BA25" s="58">
        <v>3873091.75</v>
      </c>
      <c r="BB25" s="58">
        <v>7314981</v>
      </c>
      <c r="BC25" s="58">
        <v>4766550</v>
      </c>
      <c r="BD25" s="58">
        <v>8377768</v>
      </c>
      <c r="BE25" s="58">
        <v>3711848.75</v>
      </c>
      <c r="BF25" s="58">
        <v>2717278</v>
      </c>
      <c r="BG25" s="58">
        <v>777737</v>
      </c>
      <c r="BH25" s="58">
        <v>585723.25</v>
      </c>
      <c r="BI25" s="58">
        <v>20293479.809999999</v>
      </c>
      <c r="BJ25" s="58">
        <v>11031936.439999999</v>
      </c>
      <c r="BK25" s="58">
        <v>1669890</v>
      </c>
      <c r="BL25" s="58">
        <v>1202032</v>
      </c>
      <c r="BM25" s="58">
        <v>1941009</v>
      </c>
      <c r="BN25" s="58">
        <v>2942253</v>
      </c>
      <c r="BO25" s="58">
        <v>1317513.25</v>
      </c>
      <c r="BP25" s="58">
        <v>13246726.5</v>
      </c>
      <c r="BQ25" s="58">
        <v>1489751</v>
      </c>
      <c r="BR25" s="58">
        <v>1495685.5</v>
      </c>
      <c r="BS25" s="58">
        <v>2523472.65</v>
      </c>
      <c r="BT25" s="58">
        <v>3753777.22</v>
      </c>
      <c r="BU25" s="58">
        <v>8170729.8799999999</v>
      </c>
      <c r="BV25" s="58">
        <v>1383588.36</v>
      </c>
      <c r="BW25" s="58">
        <v>964077.25</v>
      </c>
      <c r="BX25" s="58">
        <v>1228519.75</v>
      </c>
      <c r="BY25" s="59">
        <v>24897132.980000004</v>
      </c>
    </row>
    <row r="26" spans="1:77" x14ac:dyDescent="0.2">
      <c r="A26" s="56" t="s">
        <v>200</v>
      </c>
      <c r="B26" s="57" t="s">
        <v>243</v>
      </c>
      <c r="C26" s="56" t="s">
        <v>244</v>
      </c>
      <c r="D26" s="58">
        <v>258422</v>
      </c>
      <c r="E26" s="58">
        <v>74105</v>
      </c>
      <c r="F26" s="58">
        <v>0</v>
      </c>
      <c r="G26" s="58">
        <v>0</v>
      </c>
      <c r="H26" s="58">
        <v>0</v>
      </c>
      <c r="I26" s="58">
        <v>0</v>
      </c>
      <c r="J26" s="58">
        <v>338649.75</v>
      </c>
      <c r="K26" s="58">
        <v>683256.5</v>
      </c>
      <c r="L26" s="58">
        <v>73678</v>
      </c>
      <c r="M26" s="58">
        <v>1576454</v>
      </c>
      <c r="N26" s="58">
        <v>99036</v>
      </c>
      <c r="O26" s="58">
        <v>224597</v>
      </c>
      <c r="P26" s="58">
        <v>373837</v>
      </c>
      <c r="Q26" s="58">
        <v>441018.2</v>
      </c>
      <c r="R26" s="58">
        <v>45301</v>
      </c>
      <c r="S26" s="58">
        <v>8638.2999999999993</v>
      </c>
      <c r="T26" s="58">
        <v>314990.7</v>
      </c>
      <c r="U26" s="58">
        <v>154935</v>
      </c>
      <c r="V26" s="58">
        <v>21852</v>
      </c>
      <c r="W26" s="58">
        <v>414507.5</v>
      </c>
      <c r="X26" s="58">
        <v>45582.68</v>
      </c>
      <c r="Y26" s="58">
        <v>210128.75</v>
      </c>
      <c r="Z26" s="58">
        <v>705219.5</v>
      </c>
      <c r="AA26" s="58">
        <v>0</v>
      </c>
      <c r="AB26" s="58">
        <v>40127.25</v>
      </c>
      <c r="AC26" s="58">
        <v>365056</v>
      </c>
      <c r="AD26" s="58">
        <v>256812</v>
      </c>
      <c r="AE26" s="58">
        <v>450441.5</v>
      </c>
      <c r="AF26" s="58">
        <v>18228</v>
      </c>
      <c r="AG26" s="58">
        <v>11621</v>
      </c>
      <c r="AH26" s="58">
        <v>8168</v>
      </c>
      <c r="AI26" s="58">
        <v>37988</v>
      </c>
      <c r="AJ26" s="58">
        <v>397631</v>
      </c>
      <c r="AK26" s="58">
        <v>42066</v>
      </c>
      <c r="AL26" s="58">
        <v>8905</v>
      </c>
      <c r="AM26" s="58">
        <v>233869</v>
      </c>
      <c r="AN26" s="58">
        <v>301261</v>
      </c>
      <c r="AO26" s="58">
        <v>195497</v>
      </c>
      <c r="AP26" s="58">
        <v>104819</v>
      </c>
      <c r="AQ26" s="58">
        <v>1949</v>
      </c>
      <c r="AR26" s="58">
        <v>248202</v>
      </c>
      <c r="AS26" s="58">
        <v>93718</v>
      </c>
      <c r="AT26" s="58">
        <v>207429</v>
      </c>
      <c r="AU26" s="58">
        <v>375095.75</v>
      </c>
      <c r="AV26" s="58">
        <v>113385</v>
      </c>
      <c r="AW26" s="58">
        <v>25868</v>
      </c>
      <c r="AX26" s="58">
        <v>34998</v>
      </c>
      <c r="AY26" s="58">
        <v>121250</v>
      </c>
      <c r="AZ26" s="58">
        <v>323456</v>
      </c>
      <c r="BA26" s="58">
        <v>346062</v>
      </c>
      <c r="BB26" s="58">
        <v>38772</v>
      </c>
      <c r="BC26" s="58">
        <v>65897</v>
      </c>
      <c r="BD26" s="58">
        <v>699982</v>
      </c>
      <c r="BE26" s="58">
        <v>42946</v>
      </c>
      <c r="BF26" s="58">
        <v>124647</v>
      </c>
      <c r="BG26" s="58">
        <v>0</v>
      </c>
      <c r="BH26" s="58">
        <v>12117</v>
      </c>
      <c r="BI26" s="58">
        <v>127101.45</v>
      </c>
      <c r="BJ26" s="58">
        <v>507893</v>
      </c>
      <c r="BK26" s="58">
        <v>98652</v>
      </c>
      <c r="BL26" s="58">
        <v>16652</v>
      </c>
      <c r="BM26" s="58">
        <v>254139</v>
      </c>
      <c r="BN26" s="58">
        <v>490152</v>
      </c>
      <c r="BO26" s="58">
        <v>29460</v>
      </c>
      <c r="BP26" s="58">
        <v>199708</v>
      </c>
      <c r="BQ26" s="58">
        <v>106452</v>
      </c>
      <c r="BR26" s="58">
        <v>64574</v>
      </c>
      <c r="BS26" s="58">
        <v>299802.5</v>
      </c>
      <c r="BT26" s="58">
        <v>280009.75</v>
      </c>
      <c r="BU26" s="58">
        <v>85048</v>
      </c>
      <c r="BV26" s="58">
        <v>136966</v>
      </c>
      <c r="BW26" s="58">
        <v>66095</v>
      </c>
      <c r="BX26" s="58">
        <v>54432</v>
      </c>
      <c r="BY26" s="59">
        <v>37667744.870000005</v>
      </c>
    </row>
    <row r="27" spans="1:77" x14ac:dyDescent="0.2">
      <c r="A27" s="56" t="s">
        <v>200</v>
      </c>
      <c r="B27" s="57" t="s">
        <v>245</v>
      </c>
      <c r="C27" s="56" t="s">
        <v>246</v>
      </c>
      <c r="D27" s="58">
        <v>187591</v>
      </c>
      <c r="E27" s="58">
        <v>1070</v>
      </c>
      <c r="F27" s="58">
        <v>0</v>
      </c>
      <c r="G27" s="58">
        <v>0</v>
      </c>
      <c r="H27" s="58">
        <v>0</v>
      </c>
      <c r="I27" s="58">
        <v>0</v>
      </c>
      <c r="J27" s="58">
        <v>59751</v>
      </c>
      <c r="K27" s="58">
        <v>19300.25</v>
      </c>
      <c r="L27" s="58">
        <v>0</v>
      </c>
      <c r="M27" s="58">
        <v>1734.5</v>
      </c>
      <c r="N27" s="58">
        <v>0</v>
      </c>
      <c r="O27" s="58">
        <v>0</v>
      </c>
      <c r="P27" s="58">
        <v>680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13884.75</v>
      </c>
      <c r="W27" s="58">
        <v>0</v>
      </c>
      <c r="X27" s="58">
        <v>0</v>
      </c>
      <c r="Y27" s="58">
        <v>6182</v>
      </c>
      <c r="Z27" s="58">
        <v>0</v>
      </c>
      <c r="AA27" s="58">
        <v>1100</v>
      </c>
      <c r="AB27" s="58">
        <v>0</v>
      </c>
      <c r="AC27" s="58">
        <v>0</v>
      </c>
      <c r="AD27" s="58">
        <v>0</v>
      </c>
      <c r="AE27" s="58">
        <v>194935.5</v>
      </c>
      <c r="AF27" s="58">
        <v>3776</v>
      </c>
      <c r="AG27" s="58">
        <v>0</v>
      </c>
      <c r="AH27" s="58">
        <v>0</v>
      </c>
      <c r="AI27" s="58">
        <v>0</v>
      </c>
      <c r="AJ27" s="58">
        <v>0</v>
      </c>
      <c r="AK27" s="58">
        <v>14370.47</v>
      </c>
      <c r="AL27" s="58">
        <v>0</v>
      </c>
      <c r="AM27" s="58">
        <v>0</v>
      </c>
      <c r="AN27" s="58">
        <v>0</v>
      </c>
      <c r="AO27" s="58">
        <v>0</v>
      </c>
      <c r="AP27" s="58">
        <v>0</v>
      </c>
      <c r="AQ27" s="58">
        <v>397105.75</v>
      </c>
      <c r="AR27" s="58">
        <v>42784</v>
      </c>
      <c r="AS27" s="58">
        <v>24003</v>
      </c>
      <c r="AT27" s="58">
        <v>79268</v>
      </c>
      <c r="AU27" s="58">
        <v>14541</v>
      </c>
      <c r="AV27" s="58">
        <v>6965</v>
      </c>
      <c r="AW27" s="58">
        <v>42474</v>
      </c>
      <c r="AX27" s="58">
        <v>0</v>
      </c>
      <c r="AY27" s="58">
        <v>3267</v>
      </c>
      <c r="AZ27" s="58">
        <v>0</v>
      </c>
      <c r="BA27" s="58">
        <v>0</v>
      </c>
      <c r="BB27" s="58">
        <v>0</v>
      </c>
      <c r="BC27" s="58">
        <v>0</v>
      </c>
      <c r="BD27" s="58">
        <v>0</v>
      </c>
      <c r="BE27" s="58">
        <v>6392</v>
      </c>
      <c r="BF27" s="58">
        <v>0</v>
      </c>
      <c r="BG27" s="58">
        <v>0</v>
      </c>
      <c r="BH27" s="58">
        <v>0</v>
      </c>
      <c r="BI27" s="58">
        <v>19844.5</v>
      </c>
      <c r="BJ27" s="58">
        <v>0</v>
      </c>
      <c r="BK27" s="58">
        <v>75</v>
      </c>
      <c r="BL27" s="58">
        <v>0</v>
      </c>
      <c r="BM27" s="58">
        <v>77.67</v>
      </c>
      <c r="BN27" s="58">
        <v>0</v>
      </c>
      <c r="BO27" s="58">
        <v>0</v>
      </c>
      <c r="BP27" s="58">
        <v>6112</v>
      </c>
      <c r="BQ27" s="58">
        <v>0</v>
      </c>
      <c r="BR27" s="58">
        <v>0</v>
      </c>
      <c r="BS27" s="58">
        <v>0</v>
      </c>
      <c r="BT27" s="58">
        <v>0</v>
      </c>
      <c r="BU27" s="58">
        <v>13396.25</v>
      </c>
      <c r="BV27" s="58">
        <v>1018</v>
      </c>
      <c r="BW27" s="58">
        <v>0</v>
      </c>
      <c r="BX27" s="58">
        <v>1064.68</v>
      </c>
      <c r="BY27" s="59">
        <v>3128974.75</v>
      </c>
    </row>
    <row r="28" spans="1:77" x14ac:dyDescent="0.2">
      <c r="A28" s="56" t="s">
        <v>200</v>
      </c>
      <c r="B28" s="57" t="s">
        <v>247</v>
      </c>
      <c r="C28" s="56" t="s">
        <v>248</v>
      </c>
      <c r="D28" s="58">
        <v>513685</v>
      </c>
      <c r="E28" s="58">
        <v>45875.37</v>
      </c>
      <c r="F28" s="58">
        <v>0</v>
      </c>
      <c r="G28" s="58">
        <v>0</v>
      </c>
      <c r="H28" s="58">
        <v>0</v>
      </c>
      <c r="I28" s="58">
        <v>0</v>
      </c>
      <c r="J28" s="58">
        <v>176220</v>
      </c>
      <c r="K28" s="58">
        <v>26508</v>
      </c>
      <c r="L28" s="58">
        <v>0</v>
      </c>
      <c r="M28" s="58">
        <v>89634.5</v>
      </c>
      <c r="N28" s="58">
        <v>26884</v>
      </c>
      <c r="O28" s="58">
        <v>9223</v>
      </c>
      <c r="P28" s="58">
        <v>64376</v>
      </c>
      <c r="Q28" s="58">
        <v>32058.58</v>
      </c>
      <c r="R28" s="58">
        <v>0</v>
      </c>
      <c r="S28" s="58">
        <v>319</v>
      </c>
      <c r="T28" s="58">
        <v>0</v>
      </c>
      <c r="U28" s="58">
        <v>10927</v>
      </c>
      <c r="V28" s="58">
        <v>346784.5</v>
      </c>
      <c r="W28" s="58">
        <v>39860</v>
      </c>
      <c r="X28" s="58">
        <v>31216.42</v>
      </c>
      <c r="Y28" s="58">
        <v>29102</v>
      </c>
      <c r="Z28" s="58">
        <v>3175</v>
      </c>
      <c r="AA28" s="58">
        <v>12496.56</v>
      </c>
      <c r="AB28" s="58">
        <v>23746.75</v>
      </c>
      <c r="AC28" s="58">
        <v>0</v>
      </c>
      <c r="AD28" s="58">
        <v>22338.35</v>
      </c>
      <c r="AE28" s="58">
        <v>82132</v>
      </c>
      <c r="AF28" s="58">
        <v>17871</v>
      </c>
      <c r="AG28" s="58">
        <v>0</v>
      </c>
      <c r="AH28" s="58">
        <v>0</v>
      </c>
      <c r="AI28" s="58">
        <v>0</v>
      </c>
      <c r="AJ28" s="58">
        <v>34167</v>
      </c>
      <c r="AK28" s="58">
        <v>9480</v>
      </c>
      <c r="AL28" s="58">
        <v>13746</v>
      </c>
      <c r="AM28" s="58">
        <v>12684</v>
      </c>
      <c r="AN28" s="58">
        <v>11619</v>
      </c>
      <c r="AO28" s="58">
        <v>33244.25</v>
      </c>
      <c r="AP28" s="58">
        <v>0</v>
      </c>
      <c r="AQ28" s="58">
        <v>585325</v>
      </c>
      <c r="AR28" s="58">
        <v>1503680</v>
      </c>
      <c r="AS28" s="58">
        <v>23870</v>
      </c>
      <c r="AT28" s="58">
        <v>230774</v>
      </c>
      <c r="AU28" s="58">
        <v>52843</v>
      </c>
      <c r="AV28" s="58">
        <v>9976</v>
      </c>
      <c r="AW28" s="58">
        <v>34808</v>
      </c>
      <c r="AX28" s="58">
        <v>0</v>
      </c>
      <c r="AY28" s="58">
        <v>5399</v>
      </c>
      <c r="AZ28" s="58">
        <v>7996</v>
      </c>
      <c r="BA28" s="58">
        <v>0</v>
      </c>
      <c r="BB28" s="58">
        <v>57647</v>
      </c>
      <c r="BC28" s="58">
        <v>46794</v>
      </c>
      <c r="BD28" s="58">
        <v>10323</v>
      </c>
      <c r="BE28" s="58">
        <v>0</v>
      </c>
      <c r="BF28" s="58">
        <v>68479</v>
      </c>
      <c r="BG28" s="58">
        <v>0</v>
      </c>
      <c r="BH28" s="58">
        <v>0</v>
      </c>
      <c r="BI28" s="58">
        <v>39366.25</v>
      </c>
      <c r="BJ28" s="58">
        <v>13940.12</v>
      </c>
      <c r="BK28" s="58">
        <v>0</v>
      </c>
      <c r="BL28" s="58">
        <v>0</v>
      </c>
      <c r="BM28" s="58">
        <v>0</v>
      </c>
      <c r="BN28" s="58">
        <v>0</v>
      </c>
      <c r="BO28" s="58">
        <v>0</v>
      </c>
      <c r="BP28" s="58">
        <v>43085</v>
      </c>
      <c r="BQ28" s="58">
        <v>52593</v>
      </c>
      <c r="BR28" s="58">
        <v>0</v>
      </c>
      <c r="BS28" s="58">
        <v>3041.25</v>
      </c>
      <c r="BT28" s="58">
        <v>0</v>
      </c>
      <c r="BU28" s="58">
        <v>178871</v>
      </c>
      <c r="BV28" s="58">
        <v>179</v>
      </c>
      <c r="BW28" s="58">
        <v>0</v>
      </c>
      <c r="BX28" s="58">
        <v>69448.740000000005</v>
      </c>
      <c r="BY28" s="59">
        <v>189584125</v>
      </c>
    </row>
    <row r="29" spans="1:77" x14ac:dyDescent="0.2">
      <c r="A29" s="61" t="s">
        <v>249</v>
      </c>
      <c r="B29" s="62"/>
      <c r="C29" s="61"/>
      <c r="D29" s="63">
        <f>SUM(D5:D28)</f>
        <v>358924867.58999997</v>
      </c>
      <c r="E29" s="63">
        <f t="shared" ref="E29:BP29" si="0">SUM(E5:E28)</f>
        <v>82157294.060000002</v>
      </c>
      <c r="F29" s="63">
        <f t="shared" si="0"/>
        <v>113369558.04999998</v>
      </c>
      <c r="G29" s="63">
        <f t="shared" si="0"/>
        <v>35485333.530000001</v>
      </c>
      <c r="H29" s="63">
        <f t="shared" si="0"/>
        <v>34756117.290000007</v>
      </c>
      <c r="I29" s="63">
        <f t="shared" si="0"/>
        <v>10637912.390000001</v>
      </c>
      <c r="J29" s="63">
        <f t="shared" si="0"/>
        <v>543322098.03999996</v>
      </c>
      <c r="K29" s="63">
        <f t="shared" si="0"/>
        <v>80786346.299999997</v>
      </c>
      <c r="L29" s="63">
        <f t="shared" si="0"/>
        <v>19301481.189999998</v>
      </c>
      <c r="M29" s="63">
        <f t="shared" si="0"/>
        <v>146486272.60000002</v>
      </c>
      <c r="N29" s="63">
        <f t="shared" si="0"/>
        <v>17848777.450000003</v>
      </c>
      <c r="O29" s="63">
        <f t="shared" si="0"/>
        <v>58671415.5</v>
      </c>
      <c r="P29" s="63">
        <f t="shared" si="0"/>
        <v>112912376.43000001</v>
      </c>
      <c r="Q29" s="63">
        <f t="shared" si="0"/>
        <v>84286361.580000013</v>
      </c>
      <c r="R29" s="63">
        <f t="shared" si="0"/>
        <v>5377435.330000001</v>
      </c>
      <c r="S29" s="63">
        <f t="shared" si="0"/>
        <v>40324932.169999994</v>
      </c>
      <c r="T29" s="63">
        <f t="shared" si="0"/>
        <v>28433397.600000001</v>
      </c>
      <c r="U29" s="63">
        <f t="shared" si="0"/>
        <v>21478729.549999997</v>
      </c>
      <c r="V29" s="63">
        <f t="shared" si="0"/>
        <v>384811248.19999993</v>
      </c>
      <c r="W29" s="63">
        <f t="shared" si="0"/>
        <v>61911394.480000004</v>
      </c>
      <c r="X29" s="63">
        <f t="shared" si="0"/>
        <v>36004798.010000005</v>
      </c>
      <c r="Y29" s="63">
        <f t="shared" si="0"/>
        <v>93648919.420000017</v>
      </c>
      <c r="Z29" s="63">
        <f t="shared" si="0"/>
        <v>32531483</v>
      </c>
      <c r="AA29" s="63">
        <f t="shared" si="0"/>
        <v>39197079.880000003</v>
      </c>
      <c r="AB29" s="63">
        <f t="shared" si="0"/>
        <v>49202234.899999999</v>
      </c>
      <c r="AC29" s="63">
        <f t="shared" si="0"/>
        <v>15985533.99</v>
      </c>
      <c r="AD29" s="63">
        <f t="shared" si="0"/>
        <v>21654701.350000001</v>
      </c>
      <c r="AE29" s="63">
        <f t="shared" si="0"/>
        <v>393915609.71999997</v>
      </c>
      <c r="AF29" s="63">
        <f t="shared" si="0"/>
        <v>30770551.779999997</v>
      </c>
      <c r="AG29" s="63">
        <f t="shared" si="0"/>
        <v>20560183.25</v>
      </c>
      <c r="AH29" s="63">
        <f t="shared" si="0"/>
        <v>15341660</v>
      </c>
      <c r="AI29" s="63">
        <f t="shared" si="0"/>
        <v>16774976.110000001</v>
      </c>
      <c r="AJ29" s="63">
        <f t="shared" si="0"/>
        <v>26035074.780000001</v>
      </c>
      <c r="AK29" s="63">
        <f t="shared" si="0"/>
        <v>26377118.870000001</v>
      </c>
      <c r="AL29" s="63">
        <f t="shared" si="0"/>
        <v>22216022.649999999</v>
      </c>
      <c r="AM29" s="63">
        <f t="shared" si="0"/>
        <v>29600981.640000001</v>
      </c>
      <c r="AN29" s="63">
        <f t="shared" si="0"/>
        <v>21314992.120000001</v>
      </c>
      <c r="AO29" s="63">
        <f t="shared" si="0"/>
        <v>25196146.649999999</v>
      </c>
      <c r="AP29" s="63">
        <f t="shared" si="0"/>
        <v>23502697.77</v>
      </c>
      <c r="AQ29" s="63">
        <f t="shared" si="0"/>
        <v>117728645</v>
      </c>
      <c r="AR29" s="63">
        <f t="shared" si="0"/>
        <v>21619660.219999999</v>
      </c>
      <c r="AS29" s="63">
        <f t="shared" si="0"/>
        <v>24154769.109999999</v>
      </c>
      <c r="AT29" s="63">
        <f t="shared" si="0"/>
        <v>23544475.210000001</v>
      </c>
      <c r="AU29" s="63">
        <f t="shared" si="0"/>
        <v>22542799.870000001</v>
      </c>
      <c r="AV29" s="63">
        <f t="shared" si="0"/>
        <v>3135610.5</v>
      </c>
      <c r="AW29" s="63">
        <f t="shared" si="0"/>
        <v>11087201.050000001</v>
      </c>
      <c r="AX29" s="63">
        <f t="shared" si="0"/>
        <v>239903399.97</v>
      </c>
      <c r="AY29" s="63">
        <f t="shared" si="0"/>
        <v>27490128.350000001</v>
      </c>
      <c r="AZ29" s="63">
        <f t="shared" si="0"/>
        <v>34947500.289999999</v>
      </c>
      <c r="BA29" s="63">
        <f t="shared" si="0"/>
        <v>44706896.859999999</v>
      </c>
      <c r="BB29" s="63">
        <f t="shared" si="0"/>
        <v>42147644.560000002</v>
      </c>
      <c r="BC29" s="63">
        <f t="shared" si="0"/>
        <v>41060076.460000001</v>
      </c>
      <c r="BD29" s="63">
        <f t="shared" si="0"/>
        <v>63042241.589999996</v>
      </c>
      <c r="BE29" s="63">
        <f t="shared" si="0"/>
        <v>36160841.75</v>
      </c>
      <c r="BF29" s="63">
        <f t="shared" si="0"/>
        <v>29229295.800000004</v>
      </c>
      <c r="BG29" s="63">
        <f t="shared" si="0"/>
        <v>9063881.2699999996</v>
      </c>
      <c r="BH29" s="63">
        <f t="shared" si="0"/>
        <v>6592035.5</v>
      </c>
      <c r="BI29" s="63">
        <f t="shared" si="0"/>
        <v>237392913.16999999</v>
      </c>
      <c r="BJ29" s="63">
        <f t="shared" si="0"/>
        <v>98460599.49000001</v>
      </c>
      <c r="BK29" s="63">
        <f t="shared" si="0"/>
        <v>25590188</v>
      </c>
      <c r="BL29" s="63">
        <f t="shared" si="0"/>
        <v>17851543</v>
      </c>
      <c r="BM29" s="63">
        <f t="shared" si="0"/>
        <v>22027139.670000002</v>
      </c>
      <c r="BN29" s="63">
        <f t="shared" si="0"/>
        <v>28032703</v>
      </c>
      <c r="BO29" s="63">
        <f t="shared" si="0"/>
        <v>12195441.449999999</v>
      </c>
      <c r="BP29" s="63">
        <f t="shared" si="0"/>
        <v>182154135.45000002</v>
      </c>
      <c r="BQ29" s="63">
        <f t="shared" ref="BQ29:BX29" si="1">SUM(BQ5:BQ28)</f>
        <v>24269564.660000004</v>
      </c>
      <c r="BR29" s="63">
        <f t="shared" si="1"/>
        <v>24641125.199999999</v>
      </c>
      <c r="BS29" s="63">
        <f t="shared" si="1"/>
        <v>29994500.109999999</v>
      </c>
      <c r="BT29" s="63">
        <f t="shared" si="1"/>
        <v>57714066.759999998</v>
      </c>
      <c r="BU29" s="63">
        <f t="shared" si="1"/>
        <v>73307389.61999999</v>
      </c>
      <c r="BV29" s="63">
        <f t="shared" si="1"/>
        <v>23779744.859999999</v>
      </c>
      <c r="BW29" s="63">
        <f t="shared" si="1"/>
        <v>13052297.300000001</v>
      </c>
      <c r="BX29" s="63">
        <f t="shared" si="1"/>
        <v>16068573.540000001</v>
      </c>
      <c r="BY29" s="64">
        <f>SUM(BY5:BY28)</f>
        <v>2135974869.0199003</v>
      </c>
    </row>
    <row r="30" spans="1:77" x14ac:dyDescent="0.2">
      <c r="A30" s="56" t="s">
        <v>250</v>
      </c>
      <c r="B30" s="57" t="s">
        <v>251</v>
      </c>
      <c r="C30" s="56" t="s">
        <v>252</v>
      </c>
      <c r="D30" s="58">
        <v>250877088</v>
      </c>
      <c r="E30" s="58">
        <v>54338193.159999996</v>
      </c>
      <c r="F30" s="58">
        <v>80142221.909999996</v>
      </c>
      <c r="G30" s="58">
        <v>19821879.68</v>
      </c>
      <c r="H30" s="58">
        <v>14347256.130000001</v>
      </c>
      <c r="I30" s="58">
        <v>1600740.46</v>
      </c>
      <c r="J30" s="58">
        <v>350963204.5</v>
      </c>
      <c r="K30" s="58">
        <v>33631433.5</v>
      </c>
      <c r="L30" s="58">
        <v>2648856.7200000002</v>
      </c>
      <c r="M30" s="58">
        <v>97011014.75</v>
      </c>
      <c r="N30" s="58">
        <v>3839087.9</v>
      </c>
      <c r="O30" s="58">
        <v>11696583.5</v>
      </c>
      <c r="P30" s="58">
        <v>57267468.770000003</v>
      </c>
      <c r="Q30" s="58">
        <v>56655980</v>
      </c>
      <c r="R30" s="58">
        <v>1294983</v>
      </c>
      <c r="S30" s="58">
        <v>10063932.800000001</v>
      </c>
      <c r="T30" s="58">
        <v>6901157.8799999999</v>
      </c>
      <c r="U30" s="58">
        <v>5179333.1500000004</v>
      </c>
      <c r="V30" s="58">
        <v>271581271.07999998</v>
      </c>
      <c r="W30" s="58">
        <v>41055074.93</v>
      </c>
      <c r="X30" s="58">
        <v>12093839.85</v>
      </c>
      <c r="Y30" s="58">
        <v>55083457</v>
      </c>
      <c r="Z30" s="58">
        <v>3890108.5</v>
      </c>
      <c r="AA30" s="58">
        <v>8643180</v>
      </c>
      <c r="AB30" s="58">
        <v>13935485.699999999</v>
      </c>
      <c r="AC30" s="58">
        <v>4543408.5</v>
      </c>
      <c r="AD30" s="58">
        <v>2677372</v>
      </c>
      <c r="AE30" s="58">
        <v>412416835.93000001</v>
      </c>
      <c r="AF30" s="58">
        <v>5986972</v>
      </c>
      <c r="AG30" s="58">
        <v>2709071.5</v>
      </c>
      <c r="AH30" s="58">
        <v>4915270.58</v>
      </c>
      <c r="AI30" s="58">
        <v>3966991</v>
      </c>
      <c r="AJ30" s="58">
        <v>9083852</v>
      </c>
      <c r="AK30" s="58">
        <v>4842052.72</v>
      </c>
      <c r="AL30" s="58">
        <v>4120079</v>
      </c>
      <c r="AM30" s="58">
        <v>9775930.4000000004</v>
      </c>
      <c r="AN30" s="58">
        <v>5171228.33</v>
      </c>
      <c r="AO30" s="58">
        <v>5853824.9500000002</v>
      </c>
      <c r="AP30" s="58">
        <v>4520431.3600000003</v>
      </c>
      <c r="AQ30" s="58">
        <v>86667020.170000002</v>
      </c>
      <c r="AR30" s="58">
        <v>2978030.55</v>
      </c>
      <c r="AS30" s="58">
        <v>3045842.95</v>
      </c>
      <c r="AT30" s="58">
        <v>5219809.7699999996</v>
      </c>
      <c r="AU30" s="58">
        <v>2545365.25</v>
      </c>
      <c r="AV30" s="58">
        <v>224604.5</v>
      </c>
      <c r="AW30" s="58">
        <v>2034890.67</v>
      </c>
      <c r="AX30" s="58">
        <v>235844785.15000001</v>
      </c>
      <c r="AY30" s="58">
        <v>6318087.25</v>
      </c>
      <c r="AZ30" s="58">
        <v>6737438</v>
      </c>
      <c r="BA30" s="58">
        <v>13600058</v>
      </c>
      <c r="BB30" s="58">
        <v>18931214.52</v>
      </c>
      <c r="BC30" s="58">
        <v>7430533</v>
      </c>
      <c r="BD30" s="58">
        <v>32129126.68</v>
      </c>
      <c r="BE30" s="58">
        <v>36888355.299999997</v>
      </c>
      <c r="BF30" s="58">
        <v>7593463.5499999998</v>
      </c>
      <c r="BG30" s="58">
        <v>2361837.75</v>
      </c>
      <c r="BH30" s="58">
        <v>1240454</v>
      </c>
      <c r="BI30" s="58">
        <v>209611960.75999999</v>
      </c>
      <c r="BJ30" s="58">
        <v>57447877.479999997</v>
      </c>
      <c r="BK30" s="58">
        <v>6021687.7699999996</v>
      </c>
      <c r="BL30" s="58">
        <v>3977293</v>
      </c>
      <c r="BM30" s="58">
        <v>2187418.77</v>
      </c>
      <c r="BN30" s="58">
        <v>5837426</v>
      </c>
      <c r="BO30" s="58">
        <v>2504722.2599999998</v>
      </c>
      <c r="BP30" s="58">
        <v>242270040.28999999</v>
      </c>
      <c r="BQ30" s="58">
        <v>8244455.3200000003</v>
      </c>
      <c r="BR30" s="58">
        <v>8892645</v>
      </c>
      <c r="BS30" s="58">
        <v>9461078.6799999997</v>
      </c>
      <c r="BT30" s="58">
        <v>15799087.75</v>
      </c>
      <c r="BU30" s="58">
        <v>38442978</v>
      </c>
      <c r="BV30" s="58">
        <v>8591333</v>
      </c>
      <c r="BW30" s="58">
        <v>4928002</v>
      </c>
      <c r="BX30" s="58">
        <v>4812663.75</v>
      </c>
      <c r="BY30" s="59">
        <v>61913874.669999987</v>
      </c>
    </row>
    <row r="31" spans="1:77" x14ac:dyDescent="0.2">
      <c r="A31" s="56" t="s">
        <v>250</v>
      </c>
      <c r="B31" s="57" t="s">
        <v>253</v>
      </c>
      <c r="C31" s="56" t="s">
        <v>254</v>
      </c>
      <c r="D31" s="58">
        <v>25659032.32</v>
      </c>
      <c r="E31" s="58">
        <v>0</v>
      </c>
      <c r="F31" s="58">
        <v>8175383.0999999996</v>
      </c>
      <c r="G31" s="58">
        <v>196864.48</v>
      </c>
      <c r="H31" s="58">
        <v>743013</v>
      </c>
      <c r="I31" s="58">
        <v>30406.6</v>
      </c>
      <c r="J31" s="58">
        <v>24285475.140000001</v>
      </c>
      <c r="K31" s="58">
        <v>0</v>
      </c>
      <c r="L31" s="58">
        <v>118465.05</v>
      </c>
      <c r="M31" s="58">
        <v>11382128.25</v>
      </c>
      <c r="N31" s="58">
        <v>42206.6</v>
      </c>
      <c r="O31" s="58">
        <v>0</v>
      </c>
      <c r="P31" s="58">
        <v>7885820.0999999996</v>
      </c>
      <c r="Q31" s="58">
        <v>5259939.47</v>
      </c>
      <c r="R31" s="58">
        <v>52155.59</v>
      </c>
      <c r="S31" s="58">
        <v>805606.79</v>
      </c>
      <c r="T31" s="58">
        <v>366010.5</v>
      </c>
      <c r="U31" s="58">
        <v>33956.699999999997</v>
      </c>
      <c r="V31" s="58">
        <v>17036659.949999999</v>
      </c>
      <c r="W31" s="58">
        <v>2583550.0699999998</v>
      </c>
      <c r="X31" s="58">
        <v>1401073.5</v>
      </c>
      <c r="Y31" s="58">
        <v>496861</v>
      </c>
      <c r="Z31" s="58">
        <v>150741</v>
      </c>
      <c r="AA31" s="58">
        <v>39438</v>
      </c>
      <c r="AB31" s="58">
        <v>4694137.2</v>
      </c>
      <c r="AC31" s="58">
        <v>21517.5</v>
      </c>
      <c r="AD31" s="58">
        <v>284450</v>
      </c>
      <c r="AE31" s="58">
        <v>46894888.100000001</v>
      </c>
      <c r="AF31" s="58">
        <v>55258.78</v>
      </c>
      <c r="AG31" s="58">
        <v>8542.5</v>
      </c>
      <c r="AH31" s="58">
        <v>46644</v>
      </c>
      <c r="AI31" s="58">
        <v>28938</v>
      </c>
      <c r="AJ31" s="58">
        <v>0</v>
      </c>
      <c r="AK31" s="58">
        <v>216632</v>
      </c>
      <c r="AL31" s="58">
        <v>21764</v>
      </c>
      <c r="AM31" s="58">
        <v>231736.6</v>
      </c>
      <c r="AN31" s="58">
        <v>89585.95</v>
      </c>
      <c r="AO31" s="58">
        <v>89756.55</v>
      </c>
      <c r="AP31" s="58">
        <v>10022.549999999999</v>
      </c>
      <c r="AQ31" s="58">
        <v>2930230.81</v>
      </c>
      <c r="AR31" s="58">
        <v>132440.62</v>
      </c>
      <c r="AS31" s="58">
        <v>45975.65</v>
      </c>
      <c r="AT31" s="58">
        <v>114525.55</v>
      </c>
      <c r="AU31" s="58">
        <v>22861.25</v>
      </c>
      <c r="AV31" s="58">
        <v>53773</v>
      </c>
      <c r="AW31" s="58">
        <v>118956.8</v>
      </c>
      <c r="AX31" s="58">
        <v>15131154.6</v>
      </c>
      <c r="AY31" s="58">
        <v>269872</v>
      </c>
      <c r="AZ31" s="58">
        <v>251424</v>
      </c>
      <c r="BA31" s="58">
        <v>264292.3</v>
      </c>
      <c r="BB31" s="58">
        <v>3064972.5</v>
      </c>
      <c r="BC31" s="58">
        <v>706525</v>
      </c>
      <c r="BD31" s="58">
        <v>3672013.5</v>
      </c>
      <c r="BE31" s="58">
        <v>2130733</v>
      </c>
      <c r="BF31" s="58">
        <v>830823.3</v>
      </c>
      <c r="BG31" s="58">
        <v>68140</v>
      </c>
      <c r="BH31" s="58">
        <v>30699</v>
      </c>
      <c r="BI31" s="58">
        <v>15195461.9</v>
      </c>
      <c r="BJ31" s="58">
        <v>4511673.2</v>
      </c>
      <c r="BK31" s="58">
        <v>523525</v>
      </c>
      <c r="BL31" s="58">
        <v>0</v>
      </c>
      <c r="BM31" s="58">
        <v>110340</v>
      </c>
      <c r="BN31" s="58">
        <v>0</v>
      </c>
      <c r="BO31" s="58">
        <v>0</v>
      </c>
      <c r="BP31" s="58">
        <v>11005417.710000001</v>
      </c>
      <c r="BQ31" s="58">
        <v>485027.32</v>
      </c>
      <c r="BR31" s="58">
        <v>589267</v>
      </c>
      <c r="BS31" s="58">
        <v>301265.53999999998</v>
      </c>
      <c r="BT31" s="58">
        <v>928026.12</v>
      </c>
      <c r="BU31" s="58">
        <v>2577717</v>
      </c>
      <c r="BV31" s="58">
        <v>307624.65000000002</v>
      </c>
      <c r="BW31" s="58">
        <v>239091</v>
      </c>
      <c r="BX31" s="58">
        <v>114577.25</v>
      </c>
      <c r="BY31" s="59">
        <v>488773606.23000008</v>
      </c>
    </row>
    <row r="32" spans="1:77" x14ac:dyDescent="0.2">
      <c r="A32" s="56" t="s">
        <v>250</v>
      </c>
      <c r="B32" s="57" t="s">
        <v>255</v>
      </c>
      <c r="C32" s="56" t="s">
        <v>256</v>
      </c>
      <c r="D32" s="58">
        <v>5747073.0499999998</v>
      </c>
      <c r="E32" s="58">
        <v>727249.76</v>
      </c>
      <c r="F32" s="58">
        <v>3474741.3</v>
      </c>
      <c r="G32" s="58">
        <v>141056</v>
      </c>
      <c r="H32" s="58">
        <v>208293</v>
      </c>
      <c r="I32" s="58">
        <v>0</v>
      </c>
      <c r="J32" s="58">
        <v>14959038.060000001</v>
      </c>
      <c r="K32" s="58">
        <v>373317</v>
      </c>
      <c r="L32" s="58">
        <v>20521</v>
      </c>
      <c r="M32" s="58">
        <v>522656</v>
      </c>
      <c r="N32" s="58">
        <v>0</v>
      </c>
      <c r="O32" s="58">
        <v>122433</v>
      </c>
      <c r="P32" s="58">
        <v>953358.91</v>
      </c>
      <c r="Q32" s="58">
        <v>186797.62</v>
      </c>
      <c r="R32" s="58">
        <v>0</v>
      </c>
      <c r="S32" s="58">
        <v>0</v>
      </c>
      <c r="T32" s="58">
        <v>3257</v>
      </c>
      <c r="U32" s="58">
        <v>9083</v>
      </c>
      <c r="V32" s="58">
        <v>4008468.12</v>
      </c>
      <c r="W32" s="58">
        <v>1462010</v>
      </c>
      <c r="X32" s="58">
        <v>44717.5</v>
      </c>
      <c r="Y32" s="58">
        <v>1041228</v>
      </c>
      <c r="Z32" s="58">
        <v>10628</v>
      </c>
      <c r="AA32" s="58">
        <v>0</v>
      </c>
      <c r="AB32" s="58">
        <v>11435.5</v>
      </c>
      <c r="AC32" s="58">
        <v>14836</v>
      </c>
      <c r="AD32" s="58">
        <v>0</v>
      </c>
      <c r="AE32" s="58">
        <v>15119580.949999999</v>
      </c>
      <c r="AF32" s="58">
        <v>26249</v>
      </c>
      <c r="AG32" s="58">
        <v>8831</v>
      </c>
      <c r="AH32" s="58">
        <v>48191</v>
      </c>
      <c r="AI32" s="58">
        <v>0</v>
      </c>
      <c r="AJ32" s="58">
        <v>6009</v>
      </c>
      <c r="AK32" s="58">
        <v>0</v>
      </c>
      <c r="AL32" s="58">
        <v>2228</v>
      </c>
      <c r="AM32" s="58">
        <v>0</v>
      </c>
      <c r="AN32" s="58">
        <v>0</v>
      </c>
      <c r="AO32" s="58">
        <v>13776</v>
      </c>
      <c r="AP32" s="58">
        <v>0</v>
      </c>
      <c r="AQ32" s="58">
        <v>2281898.9500000002</v>
      </c>
      <c r="AR32" s="58">
        <v>15109</v>
      </c>
      <c r="AS32" s="58">
        <v>0</v>
      </c>
      <c r="AT32" s="58">
        <v>0</v>
      </c>
      <c r="AU32" s="58">
        <v>7647</v>
      </c>
      <c r="AV32" s="58">
        <v>0</v>
      </c>
      <c r="AW32" s="58">
        <v>43685</v>
      </c>
      <c r="AX32" s="58">
        <v>3454548.25</v>
      </c>
      <c r="AY32" s="58">
        <v>0</v>
      </c>
      <c r="AZ32" s="58">
        <v>94611</v>
      </c>
      <c r="BA32" s="58">
        <v>138621</v>
      </c>
      <c r="BB32" s="58">
        <v>175094</v>
      </c>
      <c r="BC32" s="58">
        <v>62097</v>
      </c>
      <c r="BD32" s="58">
        <v>637781.53</v>
      </c>
      <c r="BE32" s="58">
        <v>75529.25</v>
      </c>
      <c r="BF32" s="58">
        <v>142832.75</v>
      </c>
      <c r="BG32" s="58">
        <v>2323.5</v>
      </c>
      <c r="BH32" s="58">
        <v>5378</v>
      </c>
      <c r="BI32" s="58">
        <v>4394023.7</v>
      </c>
      <c r="BJ32" s="58">
        <v>543611</v>
      </c>
      <c r="BK32" s="58">
        <v>35094</v>
      </c>
      <c r="BL32" s="58">
        <v>54529</v>
      </c>
      <c r="BM32" s="58">
        <v>3592</v>
      </c>
      <c r="BN32" s="58">
        <v>18772</v>
      </c>
      <c r="BO32" s="58">
        <v>7901.5</v>
      </c>
      <c r="BP32" s="58">
        <v>1358061</v>
      </c>
      <c r="BQ32" s="58">
        <v>18766</v>
      </c>
      <c r="BR32" s="58">
        <v>6446</v>
      </c>
      <c r="BS32" s="58">
        <v>0</v>
      </c>
      <c r="BT32" s="58">
        <v>85563.32</v>
      </c>
      <c r="BU32" s="58">
        <v>466779.55</v>
      </c>
      <c r="BV32" s="58">
        <v>12433</v>
      </c>
      <c r="BW32" s="58">
        <v>0</v>
      </c>
      <c r="BX32" s="58">
        <v>0</v>
      </c>
      <c r="BY32" s="59">
        <v>376807919.70999992</v>
      </c>
    </row>
    <row r="33" spans="1:77" x14ac:dyDescent="0.2">
      <c r="A33" s="56" t="s">
        <v>250</v>
      </c>
      <c r="B33" s="57" t="s">
        <v>257</v>
      </c>
      <c r="C33" s="56" t="s">
        <v>258</v>
      </c>
      <c r="D33" s="58">
        <v>0</v>
      </c>
      <c r="E33" s="58">
        <v>0</v>
      </c>
      <c r="F33" s="58">
        <v>0</v>
      </c>
      <c r="G33" s="58">
        <v>3002</v>
      </c>
      <c r="H33" s="58">
        <v>0</v>
      </c>
      <c r="I33" s="58">
        <v>0</v>
      </c>
      <c r="J33" s="58">
        <v>5202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795</v>
      </c>
      <c r="AC33" s="58">
        <v>0</v>
      </c>
      <c r="AD33" s="58">
        <v>129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11559.25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0</v>
      </c>
      <c r="BI33" s="58">
        <v>771413.15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9">
        <v>145119910.08999997</v>
      </c>
    </row>
    <row r="34" spans="1:77" x14ac:dyDescent="0.2">
      <c r="A34" s="56" t="s">
        <v>250</v>
      </c>
      <c r="B34" s="57" t="s">
        <v>259</v>
      </c>
      <c r="C34" s="56" t="s">
        <v>260</v>
      </c>
      <c r="D34" s="58">
        <v>1773269.49</v>
      </c>
      <c r="E34" s="58">
        <v>188555.75</v>
      </c>
      <c r="F34" s="58">
        <v>2381295</v>
      </c>
      <c r="G34" s="58">
        <v>191620</v>
      </c>
      <c r="H34" s="58">
        <v>15630.75</v>
      </c>
      <c r="I34" s="58">
        <v>0</v>
      </c>
      <c r="J34" s="58">
        <v>5674668.9500000002</v>
      </c>
      <c r="K34" s="58">
        <v>195017</v>
      </c>
      <c r="L34" s="58">
        <v>6035</v>
      </c>
      <c r="M34" s="58">
        <v>311805.57</v>
      </c>
      <c r="N34" s="58">
        <v>56324</v>
      </c>
      <c r="O34" s="58">
        <v>95386</v>
      </c>
      <c r="P34" s="58">
        <v>1343377.68</v>
      </c>
      <c r="Q34" s="58">
        <v>604214.75</v>
      </c>
      <c r="R34" s="58">
        <v>8166.82</v>
      </c>
      <c r="S34" s="58">
        <v>0</v>
      </c>
      <c r="T34" s="58">
        <v>29737.5</v>
      </c>
      <c r="U34" s="58">
        <v>30681.25</v>
      </c>
      <c r="V34" s="58">
        <v>3781377</v>
      </c>
      <c r="W34" s="58">
        <v>197258.48</v>
      </c>
      <c r="X34" s="58">
        <v>15633</v>
      </c>
      <c r="Y34" s="58">
        <v>598944</v>
      </c>
      <c r="Z34" s="58">
        <v>47005</v>
      </c>
      <c r="AA34" s="58">
        <v>70472.75</v>
      </c>
      <c r="AB34" s="58">
        <v>15452.5</v>
      </c>
      <c r="AC34" s="58">
        <v>15460</v>
      </c>
      <c r="AD34" s="58">
        <v>5675</v>
      </c>
      <c r="AE34" s="58">
        <v>9497121.6199999992</v>
      </c>
      <c r="AF34" s="58">
        <v>55643.11</v>
      </c>
      <c r="AG34" s="58">
        <v>181562</v>
      </c>
      <c r="AH34" s="58">
        <v>73941.100000000006</v>
      </c>
      <c r="AI34" s="58">
        <v>59042</v>
      </c>
      <c r="AJ34" s="58">
        <v>91889</v>
      </c>
      <c r="AK34" s="58">
        <v>83468.66</v>
      </c>
      <c r="AL34" s="58">
        <v>57086</v>
      </c>
      <c r="AM34" s="58">
        <v>142280</v>
      </c>
      <c r="AN34" s="58">
        <v>21864</v>
      </c>
      <c r="AO34" s="58">
        <v>134884</v>
      </c>
      <c r="AP34" s="58">
        <v>45107.25</v>
      </c>
      <c r="AQ34" s="58">
        <v>1466861.71</v>
      </c>
      <c r="AR34" s="58">
        <v>0</v>
      </c>
      <c r="AS34" s="58">
        <v>33599</v>
      </c>
      <c r="AT34" s="58">
        <v>28602</v>
      </c>
      <c r="AU34" s="58">
        <v>151921.63</v>
      </c>
      <c r="AV34" s="58">
        <v>0</v>
      </c>
      <c r="AW34" s="58">
        <v>5957.18</v>
      </c>
      <c r="AX34" s="58">
        <v>4081924.18</v>
      </c>
      <c r="AY34" s="58">
        <v>11378</v>
      </c>
      <c r="AZ34" s="58">
        <v>145262</v>
      </c>
      <c r="BA34" s="58">
        <v>143540.5</v>
      </c>
      <c r="BB34" s="58">
        <v>168519.01</v>
      </c>
      <c r="BC34" s="58">
        <v>54431.5</v>
      </c>
      <c r="BD34" s="58">
        <v>529067.44999999995</v>
      </c>
      <c r="BE34" s="58">
        <v>568599.75</v>
      </c>
      <c r="BF34" s="58">
        <v>86031.75</v>
      </c>
      <c r="BG34" s="58">
        <v>12212.5</v>
      </c>
      <c r="BH34" s="58">
        <v>4144</v>
      </c>
      <c r="BI34" s="58">
        <v>3672307.92</v>
      </c>
      <c r="BJ34" s="58">
        <v>394695.2</v>
      </c>
      <c r="BK34" s="58">
        <v>35950</v>
      </c>
      <c r="BL34" s="58">
        <v>12109.65</v>
      </c>
      <c r="BM34" s="58">
        <v>14501</v>
      </c>
      <c r="BN34" s="58">
        <v>12335</v>
      </c>
      <c r="BO34" s="58">
        <v>25505.75</v>
      </c>
      <c r="BP34" s="58">
        <v>2280564.81</v>
      </c>
      <c r="BQ34" s="58">
        <v>64846.5</v>
      </c>
      <c r="BR34" s="58">
        <v>23952</v>
      </c>
      <c r="BS34" s="58">
        <v>97261.88</v>
      </c>
      <c r="BT34" s="58">
        <v>196943.28</v>
      </c>
      <c r="BU34" s="58">
        <v>443511.69</v>
      </c>
      <c r="BV34" s="58">
        <v>67071</v>
      </c>
      <c r="BW34" s="58">
        <v>41342</v>
      </c>
      <c r="BX34" s="58">
        <v>3255</v>
      </c>
      <c r="BY34" s="59">
        <v>42952407.4199</v>
      </c>
    </row>
    <row r="35" spans="1:77" x14ac:dyDescent="0.2">
      <c r="A35" s="56" t="s">
        <v>250</v>
      </c>
      <c r="B35" s="57" t="s">
        <v>261</v>
      </c>
      <c r="C35" s="56" t="s">
        <v>262</v>
      </c>
      <c r="D35" s="58">
        <v>750173.54</v>
      </c>
      <c r="E35" s="58">
        <v>0</v>
      </c>
      <c r="F35" s="58">
        <v>4626668.3899999997</v>
      </c>
      <c r="G35" s="58">
        <v>93107</v>
      </c>
      <c r="H35" s="58">
        <v>7680</v>
      </c>
      <c r="I35" s="58">
        <v>0</v>
      </c>
      <c r="J35" s="58">
        <v>394835.55</v>
      </c>
      <c r="K35" s="58">
        <v>0</v>
      </c>
      <c r="L35" s="58">
        <v>0</v>
      </c>
      <c r="M35" s="58">
        <v>633200.97</v>
      </c>
      <c r="N35" s="58">
        <v>0</v>
      </c>
      <c r="O35" s="58">
        <v>0</v>
      </c>
      <c r="P35" s="58">
        <v>95614.83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1833.5</v>
      </c>
      <c r="Y35" s="58">
        <v>35792</v>
      </c>
      <c r="Z35" s="58">
        <v>38596.5</v>
      </c>
      <c r="AA35" s="58">
        <v>0</v>
      </c>
      <c r="AB35" s="58">
        <v>0</v>
      </c>
      <c r="AC35" s="58">
        <v>0</v>
      </c>
      <c r="AD35" s="58">
        <v>0</v>
      </c>
      <c r="AE35" s="58">
        <v>0</v>
      </c>
      <c r="AF35" s="58">
        <v>0</v>
      </c>
      <c r="AG35" s="58">
        <v>0</v>
      </c>
      <c r="AH35" s="58">
        <v>0</v>
      </c>
      <c r="AI35" s="58">
        <v>0</v>
      </c>
      <c r="AJ35" s="58">
        <v>0</v>
      </c>
      <c r="AK35" s="58">
        <v>0</v>
      </c>
      <c r="AL35" s="58">
        <v>0</v>
      </c>
      <c r="AM35" s="58">
        <v>0</v>
      </c>
      <c r="AN35" s="58">
        <v>0</v>
      </c>
      <c r="AO35" s="58">
        <v>0</v>
      </c>
      <c r="AP35" s="58">
        <v>0</v>
      </c>
      <c r="AQ35" s="58">
        <v>204703.5</v>
      </c>
      <c r="AR35" s="58">
        <v>0</v>
      </c>
      <c r="AS35" s="58">
        <v>0</v>
      </c>
      <c r="AT35" s="58">
        <v>0</v>
      </c>
      <c r="AU35" s="58">
        <v>0</v>
      </c>
      <c r="AV35" s="58">
        <v>0</v>
      </c>
      <c r="AW35" s="58">
        <v>0</v>
      </c>
      <c r="AX35" s="58">
        <v>817639.75</v>
      </c>
      <c r="AY35" s="58">
        <v>0</v>
      </c>
      <c r="AZ35" s="58">
        <v>9688</v>
      </c>
      <c r="BA35" s="58">
        <v>101544.75</v>
      </c>
      <c r="BB35" s="58">
        <v>0</v>
      </c>
      <c r="BC35" s="58">
        <v>5991</v>
      </c>
      <c r="BD35" s="58">
        <v>12277</v>
      </c>
      <c r="BE35" s="58">
        <v>0</v>
      </c>
      <c r="BF35" s="58">
        <v>0</v>
      </c>
      <c r="BG35" s="58">
        <v>0</v>
      </c>
      <c r="BH35" s="58">
        <v>4580.5</v>
      </c>
      <c r="BI35" s="58">
        <v>715319.15</v>
      </c>
      <c r="BJ35" s="58">
        <v>0</v>
      </c>
      <c r="BK35" s="58">
        <v>0</v>
      </c>
      <c r="BL35" s="58">
        <v>0</v>
      </c>
      <c r="BM35" s="58">
        <v>0</v>
      </c>
      <c r="BN35" s="58">
        <v>0</v>
      </c>
      <c r="BO35" s="58">
        <v>0</v>
      </c>
      <c r="BP35" s="58">
        <v>267775</v>
      </c>
      <c r="BQ35" s="58">
        <v>15603.25</v>
      </c>
      <c r="BR35" s="58">
        <v>18881</v>
      </c>
      <c r="BS35" s="58">
        <v>10099.01</v>
      </c>
      <c r="BT35" s="58">
        <v>0</v>
      </c>
      <c r="BU35" s="58">
        <v>104153.35</v>
      </c>
      <c r="BV35" s="58">
        <v>23436</v>
      </c>
      <c r="BW35" s="58">
        <v>0</v>
      </c>
      <c r="BX35" s="58">
        <v>0</v>
      </c>
      <c r="BY35" s="59">
        <v>4171212.8899999997</v>
      </c>
    </row>
    <row r="36" spans="1:77" x14ac:dyDescent="0.2">
      <c r="A36" s="56" t="s">
        <v>250</v>
      </c>
      <c r="B36" s="57" t="s">
        <v>263</v>
      </c>
      <c r="C36" s="56" t="s">
        <v>264</v>
      </c>
      <c r="D36" s="58">
        <v>25403375.059999999</v>
      </c>
      <c r="E36" s="58">
        <v>4648718.5199999996</v>
      </c>
      <c r="F36" s="58">
        <v>21004098.050000001</v>
      </c>
      <c r="G36" s="58">
        <v>1012616</v>
      </c>
      <c r="H36" s="58">
        <v>259118.16</v>
      </c>
      <c r="I36" s="58">
        <v>22356.75</v>
      </c>
      <c r="J36" s="58">
        <v>46291398.340000004</v>
      </c>
      <c r="K36" s="58">
        <v>3011155.25</v>
      </c>
      <c r="L36" s="58">
        <v>120048</v>
      </c>
      <c r="M36" s="58">
        <v>4072228.97</v>
      </c>
      <c r="N36" s="58">
        <v>164102</v>
      </c>
      <c r="O36" s="58">
        <v>1539169.25</v>
      </c>
      <c r="P36" s="58">
        <v>10516815.810000001</v>
      </c>
      <c r="Q36" s="58">
        <v>1319321.5</v>
      </c>
      <c r="R36" s="58">
        <v>28436</v>
      </c>
      <c r="S36" s="58">
        <v>158823.06</v>
      </c>
      <c r="T36" s="58">
        <v>412699</v>
      </c>
      <c r="U36" s="58">
        <v>377690.1</v>
      </c>
      <c r="V36" s="58">
        <v>27680824.989999998</v>
      </c>
      <c r="W36" s="58">
        <v>1729955.77</v>
      </c>
      <c r="X36" s="58">
        <v>624613.57999999996</v>
      </c>
      <c r="Y36" s="58">
        <v>4911951</v>
      </c>
      <c r="Z36" s="58">
        <v>239919.5</v>
      </c>
      <c r="AA36" s="58">
        <v>669130.97</v>
      </c>
      <c r="AB36" s="58">
        <v>230709</v>
      </c>
      <c r="AC36" s="58">
        <v>96582</v>
      </c>
      <c r="AD36" s="58">
        <v>52356</v>
      </c>
      <c r="AE36" s="58">
        <v>76096363.359999999</v>
      </c>
      <c r="AF36" s="58">
        <v>495032</v>
      </c>
      <c r="AG36" s="58">
        <v>425035</v>
      </c>
      <c r="AH36" s="58">
        <v>428049</v>
      </c>
      <c r="AI36" s="58">
        <v>385501</v>
      </c>
      <c r="AJ36" s="58">
        <v>700812</v>
      </c>
      <c r="AK36" s="58">
        <v>663668.47</v>
      </c>
      <c r="AL36" s="58">
        <v>657167</v>
      </c>
      <c r="AM36" s="58">
        <v>694977</v>
      </c>
      <c r="AN36" s="58">
        <v>139994</v>
      </c>
      <c r="AO36" s="58">
        <v>529519.9</v>
      </c>
      <c r="AP36" s="58">
        <v>425883.64</v>
      </c>
      <c r="AQ36" s="58">
        <v>19131566.059999999</v>
      </c>
      <c r="AR36" s="58">
        <v>119204.36</v>
      </c>
      <c r="AS36" s="58">
        <v>299645.25</v>
      </c>
      <c r="AT36" s="58">
        <v>438354.1</v>
      </c>
      <c r="AU36" s="58">
        <v>368751</v>
      </c>
      <c r="AV36" s="58">
        <v>0</v>
      </c>
      <c r="AW36" s="58">
        <v>62196.95</v>
      </c>
      <c r="AX36" s="58">
        <v>33722080.079999998</v>
      </c>
      <c r="AY36" s="58">
        <v>585951</v>
      </c>
      <c r="AZ36" s="58">
        <v>1414834</v>
      </c>
      <c r="BA36" s="58">
        <v>790267.66</v>
      </c>
      <c r="BB36" s="58">
        <v>1624589.35</v>
      </c>
      <c r="BC36" s="58">
        <v>1425940.5</v>
      </c>
      <c r="BD36" s="58">
        <v>4516205.1100000003</v>
      </c>
      <c r="BE36" s="58">
        <v>2552323.75</v>
      </c>
      <c r="BF36" s="58">
        <v>778975.8</v>
      </c>
      <c r="BG36" s="58">
        <v>107733.8</v>
      </c>
      <c r="BH36" s="58">
        <v>121079.75</v>
      </c>
      <c r="BI36" s="58">
        <v>44160823.020000003</v>
      </c>
      <c r="BJ36" s="58">
        <v>4244199.01</v>
      </c>
      <c r="BK36" s="58">
        <v>479424</v>
      </c>
      <c r="BL36" s="58">
        <v>195747</v>
      </c>
      <c r="BM36" s="58">
        <v>282739</v>
      </c>
      <c r="BN36" s="58">
        <v>440618.2</v>
      </c>
      <c r="BO36" s="58">
        <v>339168.8</v>
      </c>
      <c r="BP36" s="58">
        <v>24975544.640000001</v>
      </c>
      <c r="BQ36" s="58">
        <v>732425.2</v>
      </c>
      <c r="BR36" s="58">
        <v>853471.5</v>
      </c>
      <c r="BS36" s="58">
        <v>455114.69</v>
      </c>
      <c r="BT36" s="58">
        <v>1244577.01</v>
      </c>
      <c r="BU36" s="58">
        <v>7062072.7400000002</v>
      </c>
      <c r="BV36" s="58">
        <v>335327</v>
      </c>
      <c r="BW36" s="58">
        <v>107504.55</v>
      </c>
      <c r="BX36" s="58">
        <v>379841</v>
      </c>
      <c r="BY36" s="59">
        <v>1043370</v>
      </c>
    </row>
    <row r="37" spans="1:77" x14ac:dyDescent="0.2">
      <c r="A37" s="56" t="s">
        <v>250</v>
      </c>
      <c r="B37" s="57" t="s">
        <v>265</v>
      </c>
      <c r="C37" s="56" t="s">
        <v>266</v>
      </c>
      <c r="D37" s="58">
        <v>6773243</v>
      </c>
      <c r="E37" s="58">
        <v>3188113.75</v>
      </c>
      <c r="F37" s="58">
        <v>3852704.55</v>
      </c>
      <c r="G37" s="58">
        <v>50674</v>
      </c>
      <c r="H37" s="58">
        <v>11494</v>
      </c>
      <c r="I37" s="58">
        <v>0</v>
      </c>
      <c r="J37" s="58">
        <v>41729361.950000003</v>
      </c>
      <c r="K37" s="58">
        <v>5284918.25</v>
      </c>
      <c r="L37" s="58">
        <v>521674.72</v>
      </c>
      <c r="M37" s="58">
        <v>1428068.28</v>
      </c>
      <c r="N37" s="58">
        <v>28964.3</v>
      </c>
      <c r="O37" s="58">
        <v>2042643.25</v>
      </c>
      <c r="P37" s="58">
        <v>6211283.5</v>
      </c>
      <c r="Q37" s="58">
        <v>1521132.5</v>
      </c>
      <c r="R37" s="58">
        <v>0</v>
      </c>
      <c r="S37" s="58">
        <v>58113.5</v>
      </c>
      <c r="T37" s="58">
        <v>818174.42</v>
      </c>
      <c r="U37" s="58">
        <v>184305.35</v>
      </c>
      <c r="V37" s="58">
        <v>58874343.640000001</v>
      </c>
      <c r="W37" s="58">
        <v>7761350</v>
      </c>
      <c r="X37" s="58">
        <v>449685.75</v>
      </c>
      <c r="Y37" s="58">
        <v>3997733</v>
      </c>
      <c r="Z37" s="58">
        <v>348661</v>
      </c>
      <c r="AA37" s="58">
        <v>638632</v>
      </c>
      <c r="AB37" s="58">
        <v>1877262.75</v>
      </c>
      <c r="AC37" s="58">
        <v>21587</v>
      </c>
      <c r="AD37" s="58">
        <v>422242</v>
      </c>
      <c r="AE37" s="58">
        <v>31319814.879999999</v>
      </c>
      <c r="AF37" s="58">
        <v>162999.18</v>
      </c>
      <c r="AG37" s="58">
        <v>150586.31</v>
      </c>
      <c r="AH37" s="58">
        <v>82880</v>
      </c>
      <c r="AI37" s="58">
        <v>128143.01</v>
      </c>
      <c r="AJ37" s="58">
        <v>287121.5</v>
      </c>
      <c r="AK37" s="58">
        <v>144344.75</v>
      </c>
      <c r="AL37" s="58">
        <v>455382.5</v>
      </c>
      <c r="AM37" s="58">
        <v>317317.25</v>
      </c>
      <c r="AN37" s="58">
        <v>78091.5</v>
      </c>
      <c r="AO37" s="58">
        <v>304714.25</v>
      </c>
      <c r="AP37" s="58">
        <v>92928.75</v>
      </c>
      <c r="AQ37" s="58">
        <v>10687514.640000001</v>
      </c>
      <c r="AR37" s="58">
        <v>66753.13</v>
      </c>
      <c r="AS37" s="58">
        <v>199207.25</v>
      </c>
      <c r="AT37" s="58">
        <v>93425.86</v>
      </c>
      <c r="AU37" s="58">
        <v>170044</v>
      </c>
      <c r="AV37" s="58">
        <v>44711.75</v>
      </c>
      <c r="AW37" s="58">
        <v>898270.5</v>
      </c>
      <c r="AX37" s="58">
        <v>39582347.460000001</v>
      </c>
      <c r="AY37" s="58">
        <v>197400</v>
      </c>
      <c r="AZ37" s="58">
        <v>234619</v>
      </c>
      <c r="BA37" s="58">
        <v>649376.75</v>
      </c>
      <c r="BB37" s="58">
        <v>319689.25</v>
      </c>
      <c r="BC37" s="58">
        <v>672376.5</v>
      </c>
      <c r="BD37" s="58">
        <v>3082166.78</v>
      </c>
      <c r="BE37" s="58">
        <v>1320747.5</v>
      </c>
      <c r="BF37" s="58">
        <v>806984.4</v>
      </c>
      <c r="BG37" s="58">
        <v>51868.25</v>
      </c>
      <c r="BH37" s="58">
        <v>46081.5</v>
      </c>
      <c r="BI37" s="58">
        <v>38090014.93</v>
      </c>
      <c r="BJ37" s="58">
        <v>10310938.789999999</v>
      </c>
      <c r="BK37" s="58">
        <v>639168.25</v>
      </c>
      <c r="BL37" s="58">
        <v>171900</v>
      </c>
      <c r="BM37" s="58">
        <v>145398</v>
      </c>
      <c r="BN37" s="58">
        <v>1013350</v>
      </c>
      <c r="BO37" s="58">
        <v>154133</v>
      </c>
      <c r="BP37" s="58">
        <v>17124680.739999998</v>
      </c>
      <c r="BQ37" s="58">
        <v>225465.75</v>
      </c>
      <c r="BR37" s="58">
        <v>126644</v>
      </c>
      <c r="BS37" s="58">
        <v>231916.24</v>
      </c>
      <c r="BT37" s="58">
        <v>710244.31</v>
      </c>
      <c r="BU37" s="58">
        <v>2027482.27</v>
      </c>
      <c r="BV37" s="58">
        <v>309383.3</v>
      </c>
      <c r="BW37" s="58">
        <v>147863.5</v>
      </c>
      <c r="BX37" s="58">
        <v>180800.75</v>
      </c>
      <c r="BY37" s="59">
        <v>2569180895.6403999</v>
      </c>
    </row>
    <row r="38" spans="1:77" x14ac:dyDescent="0.2">
      <c r="A38" s="56" t="s">
        <v>250</v>
      </c>
      <c r="B38" s="57" t="s">
        <v>267</v>
      </c>
      <c r="C38" s="56" t="s">
        <v>268</v>
      </c>
      <c r="D38" s="58">
        <v>2458542.25</v>
      </c>
      <c r="E38" s="58">
        <v>141631</v>
      </c>
      <c r="F38" s="58">
        <v>1151429.32</v>
      </c>
      <c r="G38" s="58">
        <v>25388</v>
      </c>
      <c r="H38" s="58">
        <v>0</v>
      </c>
      <c r="I38" s="58">
        <v>4199.54</v>
      </c>
      <c r="J38" s="58">
        <v>20439184.57</v>
      </c>
      <c r="K38" s="58">
        <v>22513.75</v>
      </c>
      <c r="L38" s="58">
        <v>0</v>
      </c>
      <c r="M38" s="58">
        <v>448860.98</v>
      </c>
      <c r="N38" s="58">
        <v>26833.5</v>
      </c>
      <c r="O38" s="58">
        <v>0</v>
      </c>
      <c r="P38" s="58">
        <v>610664.5</v>
      </c>
      <c r="Q38" s="58">
        <v>385183.75</v>
      </c>
      <c r="R38" s="58">
        <v>0</v>
      </c>
      <c r="S38" s="58">
        <v>0</v>
      </c>
      <c r="T38" s="58">
        <v>7852</v>
      </c>
      <c r="U38" s="58">
        <v>0</v>
      </c>
      <c r="V38" s="58">
        <v>4521731.5</v>
      </c>
      <c r="W38" s="58">
        <v>2898</v>
      </c>
      <c r="X38" s="58">
        <v>42264.09</v>
      </c>
      <c r="Y38" s="58">
        <v>155040</v>
      </c>
      <c r="Z38" s="58">
        <v>0</v>
      </c>
      <c r="AA38" s="58">
        <v>0</v>
      </c>
      <c r="AB38" s="58">
        <v>0</v>
      </c>
      <c r="AC38" s="58">
        <v>0</v>
      </c>
      <c r="AD38" s="58">
        <v>0</v>
      </c>
      <c r="AE38" s="58">
        <v>6004613.96</v>
      </c>
      <c r="AF38" s="58">
        <v>0</v>
      </c>
      <c r="AG38" s="58">
        <v>2665</v>
      </c>
      <c r="AH38" s="58">
        <v>11446</v>
      </c>
      <c r="AI38" s="58">
        <v>21849.75</v>
      </c>
      <c r="AJ38" s="58">
        <v>22945</v>
      </c>
      <c r="AK38" s="58">
        <v>8570</v>
      </c>
      <c r="AL38" s="58">
        <v>0</v>
      </c>
      <c r="AM38" s="58">
        <v>1420</v>
      </c>
      <c r="AN38" s="58">
        <v>5241</v>
      </c>
      <c r="AO38" s="58">
        <v>0</v>
      </c>
      <c r="AP38" s="58">
        <v>12633.75</v>
      </c>
      <c r="AQ38" s="58">
        <v>492877.95</v>
      </c>
      <c r="AR38" s="58">
        <v>3445</v>
      </c>
      <c r="AS38" s="58">
        <v>0</v>
      </c>
      <c r="AT38" s="58">
        <v>0</v>
      </c>
      <c r="AU38" s="58">
        <v>36508</v>
      </c>
      <c r="AV38" s="58">
        <v>0</v>
      </c>
      <c r="AW38" s="58">
        <v>0</v>
      </c>
      <c r="AX38" s="58">
        <v>2235338.12</v>
      </c>
      <c r="AY38" s="58">
        <v>0</v>
      </c>
      <c r="AZ38" s="58">
        <v>0</v>
      </c>
      <c r="BA38" s="58">
        <v>0</v>
      </c>
      <c r="BB38" s="58">
        <v>60503</v>
      </c>
      <c r="BC38" s="58">
        <v>0</v>
      </c>
      <c r="BD38" s="58">
        <v>66874.5</v>
      </c>
      <c r="BE38" s="58">
        <v>2115.5</v>
      </c>
      <c r="BF38" s="58">
        <v>22888</v>
      </c>
      <c r="BG38" s="58">
        <v>0</v>
      </c>
      <c r="BH38" s="58">
        <v>0</v>
      </c>
      <c r="BI38" s="58">
        <v>3109173</v>
      </c>
      <c r="BJ38" s="58">
        <v>1181442.95</v>
      </c>
      <c r="BK38" s="58">
        <v>22577</v>
      </c>
      <c r="BL38" s="58">
        <v>0</v>
      </c>
      <c r="BM38" s="58">
        <v>7225</v>
      </c>
      <c r="BN38" s="58">
        <v>9294</v>
      </c>
      <c r="BO38" s="58">
        <v>0</v>
      </c>
      <c r="BP38" s="58">
        <v>1506129.8</v>
      </c>
      <c r="BQ38" s="58">
        <v>0</v>
      </c>
      <c r="BR38" s="58">
        <v>0</v>
      </c>
      <c r="BS38" s="58">
        <v>0</v>
      </c>
      <c r="BT38" s="58">
        <v>68461</v>
      </c>
      <c r="BU38" s="58">
        <v>75134.87</v>
      </c>
      <c r="BV38" s="58">
        <v>5987</v>
      </c>
      <c r="BW38" s="58">
        <v>0</v>
      </c>
      <c r="BX38" s="58">
        <v>0</v>
      </c>
      <c r="BY38" s="59">
        <v>142419409.48000002</v>
      </c>
    </row>
    <row r="39" spans="1:77" x14ac:dyDescent="0.2">
      <c r="A39" s="56" t="s">
        <v>250</v>
      </c>
      <c r="B39" s="57" t="s">
        <v>269</v>
      </c>
      <c r="C39" s="56" t="s">
        <v>270</v>
      </c>
      <c r="D39" s="58">
        <v>1276482.2</v>
      </c>
      <c r="E39" s="58">
        <v>733386.5</v>
      </c>
      <c r="F39" s="58">
        <v>54492</v>
      </c>
      <c r="G39" s="58">
        <v>10672</v>
      </c>
      <c r="H39" s="58">
        <v>12159</v>
      </c>
      <c r="I39" s="58">
        <v>0</v>
      </c>
      <c r="J39" s="58">
        <v>2476047</v>
      </c>
      <c r="K39" s="58">
        <v>174184.75</v>
      </c>
      <c r="L39" s="58">
        <v>29881</v>
      </c>
      <c r="M39" s="58">
        <v>227996</v>
      </c>
      <c r="N39" s="58">
        <v>16767</v>
      </c>
      <c r="O39" s="58">
        <v>131544.25</v>
      </c>
      <c r="P39" s="58">
        <v>249720.5</v>
      </c>
      <c r="Q39" s="58">
        <v>683076.5</v>
      </c>
      <c r="R39" s="58">
        <v>62309.760000000002</v>
      </c>
      <c r="S39" s="58">
        <v>55462.1</v>
      </c>
      <c r="T39" s="58">
        <v>31814</v>
      </c>
      <c r="U39" s="58">
        <v>74839</v>
      </c>
      <c r="V39" s="58">
        <v>3738715.07</v>
      </c>
      <c r="W39" s="58">
        <v>936215.75</v>
      </c>
      <c r="X39" s="58">
        <v>259603.34</v>
      </c>
      <c r="Y39" s="58">
        <v>74579</v>
      </c>
      <c r="Z39" s="58">
        <v>41082</v>
      </c>
      <c r="AA39" s="58">
        <v>52747</v>
      </c>
      <c r="AB39" s="58">
        <v>330022.25</v>
      </c>
      <c r="AC39" s="58">
        <v>114978</v>
      </c>
      <c r="AD39" s="58">
        <v>89759</v>
      </c>
      <c r="AE39" s="58">
        <v>1788881.2</v>
      </c>
      <c r="AF39" s="58">
        <v>5245</v>
      </c>
      <c r="AG39" s="58">
        <v>0</v>
      </c>
      <c r="AH39" s="58">
        <v>0</v>
      </c>
      <c r="AI39" s="58">
        <v>0</v>
      </c>
      <c r="AJ39" s="58">
        <v>11567</v>
      </c>
      <c r="AK39" s="58">
        <v>17550</v>
      </c>
      <c r="AL39" s="58">
        <v>11355</v>
      </c>
      <c r="AM39" s="58">
        <v>162385</v>
      </c>
      <c r="AN39" s="58">
        <v>10294</v>
      </c>
      <c r="AO39" s="58">
        <v>32131.75</v>
      </c>
      <c r="AP39" s="58">
        <v>0</v>
      </c>
      <c r="AQ39" s="58">
        <v>189648.25</v>
      </c>
      <c r="AR39" s="58">
        <v>12201</v>
      </c>
      <c r="AS39" s="58">
        <v>52680</v>
      </c>
      <c r="AT39" s="58">
        <v>6883</v>
      </c>
      <c r="AU39" s="58">
        <v>6646</v>
      </c>
      <c r="AV39" s="58">
        <v>10731</v>
      </c>
      <c r="AW39" s="58">
        <v>0</v>
      </c>
      <c r="AX39" s="58">
        <v>1609713.31</v>
      </c>
      <c r="AY39" s="58">
        <v>54010</v>
      </c>
      <c r="AZ39" s="58">
        <v>47080</v>
      </c>
      <c r="BA39" s="58">
        <v>0</v>
      </c>
      <c r="BB39" s="58">
        <v>0</v>
      </c>
      <c r="BC39" s="58">
        <v>78189</v>
      </c>
      <c r="BD39" s="58">
        <v>532812.5</v>
      </c>
      <c r="BE39" s="58">
        <v>316332</v>
      </c>
      <c r="BF39" s="58">
        <v>196625</v>
      </c>
      <c r="BG39" s="58">
        <v>0</v>
      </c>
      <c r="BH39" s="58">
        <v>11379</v>
      </c>
      <c r="BI39" s="58">
        <v>2207925.7999999998</v>
      </c>
      <c r="BJ39" s="58">
        <v>0</v>
      </c>
      <c r="BK39" s="58">
        <v>0</v>
      </c>
      <c r="BL39" s="58">
        <v>23283</v>
      </c>
      <c r="BM39" s="58">
        <v>0</v>
      </c>
      <c r="BN39" s="58">
        <v>0</v>
      </c>
      <c r="BO39" s="58">
        <v>0</v>
      </c>
      <c r="BP39" s="58">
        <v>2546472</v>
      </c>
      <c r="BQ39" s="58">
        <v>19013.75</v>
      </c>
      <c r="BR39" s="58">
        <v>0</v>
      </c>
      <c r="BS39" s="58">
        <v>115153.93</v>
      </c>
      <c r="BT39" s="58">
        <v>186600</v>
      </c>
      <c r="BU39" s="58">
        <v>359863</v>
      </c>
      <c r="BV39" s="58">
        <v>49006</v>
      </c>
      <c r="BW39" s="58">
        <v>0</v>
      </c>
      <c r="BX39" s="58">
        <v>99057.5</v>
      </c>
      <c r="BY39" s="59">
        <v>39058254</v>
      </c>
    </row>
    <row r="40" spans="1:77" x14ac:dyDescent="0.2">
      <c r="A40" s="56" t="s">
        <v>250</v>
      </c>
      <c r="B40" s="57" t="s">
        <v>271</v>
      </c>
      <c r="C40" s="56" t="s">
        <v>272</v>
      </c>
      <c r="D40" s="58">
        <v>209080</v>
      </c>
      <c r="E40" s="58">
        <v>0</v>
      </c>
      <c r="F40" s="58">
        <v>2914012.04</v>
      </c>
      <c r="G40" s="58">
        <v>0</v>
      </c>
      <c r="H40" s="58">
        <v>10289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33416</v>
      </c>
      <c r="R40" s="58">
        <v>0</v>
      </c>
      <c r="S40" s="58">
        <v>0</v>
      </c>
      <c r="T40" s="58">
        <v>0</v>
      </c>
      <c r="U40" s="58">
        <v>0</v>
      </c>
      <c r="V40" s="58">
        <v>392297.5</v>
      </c>
      <c r="W40" s="58">
        <v>0</v>
      </c>
      <c r="X40" s="58">
        <v>0</v>
      </c>
      <c r="Y40" s="58">
        <v>0</v>
      </c>
      <c r="Z40" s="58">
        <v>0</v>
      </c>
      <c r="AA40" s="58">
        <v>0</v>
      </c>
      <c r="AB40" s="58">
        <v>0</v>
      </c>
      <c r="AC40" s="58">
        <v>0</v>
      </c>
      <c r="AD40" s="58">
        <v>0</v>
      </c>
      <c r="AE40" s="58">
        <v>19290566.129999999</v>
      </c>
      <c r="AF40" s="58">
        <v>0</v>
      </c>
      <c r="AG40" s="58">
        <v>0</v>
      </c>
      <c r="AH40" s="58">
        <v>0</v>
      </c>
      <c r="AI40" s="58">
        <v>0</v>
      </c>
      <c r="AJ40" s="58">
        <v>0</v>
      </c>
      <c r="AK40" s="58">
        <v>0</v>
      </c>
      <c r="AL40" s="58">
        <v>0</v>
      </c>
      <c r="AM40" s="58">
        <v>0</v>
      </c>
      <c r="AN40" s="58">
        <v>0</v>
      </c>
      <c r="AO40" s="58">
        <v>0</v>
      </c>
      <c r="AP40" s="58">
        <v>0</v>
      </c>
      <c r="AQ40" s="58">
        <v>1243090</v>
      </c>
      <c r="AR40" s="58">
        <v>0</v>
      </c>
      <c r="AS40" s="58">
        <v>0</v>
      </c>
      <c r="AT40" s="58">
        <v>30682</v>
      </c>
      <c r="AU40" s="58">
        <v>0</v>
      </c>
      <c r="AV40" s="58">
        <v>0</v>
      </c>
      <c r="AW40" s="58">
        <v>20915</v>
      </c>
      <c r="AX40" s="58">
        <v>24814825.960000001</v>
      </c>
      <c r="AY40" s="58">
        <v>0</v>
      </c>
      <c r="AZ40" s="58">
        <v>0</v>
      </c>
      <c r="BA40" s="58">
        <v>22286</v>
      </c>
      <c r="BB40" s="58">
        <v>576430.6</v>
      </c>
      <c r="BC40" s="58">
        <v>16033</v>
      </c>
      <c r="BD40" s="58">
        <v>0</v>
      </c>
      <c r="BE40" s="58">
        <v>0</v>
      </c>
      <c r="BF40" s="58">
        <v>0</v>
      </c>
      <c r="BG40" s="58">
        <v>0</v>
      </c>
      <c r="BH40" s="58">
        <v>0</v>
      </c>
      <c r="BI40" s="58">
        <v>55800</v>
      </c>
      <c r="BJ40" s="58">
        <v>2936552</v>
      </c>
      <c r="BK40" s="58">
        <v>0</v>
      </c>
      <c r="BL40" s="58">
        <v>0</v>
      </c>
      <c r="BM40" s="58">
        <v>0</v>
      </c>
      <c r="BN40" s="58">
        <v>17753</v>
      </c>
      <c r="BO40" s="58">
        <v>23461</v>
      </c>
      <c r="BP40" s="58">
        <v>7361704.8399999999</v>
      </c>
      <c r="BQ40" s="58">
        <v>0</v>
      </c>
      <c r="BR40" s="58">
        <v>150274</v>
      </c>
      <c r="BS40" s="58">
        <v>0</v>
      </c>
      <c r="BT40" s="58">
        <v>0</v>
      </c>
      <c r="BU40" s="58">
        <v>0</v>
      </c>
      <c r="BV40" s="58">
        <v>0</v>
      </c>
      <c r="BW40" s="58">
        <v>58320</v>
      </c>
      <c r="BX40" s="58">
        <v>0</v>
      </c>
      <c r="BY40" s="59">
        <v>13928638.33</v>
      </c>
    </row>
    <row r="41" spans="1:77" x14ac:dyDescent="0.2">
      <c r="A41" s="56" t="s">
        <v>250</v>
      </c>
      <c r="B41" s="57" t="s">
        <v>273</v>
      </c>
      <c r="C41" s="56" t="s">
        <v>274</v>
      </c>
      <c r="D41" s="58">
        <v>1008700</v>
      </c>
      <c r="E41" s="58">
        <v>17167.75</v>
      </c>
      <c r="F41" s="58">
        <v>1534313</v>
      </c>
      <c r="G41" s="58">
        <v>101314</v>
      </c>
      <c r="H41" s="58">
        <v>25760</v>
      </c>
      <c r="I41" s="58">
        <v>0</v>
      </c>
      <c r="J41" s="58">
        <v>1586631.75</v>
      </c>
      <c r="K41" s="58">
        <v>307517.25</v>
      </c>
      <c r="L41" s="58">
        <v>138761</v>
      </c>
      <c r="M41" s="58">
        <v>647899</v>
      </c>
      <c r="N41" s="58">
        <v>50298</v>
      </c>
      <c r="O41" s="58">
        <v>83220</v>
      </c>
      <c r="P41" s="58">
        <v>431907.5</v>
      </c>
      <c r="Q41" s="58">
        <v>323866</v>
      </c>
      <c r="R41" s="58">
        <v>0</v>
      </c>
      <c r="S41" s="58">
        <v>79852.539999999994</v>
      </c>
      <c r="T41" s="58">
        <v>0</v>
      </c>
      <c r="U41" s="58">
        <v>15968</v>
      </c>
      <c r="V41" s="58">
        <v>1631470.78</v>
      </c>
      <c r="W41" s="58">
        <v>265951</v>
      </c>
      <c r="X41" s="58">
        <v>96466</v>
      </c>
      <c r="Y41" s="58">
        <v>389973</v>
      </c>
      <c r="Z41" s="58">
        <v>104964</v>
      </c>
      <c r="AA41" s="58">
        <v>119221</v>
      </c>
      <c r="AB41" s="58">
        <v>682445.5</v>
      </c>
      <c r="AC41" s="58">
        <v>37423</v>
      </c>
      <c r="AD41" s="58">
        <v>115074</v>
      </c>
      <c r="AE41" s="58">
        <v>1077329.5</v>
      </c>
      <c r="AF41" s="58">
        <v>136473.79999999999</v>
      </c>
      <c r="AG41" s="58">
        <v>14997</v>
      </c>
      <c r="AH41" s="58">
        <v>102727</v>
      </c>
      <c r="AI41" s="58">
        <v>114431.53</v>
      </c>
      <c r="AJ41" s="58">
        <v>89314</v>
      </c>
      <c r="AK41" s="58">
        <v>207115.8</v>
      </c>
      <c r="AL41" s="58">
        <v>45843</v>
      </c>
      <c r="AM41" s="58">
        <v>48518</v>
      </c>
      <c r="AN41" s="58">
        <v>109133</v>
      </c>
      <c r="AO41" s="58">
        <v>83930.5</v>
      </c>
      <c r="AP41" s="58">
        <v>159757.4</v>
      </c>
      <c r="AQ41" s="58">
        <v>1800693.56</v>
      </c>
      <c r="AR41" s="58">
        <v>87965</v>
      </c>
      <c r="AS41" s="58">
        <v>133044</v>
      </c>
      <c r="AT41" s="58">
        <v>168459</v>
      </c>
      <c r="AU41" s="58">
        <v>88573</v>
      </c>
      <c r="AV41" s="58">
        <v>0</v>
      </c>
      <c r="AW41" s="58">
        <v>116753</v>
      </c>
      <c r="AX41" s="58">
        <v>811509</v>
      </c>
      <c r="AY41" s="58">
        <v>122802</v>
      </c>
      <c r="AZ41" s="58">
        <v>80809</v>
      </c>
      <c r="BA41" s="58">
        <v>24853</v>
      </c>
      <c r="BB41" s="58">
        <v>150378</v>
      </c>
      <c r="BC41" s="58">
        <v>24449</v>
      </c>
      <c r="BD41" s="58">
        <v>129853</v>
      </c>
      <c r="BE41" s="58">
        <v>537750</v>
      </c>
      <c r="BF41" s="58">
        <v>137213</v>
      </c>
      <c r="BG41" s="58">
        <v>0</v>
      </c>
      <c r="BH41" s="58">
        <v>1262</v>
      </c>
      <c r="BI41" s="58">
        <v>797936.5</v>
      </c>
      <c r="BJ41" s="58">
        <v>353138</v>
      </c>
      <c r="BK41" s="58">
        <v>3039</v>
      </c>
      <c r="BL41" s="58">
        <v>0</v>
      </c>
      <c r="BM41" s="58">
        <v>7239</v>
      </c>
      <c r="BN41" s="58">
        <v>4439</v>
      </c>
      <c r="BO41" s="58">
        <v>11767</v>
      </c>
      <c r="BP41" s="58">
        <v>2068385</v>
      </c>
      <c r="BQ41" s="58">
        <v>2595</v>
      </c>
      <c r="BR41" s="58">
        <v>39364</v>
      </c>
      <c r="BS41" s="58">
        <v>80660.759999999995</v>
      </c>
      <c r="BT41" s="58">
        <v>559761.56000000006</v>
      </c>
      <c r="BU41" s="58">
        <v>206543</v>
      </c>
      <c r="BV41" s="58">
        <v>79448</v>
      </c>
      <c r="BW41" s="58">
        <v>0</v>
      </c>
      <c r="BX41" s="58">
        <v>0</v>
      </c>
      <c r="BY41" s="59">
        <v>267899495.55000001</v>
      </c>
    </row>
    <row r="42" spans="1:77" x14ac:dyDescent="0.2">
      <c r="A42" s="56" t="s">
        <v>250</v>
      </c>
      <c r="B42" s="57" t="s">
        <v>275</v>
      </c>
      <c r="C42" s="56" t="s">
        <v>276</v>
      </c>
      <c r="D42" s="58">
        <v>751538.06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1962997.7</v>
      </c>
      <c r="K42" s="58">
        <v>11573</v>
      </c>
      <c r="L42" s="58">
        <v>0</v>
      </c>
      <c r="M42" s="58">
        <v>118636</v>
      </c>
      <c r="N42" s="58">
        <v>0</v>
      </c>
      <c r="O42" s="58">
        <v>0</v>
      </c>
      <c r="P42" s="58">
        <v>279066.2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290357</v>
      </c>
      <c r="X42" s="58">
        <v>0</v>
      </c>
      <c r="Y42" s="58">
        <v>243928</v>
      </c>
      <c r="Z42" s="58">
        <v>21715</v>
      </c>
      <c r="AA42" s="58">
        <v>0</v>
      </c>
      <c r="AB42" s="58">
        <v>0</v>
      </c>
      <c r="AC42" s="58">
        <v>0</v>
      </c>
      <c r="AD42" s="58">
        <v>0</v>
      </c>
      <c r="AE42" s="58">
        <v>3903828.36</v>
      </c>
      <c r="AF42" s="58">
        <v>0</v>
      </c>
      <c r="AG42" s="58">
        <v>0</v>
      </c>
      <c r="AH42" s="58">
        <v>0</v>
      </c>
      <c r="AI42" s="58">
        <v>0</v>
      </c>
      <c r="AJ42" s="58">
        <v>0</v>
      </c>
      <c r="AK42" s="58">
        <v>0</v>
      </c>
      <c r="AL42" s="58">
        <v>2129</v>
      </c>
      <c r="AM42" s="58">
        <v>0</v>
      </c>
      <c r="AN42" s="58">
        <v>1563</v>
      </c>
      <c r="AO42" s="58">
        <v>0</v>
      </c>
      <c r="AP42" s="58">
        <v>0</v>
      </c>
      <c r="AQ42" s="58">
        <v>1737835.73</v>
      </c>
      <c r="AR42" s="58">
        <v>27444.67</v>
      </c>
      <c r="AS42" s="58">
        <v>13095</v>
      </c>
      <c r="AT42" s="58">
        <v>6279</v>
      </c>
      <c r="AU42" s="58">
        <v>0</v>
      </c>
      <c r="AV42" s="58">
        <v>33436</v>
      </c>
      <c r="AW42" s="58">
        <v>0</v>
      </c>
      <c r="AX42" s="58">
        <v>349882</v>
      </c>
      <c r="AY42" s="58">
        <v>0</v>
      </c>
      <c r="AZ42" s="58">
        <v>0</v>
      </c>
      <c r="BA42" s="58">
        <v>0</v>
      </c>
      <c r="BB42" s="58">
        <v>0</v>
      </c>
      <c r="BC42" s="58">
        <v>0</v>
      </c>
      <c r="BD42" s="58">
        <v>16139</v>
      </c>
      <c r="BE42" s="58">
        <v>112147</v>
      </c>
      <c r="BF42" s="58">
        <v>0</v>
      </c>
      <c r="BG42" s="58">
        <v>0</v>
      </c>
      <c r="BH42" s="58">
        <v>0</v>
      </c>
      <c r="BI42" s="58">
        <v>130719.5</v>
      </c>
      <c r="BJ42" s="58">
        <v>9284</v>
      </c>
      <c r="BK42" s="58">
        <v>0</v>
      </c>
      <c r="BL42" s="58">
        <v>0</v>
      </c>
      <c r="BM42" s="58">
        <v>0</v>
      </c>
      <c r="BN42" s="58">
        <v>0</v>
      </c>
      <c r="BO42" s="58">
        <v>0</v>
      </c>
      <c r="BP42" s="58">
        <v>1433871.57</v>
      </c>
      <c r="BQ42" s="58">
        <v>0</v>
      </c>
      <c r="BR42" s="58">
        <v>0</v>
      </c>
      <c r="BS42" s="58">
        <v>0</v>
      </c>
      <c r="BT42" s="58">
        <v>0</v>
      </c>
      <c r="BU42" s="58">
        <v>52157</v>
      </c>
      <c r="BV42" s="58">
        <v>0</v>
      </c>
      <c r="BW42" s="58">
        <v>0</v>
      </c>
      <c r="BX42" s="58">
        <v>0</v>
      </c>
      <c r="BY42" s="59">
        <v>76102007.569999993</v>
      </c>
    </row>
    <row r="43" spans="1:77" x14ac:dyDescent="0.2">
      <c r="A43" s="56" t="s">
        <v>250</v>
      </c>
      <c r="B43" s="57" t="s">
        <v>277</v>
      </c>
      <c r="C43" s="56" t="s">
        <v>278</v>
      </c>
      <c r="D43" s="58">
        <v>0</v>
      </c>
      <c r="E43" s="58">
        <v>73136.08</v>
      </c>
      <c r="F43" s="58">
        <v>137412.6</v>
      </c>
      <c r="G43" s="58">
        <v>0</v>
      </c>
      <c r="H43" s="58">
        <v>0</v>
      </c>
      <c r="I43" s="58">
        <v>0</v>
      </c>
      <c r="J43" s="58">
        <v>4091022.41</v>
      </c>
      <c r="K43" s="58">
        <v>54611</v>
      </c>
      <c r="L43" s="58">
        <v>0</v>
      </c>
      <c r="M43" s="58">
        <v>630797</v>
      </c>
      <c r="N43" s="58">
        <v>0</v>
      </c>
      <c r="O43" s="58">
        <v>0</v>
      </c>
      <c r="P43" s="58">
        <v>210682.08</v>
      </c>
      <c r="Q43" s="58">
        <v>0</v>
      </c>
      <c r="R43" s="58">
        <v>0</v>
      </c>
      <c r="S43" s="58">
        <v>54818.66</v>
      </c>
      <c r="T43" s="58">
        <v>111388.98</v>
      </c>
      <c r="U43" s="58">
        <v>0</v>
      </c>
      <c r="V43" s="58">
        <v>1122580</v>
      </c>
      <c r="W43" s="58">
        <v>447262</v>
      </c>
      <c r="X43" s="58">
        <v>99937.31</v>
      </c>
      <c r="Y43" s="58">
        <v>590628</v>
      </c>
      <c r="Z43" s="58">
        <v>54420</v>
      </c>
      <c r="AA43" s="58">
        <v>26024</v>
      </c>
      <c r="AB43" s="58">
        <v>0</v>
      </c>
      <c r="AC43" s="58">
        <v>8816</v>
      </c>
      <c r="AD43" s="58">
        <v>0</v>
      </c>
      <c r="AE43" s="58">
        <v>1493551.5</v>
      </c>
      <c r="AF43" s="58">
        <v>0</v>
      </c>
      <c r="AG43" s="58">
        <v>0</v>
      </c>
      <c r="AH43" s="58">
        <v>0</v>
      </c>
      <c r="AI43" s="58">
        <v>5612.47</v>
      </c>
      <c r="AJ43" s="58">
        <v>5084</v>
      </c>
      <c r="AK43" s="58">
        <v>0</v>
      </c>
      <c r="AL43" s="58">
        <v>0</v>
      </c>
      <c r="AM43" s="58">
        <v>0</v>
      </c>
      <c r="AN43" s="58">
        <v>20930</v>
      </c>
      <c r="AO43" s="58">
        <v>11495.47</v>
      </c>
      <c r="AP43" s="58">
        <v>0</v>
      </c>
      <c r="AQ43" s="58">
        <v>206402</v>
      </c>
      <c r="AR43" s="58">
        <v>20058.22</v>
      </c>
      <c r="AS43" s="58">
        <v>0</v>
      </c>
      <c r="AT43" s="58">
        <v>87099.73</v>
      </c>
      <c r="AU43" s="58">
        <v>72015.91</v>
      </c>
      <c r="AV43" s="58">
        <v>0</v>
      </c>
      <c r="AW43" s="58">
        <v>55473.93</v>
      </c>
      <c r="AX43" s="58">
        <v>892823.57</v>
      </c>
      <c r="AY43" s="58">
        <v>0</v>
      </c>
      <c r="AZ43" s="58">
        <v>25412</v>
      </c>
      <c r="BA43" s="58">
        <v>2291.75</v>
      </c>
      <c r="BB43" s="58">
        <v>0</v>
      </c>
      <c r="BC43" s="58">
        <v>0</v>
      </c>
      <c r="BD43" s="58">
        <v>583551.5</v>
      </c>
      <c r="BE43" s="58">
        <v>18852</v>
      </c>
      <c r="BF43" s="58">
        <v>27682</v>
      </c>
      <c r="BG43" s="58">
        <v>0</v>
      </c>
      <c r="BH43" s="58">
        <v>0</v>
      </c>
      <c r="BI43" s="58">
        <v>0</v>
      </c>
      <c r="BJ43" s="58">
        <v>342817.45</v>
      </c>
      <c r="BK43" s="58">
        <v>0</v>
      </c>
      <c r="BL43" s="58">
        <v>0</v>
      </c>
      <c r="BM43" s="58">
        <v>0</v>
      </c>
      <c r="BN43" s="58">
        <v>0</v>
      </c>
      <c r="BO43" s="58">
        <v>0</v>
      </c>
      <c r="BP43" s="58">
        <v>0</v>
      </c>
      <c r="BQ43" s="58">
        <v>0</v>
      </c>
      <c r="BR43" s="58">
        <v>0</v>
      </c>
      <c r="BS43" s="58">
        <v>0</v>
      </c>
      <c r="BT43" s="58">
        <v>0</v>
      </c>
      <c r="BU43" s="58">
        <v>0</v>
      </c>
      <c r="BV43" s="58">
        <v>0</v>
      </c>
      <c r="BW43" s="58">
        <v>0</v>
      </c>
      <c r="BX43" s="58">
        <v>0</v>
      </c>
      <c r="BY43" s="59">
        <v>25079595.530000001</v>
      </c>
    </row>
    <row r="44" spans="1:77" x14ac:dyDescent="0.2">
      <c r="A44" s="56" t="s">
        <v>250</v>
      </c>
      <c r="B44" s="57" t="s">
        <v>279</v>
      </c>
      <c r="C44" s="56" t="s">
        <v>280</v>
      </c>
      <c r="D44" s="58">
        <v>48499520.140000001</v>
      </c>
      <c r="E44" s="58">
        <v>21376742.25</v>
      </c>
      <c r="F44" s="58">
        <v>23033526</v>
      </c>
      <c r="G44" s="58">
        <v>3362356</v>
      </c>
      <c r="H44" s="58">
        <v>878343</v>
      </c>
      <c r="I44" s="58">
        <v>58998.29</v>
      </c>
      <c r="J44" s="58">
        <v>65476994.350000001</v>
      </c>
      <c r="K44" s="58">
        <v>13130191</v>
      </c>
      <c r="L44" s="58">
        <v>702092</v>
      </c>
      <c r="M44" s="58">
        <v>29217887.789999999</v>
      </c>
      <c r="N44" s="58">
        <v>527025</v>
      </c>
      <c r="O44" s="58">
        <v>2548347.75</v>
      </c>
      <c r="P44" s="58">
        <v>19734766.800000001</v>
      </c>
      <c r="Q44" s="58">
        <v>6665474.75</v>
      </c>
      <c r="R44" s="58">
        <v>54183</v>
      </c>
      <c r="S44" s="58">
        <v>653505.93000000005</v>
      </c>
      <c r="T44" s="58">
        <v>1019274.5</v>
      </c>
      <c r="U44" s="58">
        <v>432515</v>
      </c>
      <c r="V44" s="58">
        <v>39529296.670000002</v>
      </c>
      <c r="W44" s="58">
        <v>8216859</v>
      </c>
      <c r="X44" s="58">
        <v>781408.01</v>
      </c>
      <c r="Y44" s="58">
        <v>12227325</v>
      </c>
      <c r="Z44" s="58">
        <v>562009</v>
      </c>
      <c r="AA44" s="58">
        <v>877049</v>
      </c>
      <c r="AB44" s="58">
        <v>1596967.5</v>
      </c>
      <c r="AC44" s="58">
        <v>454624</v>
      </c>
      <c r="AD44" s="58">
        <v>5618</v>
      </c>
      <c r="AE44" s="58">
        <v>55119411.479999997</v>
      </c>
      <c r="AF44" s="58">
        <v>616041</v>
      </c>
      <c r="AG44" s="58">
        <v>299754</v>
      </c>
      <c r="AH44" s="58">
        <v>211313</v>
      </c>
      <c r="AI44" s="58">
        <v>235910</v>
      </c>
      <c r="AJ44" s="58">
        <v>1179581</v>
      </c>
      <c r="AK44" s="58">
        <v>908115.2</v>
      </c>
      <c r="AL44" s="58">
        <v>535081</v>
      </c>
      <c r="AM44" s="58">
        <v>1759548</v>
      </c>
      <c r="AN44" s="58">
        <v>287450</v>
      </c>
      <c r="AO44" s="58">
        <v>511262.75</v>
      </c>
      <c r="AP44" s="58">
        <v>413697</v>
      </c>
      <c r="AQ44" s="58">
        <v>33062967.670000002</v>
      </c>
      <c r="AR44" s="58">
        <v>140223</v>
      </c>
      <c r="AS44" s="58">
        <v>154300</v>
      </c>
      <c r="AT44" s="58">
        <v>296489</v>
      </c>
      <c r="AU44" s="58">
        <v>48551</v>
      </c>
      <c r="AV44" s="58">
        <v>0</v>
      </c>
      <c r="AW44" s="58">
        <v>850206.5</v>
      </c>
      <c r="AX44" s="58">
        <v>42077846</v>
      </c>
      <c r="AY44" s="58">
        <v>606847</v>
      </c>
      <c r="AZ44" s="58">
        <v>2419591.5</v>
      </c>
      <c r="BA44" s="58">
        <v>1890845</v>
      </c>
      <c r="BB44" s="58">
        <v>3916112</v>
      </c>
      <c r="BC44" s="58">
        <v>1831590</v>
      </c>
      <c r="BD44" s="58">
        <v>10608851</v>
      </c>
      <c r="BE44" s="58">
        <v>4272634.8</v>
      </c>
      <c r="BF44" s="58">
        <v>1196028.5</v>
      </c>
      <c r="BG44" s="58">
        <v>0</v>
      </c>
      <c r="BH44" s="58">
        <v>30539</v>
      </c>
      <c r="BI44" s="58">
        <v>37449633.799999997</v>
      </c>
      <c r="BJ44" s="58">
        <v>1358665</v>
      </c>
      <c r="BK44" s="58">
        <v>417794</v>
      </c>
      <c r="BL44" s="58">
        <v>236573</v>
      </c>
      <c r="BM44" s="58">
        <v>0</v>
      </c>
      <c r="BN44" s="58">
        <v>308424</v>
      </c>
      <c r="BO44" s="58">
        <v>189382</v>
      </c>
      <c r="BP44" s="58">
        <v>31130642.5</v>
      </c>
      <c r="BQ44" s="58">
        <v>788042.25</v>
      </c>
      <c r="BR44" s="58">
        <v>619054</v>
      </c>
      <c r="BS44" s="58">
        <v>1185511.8400000001</v>
      </c>
      <c r="BT44" s="58">
        <v>1589040.86</v>
      </c>
      <c r="BU44" s="58">
        <v>10442679.210000001</v>
      </c>
      <c r="BV44" s="58">
        <v>264481.5</v>
      </c>
      <c r="BW44" s="58">
        <v>158385</v>
      </c>
      <c r="BX44" s="58">
        <v>83119</v>
      </c>
      <c r="BY44" s="59">
        <v>64539352.349999994</v>
      </c>
    </row>
    <row r="45" spans="1:77" x14ac:dyDescent="0.2">
      <c r="A45" s="56" t="s">
        <v>250</v>
      </c>
      <c r="B45" s="57" t="s">
        <v>281</v>
      </c>
      <c r="C45" s="56" t="s">
        <v>282</v>
      </c>
      <c r="D45" s="58">
        <v>8579783</v>
      </c>
      <c r="E45" s="58">
        <v>1638000</v>
      </c>
      <c r="F45" s="58">
        <v>1242744</v>
      </c>
      <c r="G45" s="58">
        <v>125095</v>
      </c>
      <c r="H45" s="58">
        <v>0</v>
      </c>
      <c r="I45" s="58">
        <v>0</v>
      </c>
      <c r="J45" s="58">
        <v>20315926.710000001</v>
      </c>
      <c r="K45" s="58">
        <v>672186</v>
      </c>
      <c r="L45" s="58">
        <v>100694</v>
      </c>
      <c r="M45" s="58">
        <v>7008848</v>
      </c>
      <c r="N45" s="58">
        <v>33441</v>
      </c>
      <c r="O45" s="58">
        <v>276848</v>
      </c>
      <c r="P45" s="58">
        <v>5918025.9900000002</v>
      </c>
      <c r="Q45" s="58">
        <v>3143464.96</v>
      </c>
      <c r="R45" s="58">
        <v>0</v>
      </c>
      <c r="S45" s="58">
        <v>3482</v>
      </c>
      <c r="T45" s="58">
        <v>195003.8</v>
      </c>
      <c r="U45" s="58">
        <v>96564</v>
      </c>
      <c r="V45" s="58">
        <v>19144517.420000002</v>
      </c>
      <c r="W45" s="58">
        <v>2878204.5</v>
      </c>
      <c r="X45" s="58">
        <v>233814.5</v>
      </c>
      <c r="Y45" s="58">
        <v>3605271</v>
      </c>
      <c r="Z45" s="58">
        <v>94179.5</v>
      </c>
      <c r="AA45" s="58">
        <v>70154</v>
      </c>
      <c r="AB45" s="58">
        <v>107766.5</v>
      </c>
      <c r="AC45" s="58">
        <v>45897</v>
      </c>
      <c r="AD45" s="58">
        <v>31825</v>
      </c>
      <c r="AE45" s="58">
        <v>26662410.949999999</v>
      </c>
      <c r="AF45" s="58">
        <v>17074</v>
      </c>
      <c r="AG45" s="58">
        <v>10650</v>
      </c>
      <c r="AH45" s="58">
        <v>7053</v>
      </c>
      <c r="AI45" s="58">
        <v>5922</v>
      </c>
      <c r="AJ45" s="58">
        <v>59836</v>
      </c>
      <c r="AK45" s="58">
        <v>124005</v>
      </c>
      <c r="AL45" s="58">
        <v>36647</v>
      </c>
      <c r="AM45" s="58">
        <v>121525</v>
      </c>
      <c r="AN45" s="58">
        <v>14372</v>
      </c>
      <c r="AO45" s="58">
        <v>83465.5</v>
      </c>
      <c r="AP45" s="58">
        <v>12711</v>
      </c>
      <c r="AQ45" s="58">
        <v>6100862.8499999996</v>
      </c>
      <c r="AR45" s="58">
        <v>105125</v>
      </c>
      <c r="AS45" s="58">
        <v>79203</v>
      </c>
      <c r="AT45" s="58">
        <v>95292</v>
      </c>
      <c r="AU45" s="58">
        <v>180231.37</v>
      </c>
      <c r="AV45" s="58">
        <v>53957</v>
      </c>
      <c r="AW45" s="58">
        <v>111010</v>
      </c>
      <c r="AX45" s="58">
        <v>10216683</v>
      </c>
      <c r="AY45" s="58">
        <v>140109</v>
      </c>
      <c r="AZ45" s="58">
        <v>155072</v>
      </c>
      <c r="BA45" s="58">
        <v>100802</v>
      </c>
      <c r="BB45" s="58">
        <v>146218</v>
      </c>
      <c r="BC45" s="58">
        <v>139623</v>
      </c>
      <c r="BD45" s="58">
        <v>1253830</v>
      </c>
      <c r="BE45" s="58">
        <v>1595145</v>
      </c>
      <c r="BF45" s="58">
        <v>193441.5</v>
      </c>
      <c r="BG45" s="58">
        <v>4276</v>
      </c>
      <c r="BH45" s="58">
        <v>19112</v>
      </c>
      <c r="BI45" s="58">
        <v>8193693.4500000002</v>
      </c>
      <c r="BJ45" s="58">
        <v>4902172.99</v>
      </c>
      <c r="BK45" s="58">
        <v>204954</v>
      </c>
      <c r="BL45" s="58">
        <v>60542</v>
      </c>
      <c r="BM45" s="58">
        <v>10247</v>
      </c>
      <c r="BN45" s="58">
        <v>63621</v>
      </c>
      <c r="BO45" s="58">
        <v>22352</v>
      </c>
      <c r="BP45" s="58">
        <v>9954663.2899999991</v>
      </c>
      <c r="BQ45" s="58">
        <v>139121</v>
      </c>
      <c r="BR45" s="58">
        <v>176930</v>
      </c>
      <c r="BS45" s="58">
        <v>288414</v>
      </c>
      <c r="BT45" s="58">
        <v>446681.5</v>
      </c>
      <c r="BU45" s="58">
        <v>899950</v>
      </c>
      <c r="BV45" s="58">
        <v>105713</v>
      </c>
      <c r="BW45" s="58">
        <v>143229</v>
      </c>
      <c r="BX45" s="58">
        <v>156294</v>
      </c>
      <c r="BY45" s="59">
        <v>48419298.450000003</v>
      </c>
    </row>
    <row r="46" spans="1:77" x14ac:dyDescent="0.2">
      <c r="A46" s="56" t="s">
        <v>250</v>
      </c>
      <c r="B46" s="57" t="s">
        <v>283</v>
      </c>
      <c r="C46" s="56" t="s">
        <v>284</v>
      </c>
      <c r="D46" s="58">
        <v>340657</v>
      </c>
      <c r="E46" s="58">
        <v>0</v>
      </c>
      <c r="F46" s="58">
        <v>18222.72</v>
      </c>
      <c r="G46" s="58">
        <v>0</v>
      </c>
      <c r="H46" s="58">
        <v>0</v>
      </c>
      <c r="I46" s="58">
        <v>0</v>
      </c>
      <c r="J46" s="58">
        <v>715162.17</v>
      </c>
      <c r="K46" s="58">
        <v>120904.25</v>
      </c>
      <c r="L46" s="58">
        <v>0</v>
      </c>
      <c r="M46" s="58">
        <v>150396.75</v>
      </c>
      <c r="N46" s="58">
        <v>3951</v>
      </c>
      <c r="O46" s="58">
        <v>0</v>
      </c>
      <c r="P46" s="58">
        <v>0</v>
      </c>
      <c r="Q46" s="58">
        <v>10305.75</v>
      </c>
      <c r="R46" s="58">
        <v>0</v>
      </c>
      <c r="S46" s="58">
        <v>6393.25</v>
      </c>
      <c r="T46" s="58">
        <v>0</v>
      </c>
      <c r="U46" s="58">
        <v>0</v>
      </c>
      <c r="V46" s="58">
        <v>0</v>
      </c>
      <c r="W46" s="58">
        <v>146772</v>
      </c>
      <c r="X46" s="58">
        <v>8752.75</v>
      </c>
      <c r="Y46" s="58">
        <v>192941.23</v>
      </c>
      <c r="Z46" s="58">
        <v>0</v>
      </c>
      <c r="AA46" s="58">
        <v>0</v>
      </c>
      <c r="AB46" s="58">
        <v>0</v>
      </c>
      <c r="AC46" s="58">
        <v>2988</v>
      </c>
      <c r="AD46" s="58">
        <v>0</v>
      </c>
      <c r="AE46" s="58">
        <v>1462422</v>
      </c>
      <c r="AF46" s="58">
        <v>0</v>
      </c>
      <c r="AG46" s="58">
        <v>0</v>
      </c>
      <c r="AH46" s="58">
        <v>0</v>
      </c>
      <c r="AI46" s="58">
        <v>1380</v>
      </c>
      <c r="AJ46" s="58">
        <v>53657.760000000002</v>
      </c>
      <c r="AK46" s="58">
        <v>0</v>
      </c>
      <c r="AL46" s="58">
        <v>0</v>
      </c>
      <c r="AM46" s="58">
        <v>0</v>
      </c>
      <c r="AN46" s="58">
        <v>9943</v>
      </c>
      <c r="AO46" s="58">
        <v>40713.25</v>
      </c>
      <c r="AP46" s="58">
        <v>6866</v>
      </c>
      <c r="AQ46" s="58">
        <v>599259.1</v>
      </c>
      <c r="AR46" s="58">
        <v>212889.60000000001</v>
      </c>
      <c r="AS46" s="58">
        <v>35750</v>
      </c>
      <c r="AT46" s="58">
        <v>126003</v>
      </c>
      <c r="AU46" s="58">
        <v>8018.72</v>
      </c>
      <c r="AV46" s="58">
        <v>4966</v>
      </c>
      <c r="AW46" s="58">
        <v>67174.62</v>
      </c>
      <c r="AX46" s="58">
        <v>0</v>
      </c>
      <c r="AY46" s="58">
        <v>0</v>
      </c>
      <c r="AZ46" s="58">
        <v>3216</v>
      </c>
      <c r="BA46" s="58">
        <v>16296.96</v>
      </c>
      <c r="BB46" s="58">
        <v>20264</v>
      </c>
      <c r="BC46" s="58">
        <v>0</v>
      </c>
      <c r="BD46" s="58">
        <v>19277</v>
      </c>
      <c r="BE46" s="58">
        <v>35832</v>
      </c>
      <c r="BF46" s="58">
        <v>27304</v>
      </c>
      <c r="BG46" s="58">
        <v>0</v>
      </c>
      <c r="BH46" s="58">
        <v>0</v>
      </c>
      <c r="BI46" s="58">
        <v>0</v>
      </c>
      <c r="BJ46" s="58">
        <v>11149</v>
      </c>
      <c r="BK46" s="58">
        <v>0</v>
      </c>
      <c r="BL46" s="58">
        <v>0</v>
      </c>
      <c r="BM46" s="58">
        <v>0</v>
      </c>
      <c r="BN46" s="58">
        <v>0</v>
      </c>
      <c r="BO46" s="58">
        <v>0</v>
      </c>
      <c r="BP46" s="58">
        <v>580518.24</v>
      </c>
      <c r="BQ46" s="58">
        <v>0</v>
      </c>
      <c r="BR46" s="58">
        <v>24857</v>
      </c>
      <c r="BS46" s="58">
        <v>10896.24</v>
      </c>
      <c r="BT46" s="58">
        <v>0</v>
      </c>
      <c r="BU46" s="58">
        <v>258097.52</v>
      </c>
      <c r="BV46" s="58">
        <v>3908</v>
      </c>
      <c r="BW46" s="58">
        <v>0</v>
      </c>
      <c r="BX46" s="58">
        <v>13178.5</v>
      </c>
      <c r="BY46" s="59">
        <v>12531908.07</v>
      </c>
    </row>
    <row r="47" spans="1:77" x14ac:dyDescent="0.2">
      <c r="A47" s="110" t="s">
        <v>285</v>
      </c>
      <c r="B47" s="111"/>
      <c r="C47" s="112"/>
      <c r="D47" s="63">
        <f>SUM(D30:D46)</f>
        <v>380107557.11000001</v>
      </c>
      <c r="E47" s="63">
        <f t="shared" ref="E47:BP47" si="2">SUM(E30:E46)</f>
        <v>87070894.519999996</v>
      </c>
      <c r="F47" s="63">
        <f t="shared" si="2"/>
        <v>153743263.97999999</v>
      </c>
      <c r="G47" s="63">
        <f t="shared" si="2"/>
        <v>25135644.16</v>
      </c>
      <c r="H47" s="63">
        <f t="shared" si="2"/>
        <v>16519036.040000001</v>
      </c>
      <c r="I47" s="63">
        <f t="shared" si="2"/>
        <v>1716701.6400000001</v>
      </c>
      <c r="J47" s="63">
        <f t="shared" si="2"/>
        <v>601367151.14999998</v>
      </c>
      <c r="K47" s="63">
        <f t="shared" si="2"/>
        <v>56989522</v>
      </c>
      <c r="L47" s="63">
        <f t="shared" si="2"/>
        <v>4407028.49</v>
      </c>
      <c r="M47" s="63">
        <f t="shared" si="2"/>
        <v>153812424.31</v>
      </c>
      <c r="N47" s="63">
        <f t="shared" si="2"/>
        <v>4789000.3</v>
      </c>
      <c r="O47" s="63">
        <f t="shared" si="2"/>
        <v>18536175</v>
      </c>
      <c r="P47" s="63">
        <f t="shared" si="2"/>
        <v>111708573.17</v>
      </c>
      <c r="Q47" s="63">
        <f t="shared" si="2"/>
        <v>76792173.549999997</v>
      </c>
      <c r="R47" s="63">
        <f t="shared" si="2"/>
        <v>1500234.1700000002</v>
      </c>
      <c r="S47" s="63">
        <f t="shared" si="2"/>
        <v>11939990.629999999</v>
      </c>
      <c r="T47" s="63">
        <f t="shared" si="2"/>
        <v>9896369.5800000019</v>
      </c>
      <c r="U47" s="63">
        <f t="shared" si="2"/>
        <v>6434935.5499999998</v>
      </c>
      <c r="V47" s="63">
        <f t="shared" si="2"/>
        <v>453043553.71999997</v>
      </c>
      <c r="W47" s="63">
        <f t="shared" si="2"/>
        <v>67973718.5</v>
      </c>
      <c r="X47" s="63">
        <f t="shared" si="2"/>
        <v>16153642.68</v>
      </c>
      <c r="Y47" s="63">
        <f t="shared" si="2"/>
        <v>83645651.230000004</v>
      </c>
      <c r="Z47" s="63">
        <f t="shared" si="2"/>
        <v>5604029</v>
      </c>
      <c r="AA47" s="63">
        <f t="shared" si="2"/>
        <v>11206048.720000001</v>
      </c>
      <c r="AB47" s="63">
        <f t="shared" si="2"/>
        <v>23482479.399999999</v>
      </c>
      <c r="AC47" s="63">
        <f t="shared" si="2"/>
        <v>5378117</v>
      </c>
      <c r="AD47" s="63">
        <f t="shared" si="2"/>
        <v>3684500</v>
      </c>
      <c r="AE47" s="63">
        <f t="shared" si="2"/>
        <v>708147619.9200002</v>
      </c>
      <c r="AF47" s="63">
        <f t="shared" si="2"/>
        <v>7556987.8700000001</v>
      </c>
      <c r="AG47" s="63">
        <f t="shared" si="2"/>
        <v>3811694.31</v>
      </c>
      <c r="AH47" s="63">
        <f t="shared" si="2"/>
        <v>5927514.6799999997</v>
      </c>
      <c r="AI47" s="63">
        <f t="shared" si="2"/>
        <v>4953720.76</v>
      </c>
      <c r="AJ47" s="63">
        <f t="shared" si="2"/>
        <v>11591668.26</v>
      </c>
      <c r="AK47" s="63">
        <f t="shared" si="2"/>
        <v>7215522.5999999996</v>
      </c>
      <c r="AL47" s="63">
        <f t="shared" si="2"/>
        <v>5944761.5</v>
      </c>
      <c r="AM47" s="63">
        <f t="shared" si="2"/>
        <v>13255637.25</v>
      </c>
      <c r="AN47" s="63">
        <f t="shared" si="2"/>
        <v>5959689.7800000003</v>
      </c>
      <c r="AO47" s="63">
        <f t="shared" si="2"/>
        <v>7689474.8700000001</v>
      </c>
      <c r="AP47" s="63">
        <f t="shared" si="2"/>
        <v>5700038.7000000002</v>
      </c>
      <c r="AQ47" s="63">
        <f t="shared" si="2"/>
        <v>168803432.94999999</v>
      </c>
      <c r="AR47" s="63">
        <f t="shared" si="2"/>
        <v>3920889.15</v>
      </c>
      <c r="AS47" s="63">
        <f t="shared" si="2"/>
        <v>4092342.1</v>
      </c>
      <c r="AT47" s="63">
        <f t="shared" si="2"/>
        <v>6711904.0099999998</v>
      </c>
      <c r="AU47" s="63">
        <f t="shared" si="2"/>
        <v>3707134.1300000004</v>
      </c>
      <c r="AV47" s="63">
        <f t="shared" si="2"/>
        <v>426179.25</v>
      </c>
      <c r="AW47" s="63">
        <f t="shared" si="2"/>
        <v>4385490.1500000004</v>
      </c>
      <c r="AX47" s="63">
        <f t="shared" si="2"/>
        <v>415654659.67999995</v>
      </c>
      <c r="AY47" s="63">
        <f t="shared" si="2"/>
        <v>8306456.25</v>
      </c>
      <c r="AZ47" s="63">
        <f t="shared" si="2"/>
        <v>11619056.5</v>
      </c>
      <c r="BA47" s="63">
        <f t="shared" si="2"/>
        <v>17745075.670000002</v>
      </c>
      <c r="BB47" s="63">
        <f t="shared" si="2"/>
        <v>29153984.230000004</v>
      </c>
      <c r="BC47" s="63">
        <f t="shared" si="2"/>
        <v>12447778.5</v>
      </c>
      <c r="BD47" s="63">
        <f t="shared" si="2"/>
        <v>57789826.550000004</v>
      </c>
      <c r="BE47" s="63">
        <f t="shared" si="2"/>
        <v>50427096.849999994</v>
      </c>
      <c r="BF47" s="63">
        <f t="shared" si="2"/>
        <v>12040293.550000001</v>
      </c>
      <c r="BG47" s="63">
        <f t="shared" si="2"/>
        <v>2608391.7999999998</v>
      </c>
      <c r="BH47" s="63">
        <f t="shared" si="2"/>
        <v>1514708.75</v>
      </c>
      <c r="BI47" s="63">
        <f t="shared" si="2"/>
        <v>368556206.57999998</v>
      </c>
      <c r="BJ47" s="63">
        <f t="shared" si="2"/>
        <v>88548216.070000008</v>
      </c>
      <c r="BK47" s="63">
        <f t="shared" si="2"/>
        <v>8383213.0199999996</v>
      </c>
      <c r="BL47" s="63">
        <f t="shared" si="2"/>
        <v>4731976.6500000004</v>
      </c>
      <c r="BM47" s="63">
        <f t="shared" si="2"/>
        <v>2768699.77</v>
      </c>
      <c r="BN47" s="63">
        <f t="shared" si="2"/>
        <v>7726032.2000000002</v>
      </c>
      <c r="BO47" s="63">
        <f t="shared" si="2"/>
        <v>3278393.3099999996</v>
      </c>
      <c r="BP47" s="63">
        <f t="shared" si="2"/>
        <v>355864471.43000001</v>
      </c>
      <c r="BQ47" s="63">
        <f t="shared" ref="BQ47:BX47" si="3">SUM(BQ30:BQ46)</f>
        <v>10735361.34</v>
      </c>
      <c r="BR47" s="63">
        <f t="shared" si="3"/>
        <v>11521785.5</v>
      </c>
      <c r="BS47" s="63">
        <f t="shared" si="3"/>
        <v>12237372.809999999</v>
      </c>
      <c r="BT47" s="63">
        <f t="shared" si="3"/>
        <v>21814986.709999997</v>
      </c>
      <c r="BU47" s="63">
        <f t="shared" si="3"/>
        <v>63419119.200000003</v>
      </c>
      <c r="BV47" s="63">
        <f t="shared" si="3"/>
        <v>10155151.450000001</v>
      </c>
      <c r="BW47" s="63">
        <f t="shared" si="3"/>
        <v>5823737.0499999998</v>
      </c>
      <c r="BX47" s="63">
        <f t="shared" si="3"/>
        <v>5842786.75</v>
      </c>
      <c r="BY47" s="64">
        <f>SUM(BY30:BY46)</f>
        <v>4379941155.9802999</v>
      </c>
    </row>
    <row r="48" spans="1:77" x14ac:dyDescent="0.2">
      <c r="A48" s="56" t="s">
        <v>286</v>
      </c>
      <c r="B48" s="57" t="s">
        <v>287</v>
      </c>
      <c r="C48" s="56" t="s">
        <v>288</v>
      </c>
      <c r="D48" s="58">
        <v>128735898.59999999</v>
      </c>
      <c r="E48" s="58">
        <v>37410580</v>
      </c>
      <c r="F48" s="58">
        <v>44178714.68</v>
      </c>
      <c r="G48" s="58">
        <v>24493979.710000001</v>
      </c>
      <c r="H48" s="58">
        <v>18901276.329999998</v>
      </c>
      <c r="I48" s="58">
        <v>6511700</v>
      </c>
      <c r="J48" s="58">
        <v>224968225.50999999</v>
      </c>
      <c r="K48" s="58">
        <v>28698250.359999999</v>
      </c>
      <c r="L48" s="58">
        <v>12162879.4</v>
      </c>
      <c r="M48" s="58">
        <v>69681762.25</v>
      </c>
      <c r="N48" s="58">
        <v>10682743.880000001</v>
      </c>
      <c r="O48" s="58">
        <v>25334638.57</v>
      </c>
      <c r="P48" s="58">
        <v>49249376.670000002</v>
      </c>
      <c r="Q48" s="58">
        <v>42932382.399999999</v>
      </c>
      <c r="R48" s="58">
        <v>5836358.0599999996</v>
      </c>
      <c r="S48" s="58">
        <v>23039660.48</v>
      </c>
      <c r="T48" s="58">
        <v>17303928.640000001</v>
      </c>
      <c r="U48" s="58">
        <v>6663360</v>
      </c>
      <c r="V48" s="58">
        <v>166285073.52000001</v>
      </c>
      <c r="W48" s="58">
        <v>50352098.509999998</v>
      </c>
      <c r="X48" s="58">
        <v>23768294.84</v>
      </c>
      <c r="Y48" s="58">
        <v>47811629.149999999</v>
      </c>
      <c r="Z48" s="58">
        <v>13635410</v>
      </c>
      <c r="AA48" s="58">
        <v>23472944.52</v>
      </c>
      <c r="AB48" s="58">
        <v>15286901.67</v>
      </c>
      <c r="AC48" s="58">
        <v>8592284.8399999999</v>
      </c>
      <c r="AD48" s="58">
        <v>6967007.4199999999</v>
      </c>
      <c r="AE48" s="58">
        <v>201586840.41</v>
      </c>
      <c r="AF48" s="58">
        <v>11116000</v>
      </c>
      <c r="AG48" s="58">
        <v>11001906</v>
      </c>
      <c r="AH48" s="58">
        <v>11131600</v>
      </c>
      <c r="AI48" s="58">
        <v>10887859.68</v>
      </c>
      <c r="AJ48" s="58">
        <v>16431132.640000001</v>
      </c>
      <c r="AK48" s="58">
        <v>12461530</v>
      </c>
      <c r="AL48" s="58">
        <v>12126521.76</v>
      </c>
      <c r="AM48" s="58">
        <v>18652036.460000001</v>
      </c>
      <c r="AN48" s="58">
        <v>8919250</v>
      </c>
      <c r="AO48" s="58">
        <v>11654590</v>
      </c>
      <c r="AP48" s="58">
        <v>11240980.640000001</v>
      </c>
      <c r="AQ48" s="58">
        <v>88203434.840000004</v>
      </c>
      <c r="AR48" s="58">
        <v>9781960</v>
      </c>
      <c r="AS48" s="58">
        <v>12711120</v>
      </c>
      <c r="AT48" s="58">
        <v>12521910</v>
      </c>
      <c r="AU48" s="58">
        <v>12504300</v>
      </c>
      <c r="AV48" s="58">
        <v>3430500</v>
      </c>
      <c r="AW48" s="58">
        <v>5739720</v>
      </c>
      <c r="AX48" s="58">
        <v>168588831.09</v>
      </c>
      <c r="AY48" s="58">
        <v>12867989.74</v>
      </c>
      <c r="AZ48" s="58">
        <v>17530180</v>
      </c>
      <c r="BA48" s="58">
        <v>28120033.050000001</v>
      </c>
      <c r="BB48" s="58">
        <v>26439093.260000002</v>
      </c>
      <c r="BC48" s="58">
        <v>18134160</v>
      </c>
      <c r="BD48" s="58">
        <v>28983040.25</v>
      </c>
      <c r="BE48" s="58">
        <v>29276695.800000001</v>
      </c>
      <c r="BF48" s="58">
        <v>16639270.960000001</v>
      </c>
      <c r="BG48" s="58">
        <v>7124545.5</v>
      </c>
      <c r="BH48" s="58">
        <v>4105817.42</v>
      </c>
      <c r="BI48" s="58">
        <v>131470742.23</v>
      </c>
      <c r="BJ48" s="58">
        <v>49048889.869999997</v>
      </c>
      <c r="BK48" s="58">
        <v>15241014.5</v>
      </c>
      <c r="BL48" s="58">
        <v>9352720</v>
      </c>
      <c r="BM48" s="58">
        <v>18765180</v>
      </c>
      <c r="BN48" s="58">
        <v>22713710</v>
      </c>
      <c r="BO48" s="58">
        <v>12197774.84</v>
      </c>
      <c r="BP48" s="58">
        <v>78614998.390000001</v>
      </c>
      <c r="BQ48" s="58">
        <v>11039782</v>
      </c>
      <c r="BR48" s="58">
        <v>10545520</v>
      </c>
      <c r="BS48" s="58">
        <v>21027387.43</v>
      </c>
      <c r="BT48" s="58">
        <v>20292227.739999998</v>
      </c>
      <c r="BU48" s="58">
        <v>34383062.899999999</v>
      </c>
      <c r="BV48" s="58">
        <v>11830920</v>
      </c>
      <c r="BW48" s="58">
        <v>4942580</v>
      </c>
      <c r="BX48" s="58">
        <v>5525837.4199999999</v>
      </c>
      <c r="BY48" s="59">
        <v>2179784348.2399993</v>
      </c>
    </row>
    <row r="49" spans="1:77" x14ac:dyDescent="0.2">
      <c r="A49" s="56" t="s">
        <v>286</v>
      </c>
      <c r="B49" s="57" t="s">
        <v>289</v>
      </c>
      <c r="C49" s="56" t="s">
        <v>290</v>
      </c>
      <c r="D49" s="58">
        <v>12481860</v>
      </c>
      <c r="E49" s="58">
        <v>584160</v>
      </c>
      <c r="F49" s="58">
        <v>1039540</v>
      </c>
      <c r="G49" s="58">
        <v>581820</v>
      </c>
      <c r="H49" s="58">
        <v>756240</v>
      </c>
      <c r="I49" s="58">
        <v>370320</v>
      </c>
      <c r="J49" s="58">
        <v>16205061.279999999</v>
      </c>
      <c r="K49" s="58">
        <v>5108050.6399999997</v>
      </c>
      <c r="L49" s="58">
        <v>457380</v>
      </c>
      <c r="M49" s="58">
        <v>2177940</v>
      </c>
      <c r="N49" s="58">
        <v>1934270</v>
      </c>
      <c r="O49" s="58">
        <v>2163335.16</v>
      </c>
      <c r="P49" s="58">
        <v>2173847.7400000002</v>
      </c>
      <c r="Q49" s="58">
        <v>4064712.26</v>
      </c>
      <c r="R49" s="58">
        <v>124154.48</v>
      </c>
      <c r="S49" s="58">
        <v>2688520</v>
      </c>
      <c r="T49" s="58">
        <v>678510</v>
      </c>
      <c r="U49" s="58">
        <v>127560</v>
      </c>
      <c r="V49" s="58">
        <v>10599842.26</v>
      </c>
      <c r="W49" s="58">
        <v>2814739.48</v>
      </c>
      <c r="X49" s="58">
        <v>1159440</v>
      </c>
      <c r="Y49" s="58">
        <v>1774744</v>
      </c>
      <c r="Z49" s="58">
        <v>740120</v>
      </c>
      <c r="AA49" s="58">
        <v>1272300</v>
      </c>
      <c r="AB49" s="58">
        <v>728010.9</v>
      </c>
      <c r="AC49" s="58">
        <v>178800</v>
      </c>
      <c r="AD49" s="58">
        <v>0</v>
      </c>
      <c r="AE49" s="58">
        <v>15280895.16</v>
      </c>
      <c r="AF49" s="58">
        <v>4434280</v>
      </c>
      <c r="AG49" s="58">
        <v>0</v>
      </c>
      <c r="AH49" s="58">
        <v>551700</v>
      </c>
      <c r="AI49" s="58">
        <v>559860</v>
      </c>
      <c r="AJ49" s="58">
        <v>1391320</v>
      </c>
      <c r="AK49" s="58">
        <v>1181160</v>
      </c>
      <c r="AL49" s="58">
        <v>1569480</v>
      </c>
      <c r="AM49" s="58">
        <v>810780</v>
      </c>
      <c r="AN49" s="58">
        <v>428160</v>
      </c>
      <c r="AO49" s="58">
        <v>435900</v>
      </c>
      <c r="AP49" s="58">
        <v>1154340</v>
      </c>
      <c r="AQ49" s="58">
        <v>9717379.3499999996</v>
      </c>
      <c r="AR49" s="58">
        <v>5821720</v>
      </c>
      <c r="AS49" s="58">
        <v>638820</v>
      </c>
      <c r="AT49" s="58">
        <v>587700</v>
      </c>
      <c r="AU49" s="58">
        <v>428100</v>
      </c>
      <c r="AV49" s="58">
        <v>277680</v>
      </c>
      <c r="AW49" s="58">
        <v>478980</v>
      </c>
      <c r="AX49" s="58">
        <v>0</v>
      </c>
      <c r="AY49" s="58">
        <v>0</v>
      </c>
      <c r="AZ49" s="58">
        <v>533160</v>
      </c>
      <c r="BA49" s="58">
        <v>0</v>
      </c>
      <c r="BB49" s="58">
        <v>1115100</v>
      </c>
      <c r="BC49" s="58">
        <v>0</v>
      </c>
      <c r="BD49" s="58">
        <v>1520699</v>
      </c>
      <c r="BE49" s="58">
        <v>0</v>
      </c>
      <c r="BF49" s="58">
        <v>288323.21999999997</v>
      </c>
      <c r="BG49" s="58">
        <v>317490</v>
      </c>
      <c r="BH49" s="58">
        <v>0</v>
      </c>
      <c r="BI49" s="58">
        <v>14170080</v>
      </c>
      <c r="BJ49" s="58">
        <v>2762860</v>
      </c>
      <c r="BK49" s="58">
        <v>654489.68000000005</v>
      </c>
      <c r="BL49" s="58">
        <v>1056240</v>
      </c>
      <c r="BM49" s="58">
        <v>0</v>
      </c>
      <c r="BN49" s="58">
        <v>378060</v>
      </c>
      <c r="BO49" s="58">
        <v>125900</v>
      </c>
      <c r="BP49" s="58">
        <v>3565841.67</v>
      </c>
      <c r="BQ49" s="58">
        <v>1214360</v>
      </c>
      <c r="BR49" s="58">
        <v>902015.16</v>
      </c>
      <c r="BS49" s="58">
        <v>322320</v>
      </c>
      <c r="BT49" s="58">
        <v>1607360</v>
      </c>
      <c r="BU49" s="58">
        <v>2452450</v>
      </c>
      <c r="BV49" s="58">
        <v>682680</v>
      </c>
      <c r="BW49" s="58">
        <v>517.1</v>
      </c>
      <c r="BX49" s="58">
        <v>0</v>
      </c>
      <c r="BY49" s="59">
        <v>151674327.83000001</v>
      </c>
    </row>
    <row r="50" spans="1:77" x14ac:dyDescent="0.2">
      <c r="A50" s="56" t="s">
        <v>286</v>
      </c>
      <c r="B50" s="57" t="s">
        <v>291</v>
      </c>
      <c r="C50" s="56" t="s">
        <v>292</v>
      </c>
      <c r="D50" s="58">
        <v>60000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60000</v>
      </c>
      <c r="K50" s="58">
        <v>0</v>
      </c>
      <c r="L50" s="58">
        <v>0</v>
      </c>
      <c r="M50" s="58">
        <v>60000</v>
      </c>
      <c r="N50" s="58">
        <v>0</v>
      </c>
      <c r="O50" s="58">
        <v>21000</v>
      </c>
      <c r="P50" s="58">
        <v>444026.76</v>
      </c>
      <c r="Q50" s="58">
        <v>0</v>
      </c>
      <c r="R50" s="58">
        <v>0</v>
      </c>
      <c r="S50" s="58">
        <v>0</v>
      </c>
      <c r="T50" s="58">
        <v>0</v>
      </c>
      <c r="U50" s="58">
        <v>100800</v>
      </c>
      <c r="V50" s="58">
        <v>179600</v>
      </c>
      <c r="W50" s="58">
        <v>0</v>
      </c>
      <c r="X50" s="58">
        <v>0</v>
      </c>
      <c r="Y50" s="58">
        <v>98838.7</v>
      </c>
      <c r="Z50" s="58">
        <v>123200</v>
      </c>
      <c r="AA50" s="58">
        <v>0</v>
      </c>
      <c r="AB50" s="58">
        <v>0</v>
      </c>
      <c r="AC50" s="58">
        <v>0</v>
      </c>
      <c r="AD50" s="58">
        <v>0</v>
      </c>
      <c r="AE50" s="58">
        <v>60000</v>
      </c>
      <c r="AF50" s="58">
        <v>0</v>
      </c>
      <c r="AG50" s="58">
        <v>0</v>
      </c>
      <c r="AH50" s="58">
        <v>0</v>
      </c>
      <c r="AI50" s="58">
        <v>0</v>
      </c>
      <c r="AJ50" s="58">
        <v>0</v>
      </c>
      <c r="AK50" s="58">
        <v>0</v>
      </c>
      <c r="AL50" s="58">
        <v>0</v>
      </c>
      <c r="AM50" s="58">
        <v>0</v>
      </c>
      <c r="AN50" s="58">
        <v>0</v>
      </c>
      <c r="AO50" s="58">
        <v>0</v>
      </c>
      <c r="AP50" s="58">
        <v>0</v>
      </c>
      <c r="AQ50" s="58">
        <v>60000</v>
      </c>
      <c r="AR50" s="58">
        <v>0</v>
      </c>
      <c r="AS50" s="58">
        <v>0</v>
      </c>
      <c r="AT50" s="58">
        <v>0</v>
      </c>
      <c r="AU50" s="58">
        <v>0</v>
      </c>
      <c r="AV50" s="58">
        <v>0</v>
      </c>
      <c r="AW50" s="58">
        <v>0</v>
      </c>
      <c r="AX50" s="58">
        <v>60000</v>
      </c>
      <c r="AY50" s="58">
        <v>0</v>
      </c>
      <c r="AZ50" s="58">
        <v>0</v>
      </c>
      <c r="BA50" s="58">
        <v>0</v>
      </c>
      <c r="BB50" s="58">
        <v>0</v>
      </c>
      <c r="BC50" s="58">
        <v>0</v>
      </c>
      <c r="BD50" s="58">
        <v>0</v>
      </c>
      <c r="BE50" s="58">
        <v>0</v>
      </c>
      <c r="BF50" s="58">
        <v>0</v>
      </c>
      <c r="BG50" s="58">
        <v>0</v>
      </c>
      <c r="BH50" s="58">
        <v>0</v>
      </c>
      <c r="BI50" s="58">
        <v>60000</v>
      </c>
      <c r="BJ50" s="58">
        <v>0</v>
      </c>
      <c r="BK50" s="58">
        <v>0</v>
      </c>
      <c r="BL50" s="58">
        <v>0</v>
      </c>
      <c r="BM50" s="58">
        <v>0</v>
      </c>
      <c r="BN50" s="58">
        <v>0</v>
      </c>
      <c r="BO50" s="58">
        <v>0</v>
      </c>
      <c r="BP50" s="58">
        <v>60000</v>
      </c>
      <c r="BQ50" s="58">
        <v>0</v>
      </c>
      <c r="BR50" s="58">
        <v>0</v>
      </c>
      <c r="BS50" s="58">
        <v>0</v>
      </c>
      <c r="BT50" s="58">
        <v>0</v>
      </c>
      <c r="BU50" s="58">
        <v>0</v>
      </c>
      <c r="BV50" s="58">
        <v>0</v>
      </c>
      <c r="BW50" s="58">
        <v>0</v>
      </c>
      <c r="BX50" s="58">
        <v>0</v>
      </c>
      <c r="BY50" s="59">
        <v>2760656.45</v>
      </c>
    </row>
    <row r="51" spans="1:77" x14ac:dyDescent="0.2">
      <c r="A51" s="56" t="s">
        <v>286</v>
      </c>
      <c r="B51" s="57" t="s">
        <v>293</v>
      </c>
      <c r="C51" s="56" t="s">
        <v>294</v>
      </c>
      <c r="D51" s="58">
        <v>7903169.4000000004</v>
      </c>
      <c r="E51" s="58">
        <v>1895575</v>
      </c>
      <c r="F51" s="58">
        <v>1768109.68</v>
      </c>
      <c r="G51" s="58">
        <v>476200</v>
      </c>
      <c r="H51" s="58">
        <v>810600</v>
      </c>
      <c r="I51" s="58">
        <v>75600</v>
      </c>
      <c r="J51" s="58">
        <v>10047028.77</v>
      </c>
      <c r="K51" s="58">
        <v>1615952</v>
      </c>
      <c r="L51" s="58">
        <v>453600</v>
      </c>
      <c r="M51" s="58">
        <v>2599555.39</v>
      </c>
      <c r="N51" s="58">
        <v>592312.9</v>
      </c>
      <c r="O51" s="58">
        <v>1168616.1299999999</v>
      </c>
      <c r="P51" s="58">
        <v>2214564.52</v>
      </c>
      <c r="Q51" s="58">
        <v>2160674.1800000002</v>
      </c>
      <c r="R51" s="58">
        <v>0</v>
      </c>
      <c r="S51" s="58">
        <v>1566400</v>
      </c>
      <c r="T51" s="58">
        <v>698351.61</v>
      </c>
      <c r="U51" s="58">
        <v>142800</v>
      </c>
      <c r="V51" s="58">
        <v>9224626.7699999996</v>
      </c>
      <c r="W51" s="58">
        <v>1722338.71</v>
      </c>
      <c r="X51" s="58">
        <v>1424500</v>
      </c>
      <c r="Y51" s="58">
        <v>2210125.7599999998</v>
      </c>
      <c r="Z51" s="58">
        <v>693000</v>
      </c>
      <c r="AA51" s="58">
        <v>1297800</v>
      </c>
      <c r="AB51" s="58">
        <v>602700</v>
      </c>
      <c r="AC51" s="58">
        <v>100800</v>
      </c>
      <c r="AD51" s="58">
        <v>180133.33</v>
      </c>
      <c r="AE51" s="58">
        <v>10594413.880000001</v>
      </c>
      <c r="AF51" s="58">
        <v>825367.74</v>
      </c>
      <c r="AG51" s="58">
        <v>537600</v>
      </c>
      <c r="AH51" s="58">
        <v>652526.80000000005</v>
      </c>
      <c r="AI51" s="58">
        <v>521364.52</v>
      </c>
      <c r="AJ51" s="58">
        <v>792829.04</v>
      </c>
      <c r="AK51" s="58">
        <v>0</v>
      </c>
      <c r="AL51" s="58">
        <v>588196.22</v>
      </c>
      <c r="AM51" s="58">
        <v>877912.9</v>
      </c>
      <c r="AN51" s="58">
        <v>312200</v>
      </c>
      <c r="AO51" s="58">
        <v>608300</v>
      </c>
      <c r="AP51" s="58">
        <v>564200</v>
      </c>
      <c r="AQ51" s="58">
        <v>5918082.2599999998</v>
      </c>
      <c r="AR51" s="58">
        <v>698600</v>
      </c>
      <c r="AS51" s="58">
        <v>528500</v>
      </c>
      <c r="AT51" s="58">
        <v>653100</v>
      </c>
      <c r="AU51" s="58">
        <v>611100</v>
      </c>
      <c r="AV51" s="58">
        <v>117600</v>
      </c>
      <c r="AW51" s="58">
        <v>238700</v>
      </c>
      <c r="AX51" s="58">
        <v>8498165.1600000001</v>
      </c>
      <c r="AY51" s="58">
        <v>355200</v>
      </c>
      <c r="AZ51" s="58">
        <v>984900</v>
      </c>
      <c r="BA51" s="58">
        <v>494560.67</v>
      </c>
      <c r="BB51" s="58">
        <v>1427929.03</v>
      </c>
      <c r="BC51" s="58">
        <v>201600</v>
      </c>
      <c r="BD51" s="58">
        <v>1321200</v>
      </c>
      <c r="BE51" s="58">
        <v>1199258.06</v>
      </c>
      <c r="BF51" s="58">
        <v>856348.39</v>
      </c>
      <c r="BG51" s="58">
        <v>398300</v>
      </c>
      <c r="BH51" s="58">
        <v>235000</v>
      </c>
      <c r="BI51" s="58">
        <v>7682166.4000000004</v>
      </c>
      <c r="BJ51" s="58">
        <v>0</v>
      </c>
      <c r="BK51" s="58">
        <v>623700</v>
      </c>
      <c r="BL51" s="58">
        <v>450800</v>
      </c>
      <c r="BM51" s="58">
        <v>1045596.77</v>
      </c>
      <c r="BN51" s="58">
        <v>1166900</v>
      </c>
      <c r="BO51" s="58">
        <v>625800</v>
      </c>
      <c r="BP51" s="58">
        <v>4455767.2</v>
      </c>
      <c r="BQ51" s="58">
        <v>646916.67000000004</v>
      </c>
      <c r="BR51" s="58">
        <v>550651.61</v>
      </c>
      <c r="BS51" s="58">
        <v>766128.23</v>
      </c>
      <c r="BT51" s="58">
        <v>783300</v>
      </c>
      <c r="BU51" s="58">
        <v>1528641.94</v>
      </c>
      <c r="BV51" s="58">
        <v>604100</v>
      </c>
      <c r="BW51" s="58">
        <v>109200</v>
      </c>
      <c r="BX51" s="58">
        <v>96600</v>
      </c>
      <c r="BY51" s="59">
        <v>114332020.61000001</v>
      </c>
    </row>
    <row r="52" spans="1:77" x14ac:dyDescent="0.2">
      <c r="A52" s="56" t="s">
        <v>286</v>
      </c>
      <c r="B52" s="57" t="s">
        <v>295</v>
      </c>
      <c r="C52" s="56" t="s">
        <v>296</v>
      </c>
      <c r="D52" s="58">
        <v>950400</v>
      </c>
      <c r="E52" s="58">
        <v>118800</v>
      </c>
      <c r="F52" s="58">
        <v>60000</v>
      </c>
      <c r="G52" s="58">
        <v>1065637.8999999999</v>
      </c>
      <c r="H52" s="58">
        <v>118800</v>
      </c>
      <c r="I52" s="58">
        <v>59400</v>
      </c>
      <c r="J52" s="58">
        <v>2175851.61</v>
      </c>
      <c r="K52" s="58">
        <v>0</v>
      </c>
      <c r="L52" s="58">
        <v>0</v>
      </c>
      <c r="M52" s="58">
        <v>118800</v>
      </c>
      <c r="N52" s="58">
        <v>67200</v>
      </c>
      <c r="O52" s="58">
        <v>253200</v>
      </c>
      <c r="P52" s="58">
        <v>0</v>
      </c>
      <c r="Q52" s="58">
        <v>356400</v>
      </c>
      <c r="R52" s="58">
        <v>218400</v>
      </c>
      <c r="S52" s="58">
        <v>0</v>
      </c>
      <c r="T52" s="58">
        <v>0</v>
      </c>
      <c r="U52" s="58">
        <v>0</v>
      </c>
      <c r="V52" s="58">
        <v>2518470.3199999998</v>
      </c>
      <c r="W52" s="58">
        <v>178200</v>
      </c>
      <c r="X52" s="58">
        <v>118800</v>
      </c>
      <c r="Y52" s="58">
        <v>122300</v>
      </c>
      <c r="Z52" s="58">
        <v>0</v>
      </c>
      <c r="AA52" s="58">
        <v>59400</v>
      </c>
      <c r="AB52" s="58">
        <v>0</v>
      </c>
      <c r="AC52" s="58">
        <v>0</v>
      </c>
      <c r="AD52" s="58">
        <v>0</v>
      </c>
      <c r="AE52" s="58">
        <v>1088896.77</v>
      </c>
      <c r="AF52" s="58">
        <v>9900</v>
      </c>
      <c r="AG52" s="58">
        <v>33600</v>
      </c>
      <c r="AH52" s="58">
        <v>0</v>
      </c>
      <c r="AI52" s="58">
        <v>0</v>
      </c>
      <c r="AJ52" s="58">
        <v>0</v>
      </c>
      <c r="AK52" s="58">
        <v>681100</v>
      </c>
      <c r="AL52" s="58">
        <v>59400</v>
      </c>
      <c r="AM52" s="58">
        <v>59400</v>
      </c>
      <c r="AN52" s="58">
        <v>0</v>
      </c>
      <c r="AO52" s="58">
        <v>0</v>
      </c>
      <c r="AP52" s="58">
        <v>0</v>
      </c>
      <c r="AQ52" s="58">
        <v>79980.649999999994</v>
      </c>
      <c r="AR52" s="58">
        <v>0</v>
      </c>
      <c r="AS52" s="58">
        <v>0</v>
      </c>
      <c r="AT52" s="58">
        <v>0</v>
      </c>
      <c r="AU52" s="58">
        <v>0</v>
      </c>
      <c r="AV52" s="58">
        <v>0</v>
      </c>
      <c r="AW52" s="58">
        <v>0</v>
      </c>
      <c r="AX52" s="58">
        <v>841293.55</v>
      </c>
      <c r="AY52" s="58">
        <v>67200</v>
      </c>
      <c r="AZ52" s="58">
        <v>59400</v>
      </c>
      <c r="BA52" s="58">
        <v>1318800</v>
      </c>
      <c r="BB52" s="58">
        <v>627918.38</v>
      </c>
      <c r="BC52" s="58">
        <v>0</v>
      </c>
      <c r="BD52" s="58">
        <v>126600</v>
      </c>
      <c r="BE52" s="58">
        <v>59400</v>
      </c>
      <c r="BF52" s="58">
        <v>59400</v>
      </c>
      <c r="BG52" s="58">
        <v>59400</v>
      </c>
      <c r="BH52" s="58">
        <v>0</v>
      </c>
      <c r="BI52" s="58">
        <v>666873.32999999996</v>
      </c>
      <c r="BJ52" s="58">
        <v>2875271.24</v>
      </c>
      <c r="BK52" s="58">
        <v>0</v>
      </c>
      <c r="BL52" s="58">
        <v>168700</v>
      </c>
      <c r="BM52" s="58">
        <v>156258.06</v>
      </c>
      <c r="BN52" s="58">
        <v>0</v>
      </c>
      <c r="BO52" s="58">
        <v>100800</v>
      </c>
      <c r="BP52" s="58">
        <v>237600</v>
      </c>
      <c r="BQ52" s="58">
        <v>0</v>
      </c>
      <c r="BR52" s="58">
        <v>0</v>
      </c>
      <c r="BS52" s="58">
        <v>59400</v>
      </c>
      <c r="BT52" s="58">
        <v>0</v>
      </c>
      <c r="BU52" s="58">
        <v>118800</v>
      </c>
      <c r="BV52" s="58">
        <v>0</v>
      </c>
      <c r="BW52" s="58">
        <v>0</v>
      </c>
      <c r="BX52" s="58">
        <v>0</v>
      </c>
      <c r="BY52" s="59">
        <v>16402450.790000001</v>
      </c>
    </row>
    <row r="53" spans="1:77" x14ac:dyDescent="0.2">
      <c r="A53" s="56" t="s">
        <v>286</v>
      </c>
      <c r="B53" s="57" t="s">
        <v>297</v>
      </c>
      <c r="C53" s="56" t="s">
        <v>298</v>
      </c>
      <c r="D53" s="58">
        <v>0</v>
      </c>
      <c r="E53" s="58">
        <v>0</v>
      </c>
      <c r="F53" s="58">
        <v>12579.18</v>
      </c>
      <c r="G53" s="58">
        <v>0</v>
      </c>
      <c r="H53" s="58">
        <v>320400</v>
      </c>
      <c r="I53" s="58">
        <v>0</v>
      </c>
      <c r="J53" s="58">
        <v>76972.92</v>
      </c>
      <c r="K53" s="58">
        <v>373000</v>
      </c>
      <c r="L53" s="58">
        <v>0</v>
      </c>
      <c r="M53" s="58">
        <v>15369.48</v>
      </c>
      <c r="N53" s="58">
        <v>0</v>
      </c>
      <c r="O53" s="58">
        <v>12522.3</v>
      </c>
      <c r="P53" s="58">
        <v>0</v>
      </c>
      <c r="Q53" s="58">
        <v>9325.5</v>
      </c>
      <c r="R53" s="58">
        <v>0</v>
      </c>
      <c r="S53" s="58">
        <v>0</v>
      </c>
      <c r="T53" s="58">
        <v>0</v>
      </c>
      <c r="U53" s="58">
        <v>0</v>
      </c>
      <c r="V53" s="58">
        <v>118018.71</v>
      </c>
      <c r="W53" s="58">
        <v>0</v>
      </c>
      <c r="X53" s="58">
        <v>0</v>
      </c>
      <c r="Y53" s="58">
        <v>8139.45</v>
      </c>
      <c r="Z53" s="58">
        <v>0</v>
      </c>
      <c r="AA53" s="58">
        <v>0</v>
      </c>
      <c r="AB53" s="58">
        <v>0</v>
      </c>
      <c r="AC53" s="58">
        <v>0</v>
      </c>
      <c r="AD53" s="58">
        <v>0</v>
      </c>
      <c r="AE53" s="58">
        <v>82737.960000000006</v>
      </c>
      <c r="AF53" s="58">
        <v>0</v>
      </c>
      <c r="AG53" s="58">
        <v>0</v>
      </c>
      <c r="AH53" s="58">
        <v>0</v>
      </c>
      <c r="AI53" s="58">
        <v>0</v>
      </c>
      <c r="AJ53" s="58">
        <v>0</v>
      </c>
      <c r="AK53" s="58">
        <v>0</v>
      </c>
      <c r="AL53" s="58">
        <v>11448.96</v>
      </c>
      <c r="AM53" s="58">
        <v>12880.08</v>
      </c>
      <c r="AN53" s="58">
        <v>0</v>
      </c>
      <c r="AO53" s="58">
        <v>0</v>
      </c>
      <c r="AP53" s="58">
        <v>0</v>
      </c>
      <c r="AQ53" s="58">
        <v>31509.66</v>
      </c>
      <c r="AR53" s="58">
        <v>0</v>
      </c>
      <c r="AS53" s="58">
        <v>0</v>
      </c>
      <c r="AT53" s="58">
        <v>0</v>
      </c>
      <c r="AU53" s="58">
        <v>33600</v>
      </c>
      <c r="AV53" s="58">
        <v>0</v>
      </c>
      <c r="AW53" s="58">
        <v>0</v>
      </c>
      <c r="AX53" s="58">
        <v>111076.86</v>
      </c>
      <c r="AY53" s="58">
        <v>0</v>
      </c>
      <c r="AZ53" s="58">
        <v>0</v>
      </c>
      <c r="BA53" s="58">
        <v>0</v>
      </c>
      <c r="BB53" s="58">
        <v>0</v>
      </c>
      <c r="BC53" s="58">
        <v>0</v>
      </c>
      <c r="BD53" s="58">
        <v>0</v>
      </c>
      <c r="BE53" s="58">
        <v>13595.64</v>
      </c>
      <c r="BF53" s="58">
        <v>0</v>
      </c>
      <c r="BG53" s="58">
        <v>0</v>
      </c>
      <c r="BH53" s="58">
        <v>0</v>
      </c>
      <c r="BI53" s="58">
        <v>90895.26</v>
      </c>
      <c r="BJ53" s="58">
        <v>21000</v>
      </c>
      <c r="BK53" s="58">
        <v>0</v>
      </c>
      <c r="BL53" s="58">
        <v>0</v>
      </c>
      <c r="BM53" s="58">
        <v>0</v>
      </c>
      <c r="BN53" s="58">
        <v>0</v>
      </c>
      <c r="BO53" s="58">
        <v>0</v>
      </c>
      <c r="BP53" s="58">
        <v>72666.06</v>
      </c>
      <c r="BQ53" s="58">
        <v>0</v>
      </c>
      <c r="BR53" s="58">
        <v>0</v>
      </c>
      <c r="BS53" s="58">
        <v>9583.44</v>
      </c>
      <c r="BT53" s="58">
        <v>10921.68</v>
      </c>
      <c r="BU53" s="58">
        <v>12844.32</v>
      </c>
      <c r="BV53" s="58">
        <v>0</v>
      </c>
      <c r="BW53" s="58">
        <v>0</v>
      </c>
      <c r="BX53" s="58">
        <v>33600</v>
      </c>
      <c r="BY53" s="59">
        <v>7212297</v>
      </c>
    </row>
    <row r="54" spans="1:77" x14ac:dyDescent="0.2">
      <c r="A54" s="56" t="s">
        <v>286</v>
      </c>
      <c r="B54" s="57" t="s">
        <v>299</v>
      </c>
      <c r="C54" s="56" t="s">
        <v>300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56000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  <c r="T54" s="58">
        <v>0</v>
      </c>
      <c r="U54" s="58">
        <v>0</v>
      </c>
      <c r="V54" s="58">
        <v>30704.3</v>
      </c>
      <c r="W54" s="58">
        <v>0</v>
      </c>
      <c r="X54" s="58">
        <v>0</v>
      </c>
      <c r="Y54" s="58">
        <v>0</v>
      </c>
      <c r="Z54" s="58">
        <v>0</v>
      </c>
      <c r="AA54" s="58">
        <v>0</v>
      </c>
      <c r="AB54" s="58">
        <v>0</v>
      </c>
      <c r="AC54" s="58">
        <v>0</v>
      </c>
      <c r="AD54" s="58">
        <v>0</v>
      </c>
      <c r="AE54" s="58">
        <v>21956.400000000001</v>
      </c>
      <c r="AF54" s="58">
        <v>0</v>
      </c>
      <c r="AG54" s="58">
        <v>0</v>
      </c>
      <c r="AH54" s="58">
        <v>0</v>
      </c>
      <c r="AI54" s="58">
        <v>0</v>
      </c>
      <c r="AJ54" s="58">
        <v>0</v>
      </c>
      <c r="AK54" s="58">
        <v>0</v>
      </c>
      <c r="AL54" s="58">
        <v>0</v>
      </c>
      <c r="AM54" s="58">
        <v>0</v>
      </c>
      <c r="AN54" s="58">
        <v>0</v>
      </c>
      <c r="AO54" s="58">
        <v>0</v>
      </c>
      <c r="AP54" s="58">
        <v>0</v>
      </c>
      <c r="AQ54" s="58">
        <v>27822.12</v>
      </c>
      <c r="AR54" s="58">
        <v>0</v>
      </c>
      <c r="AS54" s="58">
        <v>0</v>
      </c>
      <c r="AT54" s="58">
        <v>0</v>
      </c>
      <c r="AU54" s="58">
        <v>0</v>
      </c>
      <c r="AV54" s="58">
        <v>0</v>
      </c>
      <c r="AW54" s="58">
        <v>0</v>
      </c>
      <c r="AX54" s="58">
        <v>0</v>
      </c>
      <c r="AY54" s="58">
        <v>0</v>
      </c>
      <c r="AZ54" s="58">
        <v>0</v>
      </c>
      <c r="BA54" s="58">
        <v>0</v>
      </c>
      <c r="BB54" s="58">
        <v>0</v>
      </c>
      <c r="BC54" s="58">
        <v>0</v>
      </c>
      <c r="BD54" s="58">
        <v>0</v>
      </c>
      <c r="BE54" s="58">
        <v>0</v>
      </c>
      <c r="BF54" s="58">
        <v>0</v>
      </c>
      <c r="BG54" s="58">
        <v>0</v>
      </c>
      <c r="BH54" s="58">
        <v>0</v>
      </c>
      <c r="BI54" s="58">
        <v>0</v>
      </c>
      <c r="BJ54" s="58">
        <v>0</v>
      </c>
      <c r="BK54" s="58">
        <v>0</v>
      </c>
      <c r="BL54" s="58">
        <v>0</v>
      </c>
      <c r="BM54" s="58">
        <v>0</v>
      </c>
      <c r="BN54" s="58">
        <v>0</v>
      </c>
      <c r="BO54" s="58">
        <v>0</v>
      </c>
      <c r="BP54" s="58">
        <v>0</v>
      </c>
      <c r="BQ54" s="58">
        <v>0</v>
      </c>
      <c r="BR54" s="58">
        <v>0</v>
      </c>
      <c r="BS54" s="58">
        <v>0</v>
      </c>
      <c r="BT54" s="58">
        <v>0</v>
      </c>
      <c r="BU54" s="58">
        <v>0</v>
      </c>
      <c r="BV54" s="58">
        <v>0</v>
      </c>
      <c r="BW54" s="58">
        <v>0</v>
      </c>
      <c r="BX54" s="58">
        <v>0</v>
      </c>
      <c r="BY54" s="59">
        <v>723720.57000000007</v>
      </c>
    </row>
    <row r="55" spans="1:77" x14ac:dyDescent="0.2">
      <c r="A55" s="56" t="s">
        <v>286</v>
      </c>
      <c r="B55" s="57" t="s">
        <v>301</v>
      </c>
      <c r="C55" s="56" t="s">
        <v>302</v>
      </c>
      <c r="D55" s="58">
        <v>68210.460000000006</v>
      </c>
      <c r="E55" s="58">
        <v>0</v>
      </c>
      <c r="F55" s="58">
        <v>0</v>
      </c>
      <c r="G55" s="58">
        <v>2521.1999999999998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8">
        <v>0</v>
      </c>
      <c r="U55" s="58">
        <v>0</v>
      </c>
      <c r="V55" s="58">
        <v>4202</v>
      </c>
      <c r="W55" s="58">
        <v>0</v>
      </c>
      <c r="X55" s="58">
        <v>15127.2</v>
      </c>
      <c r="Y55" s="58">
        <v>1260.5999999999999</v>
      </c>
      <c r="Z55" s="58">
        <v>0</v>
      </c>
      <c r="AA55" s="58">
        <v>0</v>
      </c>
      <c r="AB55" s="58">
        <v>0</v>
      </c>
      <c r="AC55" s="58">
        <v>0</v>
      </c>
      <c r="AD55" s="58">
        <v>0</v>
      </c>
      <c r="AE55" s="58">
        <v>21850.400000000001</v>
      </c>
      <c r="AF55" s="58">
        <v>33055.279999999999</v>
      </c>
      <c r="AG55" s="58">
        <v>5042.3999999999996</v>
      </c>
      <c r="AH55" s="58">
        <v>0</v>
      </c>
      <c r="AI55" s="58">
        <v>0</v>
      </c>
      <c r="AJ55" s="58">
        <v>5041.6000000000004</v>
      </c>
      <c r="AK55" s="58">
        <v>0</v>
      </c>
      <c r="AL55" s="58">
        <v>0</v>
      </c>
      <c r="AM55" s="58">
        <v>0</v>
      </c>
      <c r="AN55" s="58">
        <v>0</v>
      </c>
      <c r="AO55" s="58">
        <v>0</v>
      </c>
      <c r="AP55" s="58">
        <v>5042.3999999999996</v>
      </c>
      <c r="AQ55" s="58">
        <v>10084.799999999999</v>
      </c>
      <c r="AR55" s="58">
        <v>0</v>
      </c>
      <c r="AS55" s="58">
        <v>0</v>
      </c>
      <c r="AT55" s="58">
        <v>0</v>
      </c>
      <c r="AU55" s="58">
        <v>0</v>
      </c>
      <c r="AV55" s="58">
        <v>0</v>
      </c>
      <c r="AW55" s="58">
        <v>0</v>
      </c>
      <c r="AX55" s="58">
        <v>0</v>
      </c>
      <c r="AY55" s="58">
        <v>0</v>
      </c>
      <c r="AZ55" s="58">
        <v>0</v>
      </c>
      <c r="BA55" s="58">
        <v>0</v>
      </c>
      <c r="BB55" s="58">
        <v>0</v>
      </c>
      <c r="BC55" s="58">
        <v>0</v>
      </c>
      <c r="BD55" s="58">
        <v>0</v>
      </c>
      <c r="BE55" s="58">
        <v>3080.4</v>
      </c>
      <c r="BF55" s="58">
        <v>0</v>
      </c>
      <c r="BG55" s="58">
        <v>0</v>
      </c>
      <c r="BH55" s="58">
        <v>0</v>
      </c>
      <c r="BI55" s="58">
        <v>5042.3999999999996</v>
      </c>
      <c r="BJ55" s="58">
        <v>16467.3</v>
      </c>
      <c r="BK55" s="58">
        <v>0</v>
      </c>
      <c r="BL55" s="58">
        <v>0</v>
      </c>
      <c r="BM55" s="58">
        <v>0</v>
      </c>
      <c r="BN55" s="58">
        <v>0</v>
      </c>
      <c r="BO55" s="58">
        <v>0</v>
      </c>
      <c r="BP55" s="58">
        <v>0</v>
      </c>
      <c r="BQ55" s="58">
        <v>0</v>
      </c>
      <c r="BR55" s="58">
        <v>0</v>
      </c>
      <c r="BS55" s="58">
        <v>0</v>
      </c>
      <c r="BT55" s="58">
        <v>0</v>
      </c>
      <c r="BU55" s="58">
        <v>2521.1999999999998</v>
      </c>
      <c r="BV55" s="58">
        <v>0</v>
      </c>
      <c r="BW55" s="58">
        <v>0</v>
      </c>
      <c r="BX55" s="58">
        <v>0</v>
      </c>
      <c r="BY55" s="59">
        <v>60952.639999999999</v>
      </c>
    </row>
    <row r="56" spans="1:77" x14ac:dyDescent="0.2">
      <c r="A56" s="56" t="s">
        <v>286</v>
      </c>
      <c r="B56" s="57" t="s">
        <v>303</v>
      </c>
      <c r="C56" s="56" t="s">
        <v>304</v>
      </c>
      <c r="D56" s="58">
        <v>2521.1999999999998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T56" s="58">
        <v>0</v>
      </c>
      <c r="U56" s="58">
        <v>0</v>
      </c>
      <c r="V56" s="58">
        <v>840.4</v>
      </c>
      <c r="W56" s="58">
        <v>0</v>
      </c>
      <c r="X56" s="58">
        <v>20169.599999999999</v>
      </c>
      <c r="Y56" s="58">
        <v>0</v>
      </c>
      <c r="Z56" s="58">
        <v>0</v>
      </c>
      <c r="AA56" s="58">
        <v>0</v>
      </c>
      <c r="AB56" s="58">
        <v>0</v>
      </c>
      <c r="AC56" s="58">
        <v>0</v>
      </c>
      <c r="AD56" s="58">
        <v>0</v>
      </c>
      <c r="AE56" s="58">
        <v>840.4</v>
      </c>
      <c r="AF56" s="58">
        <v>0</v>
      </c>
      <c r="AG56" s="58">
        <v>0</v>
      </c>
      <c r="AH56" s="58">
        <v>0</v>
      </c>
      <c r="AI56" s="58">
        <v>0</v>
      </c>
      <c r="AJ56" s="58">
        <v>0</v>
      </c>
      <c r="AK56" s="58">
        <v>0</v>
      </c>
      <c r="AL56" s="58">
        <v>0</v>
      </c>
      <c r="AM56" s="58">
        <v>0</v>
      </c>
      <c r="AN56" s="58">
        <v>0</v>
      </c>
      <c r="AO56" s="58">
        <v>0</v>
      </c>
      <c r="AP56" s="58">
        <v>0</v>
      </c>
      <c r="AQ56" s="58">
        <v>5042.3999999999996</v>
      </c>
      <c r="AR56" s="58">
        <v>0</v>
      </c>
      <c r="AS56" s="58">
        <v>7563.6</v>
      </c>
      <c r="AT56" s="58">
        <v>0</v>
      </c>
      <c r="AU56" s="58">
        <v>0</v>
      </c>
      <c r="AV56" s="58">
        <v>0</v>
      </c>
      <c r="AW56" s="58">
        <v>0</v>
      </c>
      <c r="AX56" s="58">
        <v>0</v>
      </c>
      <c r="AY56" s="58">
        <v>0</v>
      </c>
      <c r="AZ56" s="58">
        <v>0</v>
      </c>
      <c r="BA56" s="58">
        <v>0</v>
      </c>
      <c r="BB56" s="58">
        <v>0</v>
      </c>
      <c r="BC56" s="58">
        <v>0</v>
      </c>
      <c r="BD56" s="58">
        <v>0</v>
      </c>
      <c r="BE56" s="58">
        <v>1026.8</v>
      </c>
      <c r="BF56" s="58">
        <v>0</v>
      </c>
      <c r="BG56" s="58">
        <v>0</v>
      </c>
      <c r="BH56" s="58">
        <v>0</v>
      </c>
      <c r="BI56" s="58">
        <v>40339.199999999997</v>
      </c>
      <c r="BJ56" s="58">
        <v>0</v>
      </c>
      <c r="BK56" s="58">
        <v>0</v>
      </c>
      <c r="BL56" s="58">
        <v>0</v>
      </c>
      <c r="BM56" s="58">
        <v>0</v>
      </c>
      <c r="BN56" s="58">
        <v>0</v>
      </c>
      <c r="BO56" s="58">
        <v>0</v>
      </c>
      <c r="BP56" s="58">
        <v>0</v>
      </c>
      <c r="BQ56" s="58">
        <v>5042.3999999999996</v>
      </c>
      <c r="BR56" s="58">
        <v>0</v>
      </c>
      <c r="BS56" s="58">
        <v>2941.4</v>
      </c>
      <c r="BT56" s="58">
        <v>0</v>
      </c>
      <c r="BU56" s="58">
        <v>0</v>
      </c>
      <c r="BV56" s="58">
        <v>0</v>
      </c>
      <c r="BW56" s="58">
        <v>0</v>
      </c>
      <c r="BX56" s="58">
        <v>0</v>
      </c>
      <c r="BY56" s="59">
        <v>20841.84</v>
      </c>
    </row>
    <row r="57" spans="1:77" x14ac:dyDescent="0.2">
      <c r="A57" s="56" t="s">
        <v>286</v>
      </c>
      <c r="B57" s="57" t="s">
        <v>305</v>
      </c>
      <c r="C57" s="56" t="s">
        <v>306</v>
      </c>
      <c r="D57" s="58">
        <v>3308910</v>
      </c>
      <c r="E57" s="58">
        <v>1377640</v>
      </c>
      <c r="F57" s="58">
        <v>928920</v>
      </c>
      <c r="G57" s="58">
        <v>796890</v>
      </c>
      <c r="H57" s="58">
        <v>553020</v>
      </c>
      <c r="I57" s="58">
        <v>0</v>
      </c>
      <c r="J57" s="58">
        <v>8504340</v>
      </c>
      <c r="K57" s="58">
        <v>846660</v>
      </c>
      <c r="L57" s="58">
        <v>1499100</v>
      </c>
      <c r="M57" s="58">
        <v>1473193.55</v>
      </c>
      <c r="N57" s="58">
        <v>670800</v>
      </c>
      <c r="O57" s="58">
        <v>848049.03</v>
      </c>
      <c r="P57" s="58">
        <v>944040</v>
      </c>
      <c r="Q57" s="58">
        <v>1130820</v>
      </c>
      <c r="R57" s="58">
        <v>360720</v>
      </c>
      <c r="S57" s="58">
        <v>520560</v>
      </c>
      <c r="T57" s="58">
        <v>1173060</v>
      </c>
      <c r="U57" s="58">
        <v>0</v>
      </c>
      <c r="V57" s="58">
        <v>6151980</v>
      </c>
      <c r="W57" s="58">
        <v>118320</v>
      </c>
      <c r="X57" s="58">
        <v>1246890</v>
      </c>
      <c r="Y57" s="58">
        <v>1708480.6</v>
      </c>
      <c r="Z57" s="58">
        <v>263040</v>
      </c>
      <c r="AA57" s="58">
        <v>1049640</v>
      </c>
      <c r="AB57" s="58">
        <v>413520</v>
      </c>
      <c r="AC57" s="58">
        <v>0</v>
      </c>
      <c r="AD57" s="58">
        <v>0</v>
      </c>
      <c r="AE57" s="58">
        <v>9954040</v>
      </c>
      <c r="AF57" s="58">
        <v>1005900</v>
      </c>
      <c r="AG57" s="58">
        <v>1120021.2</v>
      </c>
      <c r="AH57" s="58">
        <v>264759.40000000002</v>
      </c>
      <c r="AI57" s="58">
        <v>266760</v>
      </c>
      <c r="AJ57" s="58">
        <v>1418204.44</v>
      </c>
      <c r="AK57" s="58">
        <v>0</v>
      </c>
      <c r="AL57" s="58">
        <v>151500</v>
      </c>
      <c r="AM57" s="58">
        <v>672780</v>
      </c>
      <c r="AN57" s="58">
        <v>131280</v>
      </c>
      <c r="AO57" s="58">
        <v>271740</v>
      </c>
      <c r="AP57" s="58">
        <v>536280</v>
      </c>
      <c r="AQ57" s="58">
        <v>4544031.5999999996</v>
      </c>
      <c r="AR57" s="58">
        <v>0</v>
      </c>
      <c r="AS57" s="58">
        <v>556560</v>
      </c>
      <c r="AT57" s="58">
        <v>1260420</v>
      </c>
      <c r="AU57" s="58">
        <v>253920</v>
      </c>
      <c r="AV57" s="58">
        <v>126110</v>
      </c>
      <c r="AW57" s="58">
        <v>504060</v>
      </c>
      <c r="AX57" s="58">
        <v>10206360</v>
      </c>
      <c r="AY57" s="58">
        <v>704760</v>
      </c>
      <c r="AZ57" s="58">
        <v>733320</v>
      </c>
      <c r="BA57" s="58">
        <v>1124820</v>
      </c>
      <c r="BB57" s="58">
        <v>587580</v>
      </c>
      <c r="BC57" s="58">
        <v>819000</v>
      </c>
      <c r="BD57" s="58">
        <v>1327380</v>
      </c>
      <c r="BE57" s="58">
        <v>1781386.8</v>
      </c>
      <c r="BF57" s="58">
        <v>1211820</v>
      </c>
      <c r="BG57" s="58">
        <v>642177</v>
      </c>
      <c r="BH57" s="58">
        <v>0</v>
      </c>
      <c r="BI57" s="58">
        <v>7514640</v>
      </c>
      <c r="BJ57" s="58">
        <v>1226180</v>
      </c>
      <c r="BK57" s="58">
        <v>942680</v>
      </c>
      <c r="BL57" s="58">
        <v>405807.1</v>
      </c>
      <c r="BM57" s="58">
        <v>649860</v>
      </c>
      <c r="BN57" s="58">
        <v>1058160</v>
      </c>
      <c r="BO57" s="58">
        <v>815820</v>
      </c>
      <c r="BP57" s="58">
        <v>1634030</v>
      </c>
      <c r="BQ57" s="58">
        <v>417660</v>
      </c>
      <c r="BR57" s="58">
        <v>682620</v>
      </c>
      <c r="BS57" s="58">
        <v>538140</v>
      </c>
      <c r="BT57" s="58">
        <v>787680</v>
      </c>
      <c r="BU57" s="58">
        <v>787680</v>
      </c>
      <c r="BV57" s="58">
        <v>488700</v>
      </c>
      <c r="BW57" s="58">
        <v>0</v>
      </c>
      <c r="BX57" s="58">
        <v>0</v>
      </c>
      <c r="BY57" s="59">
        <v>6702</v>
      </c>
    </row>
    <row r="58" spans="1:77" x14ac:dyDescent="0.2">
      <c r="A58" s="56" t="s">
        <v>286</v>
      </c>
      <c r="B58" s="57" t="s">
        <v>307</v>
      </c>
      <c r="C58" s="56" t="s">
        <v>308</v>
      </c>
      <c r="D58" s="58">
        <v>6664710</v>
      </c>
      <c r="E58" s="58">
        <v>970040</v>
      </c>
      <c r="F58" s="58">
        <v>567820</v>
      </c>
      <c r="G58" s="58">
        <v>172291.20000000001</v>
      </c>
      <c r="H58" s="58">
        <v>575520</v>
      </c>
      <c r="I58" s="58">
        <v>0</v>
      </c>
      <c r="J58" s="58">
        <v>8385960</v>
      </c>
      <c r="K58" s="58">
        <v>1297020</v>
      </c>
      <c r="L58" s="58">
        <v>142260</v>
      </c>
      <c r="M58" s="58">
        <v>833640</v>
      </c>
      <c r="N58" s="58">
        <v>1109040</v>
      </c>
      <c r="O58" s="58">
        <v>758280</v>
      </c>
      <c r="P58" s="58">
        <v>641340</v>
      </c>
      <c r="Q58" s="58">
        <v>956520</v>
      </c>
      <c r="R58" s="58">
        <v>0</v>
      </c>
      <c r="S58" s="58">
        <v>1061160</v>
      </c>
      <c r="T58" s="58">
        <v>273480</v>
      </c>
      <c r="U58" s="58">
        <v>0</v>
      </c>
      <c r="V58" s="58">
        <v>3548040</v>
      </c>
      <c r="W58" s="58">
        <v>140040</v>
      </c>
      <c r="X58" s="58">
        <v>937830</v>
      </c>
      <c r="Y58" s="58">
        <v>1594220</v>
      </c>
      <c r="Z58" s="58">
        <v>452420</v>
      </c>
      <c r="AA58" s="58">
        <v>382326</v>
      </c>
      <c r="AB58" s="58">
        <v>259440</v>
      </c>
      <c r="AC58" s="58">
        <v>0</v>
      </c>
      <c r="AD58" s="58">
        <v>0</v>
      </c>
      <c r="AE58" s="58">
        <v>6288720</v>
      </c>
      <c r="AF58" s="58">
        <v>84090</v>
      </c>
      <c r="AG58" s="58">
        <v>0</v>
      </c>
      <c r="AH58" s="58">
        <v>895220.6</v>
      </c>
      <c r="AI58" s="58">
        <v>0</v>
      </c>
      <c r="AJ58" s="58">
        <v>548642.01</v>
      </c>
      <c r="AK58" s="58">
        <v>164880</v>
      </c>
      <c r="AL58" s="58">
        <v>753480</v>
      </c>
      <c r="AM58" s="58">
        <v>416220</v>
      </c>
      <c r="AN58" s="58">
        <v>719040</v>
      </c>
      <c r="AO58" s="58">
        <v>422640</v>
      </c>
      <c r="AP58" s="58">
        <v>261660</v>
      </c>
      <c r="AQ58" s="58">
        <v>5955000</v>
      </c>
      <c r="AR58" s="58">
        <v>875040</v>
      </c>
      <c r="AS58" s="58">
        <v>388440</v>
      </c>
      <c r="AT58" s="58">
        <v>146700</v>
      </c>
      <c r="AU58" s="58">
        <v>553680</v>
      </c>
      <c r="AV58" s="58">
        <v>19949.03</v>
      </c>
      <c r="AW58" s="58">
        <v>129000</v>
      </c>
      <c r="AX58" s="58">
        <v>0</v>
      </c>
      <c r="AY58" s="58">
        <v>0</v>
      </c>
      <c r="AZ58" s="58">
        <v>137880</v>
      </c>
      <c r="BA58" s="58">
        <v>0</v>
      </c>
      <c r="BB58" s="58">
        <v>406920</v>
      </c>
      <c r="BC58" s="58">
        <v>0</v>
      </c>
      <c r="BD58" s="58">
        <v>644280</v>
      </c>
      <c r="BE58" s="58">
        <v>0</v>
      </c>
      <c r="BF58" s="58">
        <v>574140</v>
      </c>
      <c r="BG58" s="58">
        <v>416712</v>
      </c>
      <c r="BH58" s="58">
        <v>0</v>
      </c>
      <c r="BI58" s="58">
        <v>4490280</v>
      </c>
      <c r="BJ58" s="58">
        <v>466360</v>
      </c>
      <c r="BK58" s="58">
        <v>202380</v>
      </c>
      <c r="BL58" s="58">
        <v>438780</v>
      </c>
      <c r="BM58" s="58">
        <v>0</v>
      </c>
      <c r="BN58" s="58">
        <v>282300</v>
      </c>
      <c r="BO58" s="58">
        <v>0</v>
      </c>
      <c r="BP58" s="58">
        <v>891600</v>
      </c>
      <c r="BQ58" s="58">
        <v>879840</v>
      </c>
      <c r="BR58" s="58">
        <v>552920</v>
      </c>
      <c r="BS58" s="58">
        <v>278580</v>
      </c>
      <c r="BT58" s="58">
        <v>558180</v>
      </c>
      <c r="BU58" s="58">
        <v>293880</v>
      </c>
      <c r="BV58" s="58">
        <v>259440</v>
      </c>
      <c r="BW58" s="58">
        <v>0</v>
      </c>
      <c r="BX58" s="58">
        <v>0</v>
      </c>
      <c r="BY58" s="59">
        <v>109766975.87</v>
      </c>
    </row>
    <row r="59" spans="1:77" x14ac:dyDescent="0.2">
      <c r="A59" s="56" t="s">
        <v>286</v>
      </c>
      <c r="B59" s="57" t="s">
        <v>309</v>
      </c>
      <c r="C59" s="56" t="s">
        <v>310</v>
      </c>
      <c r="D59" s="58">
        <v>2407528</v>
      </c>
      <c r="E59" s="58">
        <v>0</v>
      </c>
      <c r="F59" s="58">
        <v>1018414.82</v>
      </c>
      <c r="G59" s="58">
        <v>0</v>
      </c>
      <c r="H59" s="58">
        <v>0</v>
      </c>
      <c r="I59" s="58">
        <v>0</v>
      </c>
      <c r="J59" s="58">
        <v>4211479.9400000004</v>
      </c>
      <c r="K59" s="58">
        <v>484920</v>
      </c>
      <c r="L59" s="58">
        <v>0</v>
      </c>
      <c r="M59" s="58">
        <v>710880</v>
      </c>
      <c r="N59" s="58">
        <v>289620</v>
      </c>
      <c r="O59" s="58">
        <v>126900</v>
      </c>
      <c r="P59" s="58">
        <v>91920</v>
      </c>
      <c r="Q59" s="58">
        <v>375839.97</v>
      </c>
      <c r="R59" s="58">
        <v>0</v>
      </c>
      <c r="S59" s="58">
        <v>0</v>
      </c>
      <c r="T59" s="58">
        <v>132240</v>
      </c>
      <c r="U59" s="58">
        <v>0</v>
      </c>
      <c r="V59" s="58">
        <v>2824705</v>
      </c>
      <c r="W59" s="58">
        <v>1277752</v>
      </c>
      <c r="X59" s="58">
        <v>0</v>
      </c>
      <c r="Y59" s="58">
        <v>403390</v>
      </c>
      <c r="Z59" s="58">
        <v>147100</v>
      </c>
      <c r="AA59" s="58">
        <v>0</v>
      </c>
      <c r="AB59" s="58">
        <v>0</v>
      </c>
      <c r="AC59" s="58">
        <v>580500</v>
      </c>
      <c r="AD59" s="58">
        <v>0</v>
      </c>
      <c r="AE59" s="58">
        <v>4236459.03</v>
      </c>
      <c r="AF59" s="58">
        <v>0</v>
      </c>
      <c r="AG59" s="58">
        <v>113400</v>
      </c>
      <c r="AH59" s="58">
        <v>0</v>
      </c>
      <c r="AI59" s="58">
        <v>0</v>
      </c>
      <c r="AJ59" s="58">
        <v>0</v>
      </c>
      <c r="AK59" s="58">
        <v>0</v>
      </c>
      <c r="AL59" s="58">
        <v>0</v>
      </c>
      <c r="AM59" s="58">
        <v>0</v>
      </c>
      <c r="AN59" s="58">
        <v>0</v>
      </c>
      <c r="AO59" s="58">
        <v>0</v>
      </c>
      <c r="AP59" s="58">
        <v>0</v>
      </c>
      <c r="AQ59" s="58">
        <v>2987434.51</v>
      </c>
      <c r="AR59" s="58">
        <v>0</v>
      </c>
      <c r="AS59" s="58">
        <v>0</v>
      </c>
      <c r="AT59" s="58">
        <v>127680</v>
      </c>
      <c r="AU59" s="58">
        <v>157980</v>
      </c>
      <c r="AV59" s="58">
        <v>0</v>
      </c>
      <c r="AW59" s="58">
        <v>0</v>
      </c>
      <c r="AX59" s="58">
        <v>7085080.6399999997</v>
      </c>
      <c r="AY59" s="58">
        <v>0</v>
      </c>
      <c r="AZ59" s="58">
        <v>71419.350000000006</v>
      </c>
      <c r="BA59" s="58">
        <v>0</v>
      </c>
      <c r="BB59" s="58">
        <v>114480</v>
      </c>
      <c r="BC59" s="58">
        <v>0</v>
      </c>
      <c r="BD59" s="58">
        <v>112700</v>
      </c>
      <c r="BE59" s="58">
        <v>0</v>
      </c>
      <c r="BF59" s="58">
        <v>0</v>
      </c>
      <c r="BG59" s="58">
        <v>0</v>
      </c>
      <c r="BH59" s="58">
        <v>0</v>
      </c>
      <c r="BI59" s="58">
        <v>3731554.12</v>
      </c>
      <c r="BJ59" s="58">
        <v>446740</v>
      </c>
      <c r="BK59" s="58">
        <v>225660</v>
      </c>
      <c r="BL59" s="58">
        <v>0</v>
      </c>
      <c r="BM59" s="58">
        <v>0</v>
      </c>
      <c r="BN59" s="58">
        <v>293310</v>
      </c>
      <c r="BO59" s="58">
        <v>0</v>
      </c>
      <c r="BP59" s="58">
        <v>757657.74</v>
      </c>
      <c r="BQ59" s="58">
        <v>137520</v>
      </c>
      <c r="BR59" s="58">
        <v>0</v>
      </c>
      <c r="BS59" s="58">
        <v>0</v>
      </c>
      <c r="BT59" s="58">
        <v>0</v>
      </c>
      <c r="BU59" s="58">
        <v>96750</v>
      </c>
      <c r="BV59" s="58">
        <v>0</v>
      </c>
      <c r="BW59" s="58">
        <v>0</v>
      </c>
      <c r="BX59" s="58">
        <v>0</v>
      </c>
      <c r="BY59" s="59">
        <v>69548192.680000007</v>
      </c>
    </row>
    <row r="60" spans="1:77" x14ac:dyDescent="0.2">
      <c r="A60" s="56" t="s">
        <v>286</v>
      </c>
      <c r="B60" s="57" t="s">
        <v>311</v>
      </c>
      <c r="C60" s="56" t="s">
        <v>312</v>
      </c>
      <c r="D60" s="58">
        <v>3921582</v>
      </c>
      <c r="E60" s="58">
        <v>339864</v>
      </c>
      <c r="F60" s="58">
        <v>544346.37</v>
      </c>
      <c r="G60" s="58">
        <v>373500</v>
      </c>
      <c r="H60" s="58">
        <v>248400</v>
      </c>
      <c r="I60" s="58">
        <v>74850</v>
      </c>
      <c r="J60" s="58">
        <v>4841613.0999999996</v>
      </c>
      <c r="K60" s="58">
        <v>0</v>
      </c>
      <c r="L60" s="58">
        <v>239180</v>
      </c>
      <c r="M60" s="58">
        <v>870060</v>
      </c>
      <c r="N60" s="58">
        <v>225960</v>
      </c>
      <c r="O60" s="58">
        <v>131940</v>
      </c>
      <c r="P60" s="58">
        <v>382920</v>
      </c>
      <c r="Q60" s="58">
        <v>108000</v>
      </c>
      <c r="R60" s="58">
        <v>283920</v>
      </c>
      <c r="S60" s="58">
        <v>273040</v>
      </c>
      <c r="T60" s="58">
        <v>267180</v>
      </c>
      <c r="U60" s="58">
        <v>140160</v>
      </c>
      <c r="V60" s="58">
        <v>2881858.62</v>
      </c>
      <c r="W60" s="58">
        <v>1416470</v>
      </c>
      <c r="X60" s="58">
        <v>260880</v>
      </c>
      <c r="Y60" s="58">
        <v>1362160</v>
      </c>
      <c r="Z60" s="58">
        <v>452480</v>
      </c>
      <c r="AA60" s="58">
        <v>54000</v>
      </c>
      <c r="AB60" s="58">
        <v>197580</v>
      </c>
      <c r="AC60" s="58">
        <v>209958</v>
      </c>
      <c r="AD60" s="58">
        <v>291040</v>
      </c>
      <c r="AE60" s="58">
        <v>5486715.0999999996</v>
      </c>
      <c r="AF60" s="58">
        <v>382110</v>
      </c>
      <c r="AG60" s="58">
        <v>0</v>
      </c>
      <c r="AH60" s="58">
        <v>122320</v>
      </c>
      <c r="AI60" s="58">
        <v>151540</v>
      </c>
      <c r="AJ60" s="58">
        <v>239700</v>
      </c>
      <c r="AK60" s="58">
        <v>159480</v>
      </c>
      <c r="AL60" s="58">
        <v>368340</v>
      </c>
      <c r="AM60" s="58">
        <v>472295.57</v>
      </c>
      <c r="AN60" s="58">
        <v>372441.38</v>
      </c>
      <c r="AO60" s="58">
        <v>259080</v>
      </c>
      <c r="AP60" s="58">
        <v>317960</v>
      </c>
      <c r="AQ60" s="58">
        <v>3174842.27</v>
      </c>
      <c r="AR60" s="58">
        <v>258410.13</v>
      </c>
      <c r="AS60" s="58">
        <v>370200</v>
      </c>
      <c r="AT60" s="58">
        <v>421320</v>
      </c>
      <c r="AU60" s="58">
        <v>306780</v>
      </c>
      <c r="AV60" s="58">
        <v>303000</v>
      </c>
      <c r="AW60" s="58">
        <v>372479.03</v>
      </c>
      <c r="AX60" s="58">
        <v>0</v>
      </c>
      <c r="AY60" s="58">
        <v>536400</v>
      </c>
      <c r="AZ60" s="58">
        <v>406200</v>
      </c>
      <c r="BA60" s="58">
        <v>317780</v>
      </c>
      <c r="BB60" s="58">
        <v>273120</v>
      </c>
      <c r="BC60" s="58">
        <v>317320</v>
      </c>
      <c r="BD60" s="58">
        <v>486100</v>
      </c>
      <c r="BE60" s="58">
        <v>433920</v>
      </c>
      <c r="BF60" s="58">
        <v>274860</v>
      </c>
      <c r="BG60" s="58">
        <v>123060</v>
      </c>
      <c r="BH60" s="58">
        <v>140760</v>
      </c>
      <c r="BI60" s="58">
        <v>1923360</v>
      </c>
      <c r="BJ60" s="58">
        <v>1174220</v>
      </c>
      <c r="BK60" s="58">
        <v>523740</v>
      </c>
      <c r="BL60" s="58">
        <v>154160</v>
      </c>
      <c r="BM60" s="58">
        <v>263760</v>
      </c>
      <c r="BN60" s="58">
        <v>383940</v>
      </c>
      <c r="BO60" s="58">
        <v>415380</v>
      </c>
      <c r="BP60" s="58">
        <v>2604795</v>
      </c>
      <c r="BQ60" s="58">
        <v>398820</v>
      </c>
      <c r="BR60" s="58">
        <v>300054.19</v>
      </c>
      <c r="BS60" s="58">
        <v>550182.41</v>
      </c>
      <c r="BT60" s="58">
        <v>440340</v>
      </c>
      <c r="BU60" s="58">
        <v>1991760</v>
      </c>
      <c r="BV60" s="58">
        <v>546540</v>
      </c>
      <c r="BW60" s="58">
        <v>111540</v>
      </c>
      <c r="BX60" s="58">
        <v>226800</v>
      </c>
      <c r="BY60" s="59">
        <v>242347449.30999994</v>
      </c>
    </row>
    <row r="61" spans="1:77" x14ac:dyDescent="0.2">
      <c r="A61" s="56" t="s">
        <v>286</v>
      </c>
      <c r="B61" s="57" t="s">
        <v>313</v>
      </c>
      <c r="C61" s="56" t="s">
        <v>314</v>
      </c>
      <c r="D61" s="58">
        <v>13890</v>
      </c>
      <c r="E61" s="58">
        <v>0</v>
      </c>
      <c r="F61" s="58">
        <v>0</v>
      </c>
      <c r="G61" s="58">
        <v>0</v>
      </c>
      <c r="H61" s="58">
        <v>5250</v>
      </c>
      <c r="I61" s="58">
        <v>0</v>
      </c>
      <c r="J61" s="58">
        <v>0</v>
      </c>
      <c r="K61" s="58">
        <v>0</v>
      </c>
      <c r="L61" s="58">
        <v>0</v>
      </c>
      <c r="M61" s="58">
        <v>8040</v>
      </c>
      <c r="N61" s="58">
        <v>0</v>
      </c>
      <c r="O61" s="58">
        <v>0</v>
      </c>
      <c r="P61" s="58">
        <v>0</v>
      </c>
      <c r="Q61" s="58">
        <v>6660</v>
      </c>
      <c r="R61" s="58">
        <v>0</v>
      </c>
      <c r="S61" s="58">
        <v>227400</v>
      </c>
      <c r="T61" s="58">
        <v>0</v>
      </c>
      <c r="U61" s="58">
        <v>0</v>
      </c>
      <c r="V61" s="58">
        <v>0</v>
      </c>
      <c r="W61" s="58">
        <v>0</v>
      </c>
      <c r="X61" s="58">
        <v>0</v>
      </c>
      <c r="Y61" s="58">
        <v>4290</v>
      </c>
      <c r="Z61" s="58">
        <v>0</v>
      </c>
      <c r="AA61" s="58">
        <v>8820</v>
      </c>
      <c r="AB61" s="58">
        <v>0</v>
      </c>
      <c r="AC61" s="58">
        <v>0</v>
      </c>
      <c r="AD61" s="58">
        <v>0</v>
      </c>
      <c r="AE61" s="58">
        <v>19012.22</v>
      </c>
      <c r="AF61" s="58">
        <v>121900</v>
      </c>
      <c r="AG61" s="58">
        <v>0</v>
      </c>
      <c r="AH61" s="58">
        <v>8550</v>
      </c>
      <c r="AI61" s="58">
        <v>0</v>
      </c>
      <c r="AJ61" s="58">
        <v>0</v>
      </c>
      <c r="AK61" s="58">
        <v>33600</v>
      </c>
      <c r="AL61" s="58">
        <v>2565</v>
      </c>
      <c r="AM61" s="58">
        <v>0</v>
      </c>
      <c r="AN61" s="58">
        <v>0</v>
      </c>
      <c r="AO61" s="58">
        <v>100800</v>
      </c>
      <c r="AP61" s="58">
        <v>0</v>
      </c>
      <c r="AQ61" s="58">
        <v>0</v>
      </c>
      <c r="AR61" s="58">
        <v>0</v>
      </c>
      <c r="AS61" s="58">
        <v>0</v>
      </c>
      <c r="AT61" s="58">
        <v>0</v>
      </c>
      <c r="AU61" s="58">
        <v>0</v>
      </c>
      <c r="AV61" s="58">
        <v>0</v>
      </c>
      <c r="AW61" s="58">
        <v>0</v>
      </c>
      <c r="AX61" s="58">
        <v>0</v>
      </c>
      <c r="AY61" s="58">
        <v>0</v>
      </c>
      <c r="AZ61" s="58">
        <v>0</v>
      </c>
      <c r="BA61" s="58">
        <v>0</v>
      </c>
      <c r="BB61" s="58">
        <v>0</v>
      </c>
      <c r="BC61" s="58">
        <v>0</v>
      </c>
      <c r="BD61" s="58">
        <v>0</v>
      </c>
      <c r="BE61" s="58">
        <v>0</v>
      </c>
      <c r="BF61" s="58">
        <v>0</v>
      </c>
      <c r="BG61" s="58">
        <v>0</v>
      </c>
      <c r="BH61" s="58">
        <v>0</v>
      </c>
      <c r="BI61" s="58">
        <v>4825</v>
      </c>
      <c r="BJ61" s="58">
        <v>0</v>
      </c>
      <c r="BK61" s="58">
        <v>0</v>
      </c>
      <c r="BL61" s="58">
        <v>0</v>
      </c>
      <c r="BM61" s="58">
        <v>2550</v>
      </c>
      <c r="BN61" s="58">
        <v>0</v>
      </c>
      <c r="BO61" s="58">
        <v>0</v>
      </c>
      <c r="BP61" s="58">
        <v>0</v>
      </c>
      <c r="BQ61" s="58">
        <v>0</v>
      </c>
      <c r="BR61" s="58">
        <v>0</v>
      </c>
      <c r="BS61" s="58">
        <v>0</v>
      </c>
      <c r="BT61" s="58">
        <v>0</v>
      </c>
      <c r="BU61" s="58">
        <v>0</v>
      </c>
      <c r="BV61" s="58">
        <v>0</v>
      </c>
      <c r="BW61" s="58">
        <v>0</v>
      </c>
      <c r="BX61" s="58">
        <v>0</v>
      </c>
      <c r="BY61" s="59">
        <v>62632374.909999989</v>
      </c>
    </row>
    <row r="62" spans="1:77" x14ac:dyDescent="0.2">
      <c r="A62" s="56" t="s">
        <v>286</v>
      </c>
      <c r="B62" s="57" t="s">
        <v>315</v>
      </c>
      <c r="C62" s="56" t="s">
        <v>316</v>
      </c>
      <c r="D62" s="58">
        <v>0</v>
      </c>
      <c r="E62" s="58">
        <v>0</v>
      </c>
      <c r="F62" s="58">
        <v>10710</v>
      </c>
      <c r="G62" s="58">
        <v>0</v>
      </c>
      <c r="H62" s="58">
        <v>0</v>
      </c>
      <c r="I62" s="58">
        <v>5610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10213.709999999999</v>
      </c>
      <c r="Q62" s="58">
        <v>0</v>
      </c>
      <c r="R62" s="58">
        <v>0</v>
      </c>
      <c r="S62" s="58">
        <v>103710</v>
      </c>
      <c r="T62" s="58">
        <v>0</v>
      </c>
      <c r="U62" s="58">
        <v>0</v>
      </c>
      <c r="V62" s="58">
        <v>0</v>
      </c>
      <c r="W62" s="58">
        <v>19952.419999999998</v>
      </c>
      <c r="X62" s="58">
        <v>0</v>
      </c>
      <c r="Y62" s="58">
        <v>0</v>
      </c>
      <c r="Z62" s="58">
        <v>6210</v>
      </c>
      <c r="AA62" s="58">
        <v>0</v>
      </c>
      <c r="AB62" s="58">
        <v>0</v>
      </c>
      <c r="AC62" s="58">
        <v>2490</v>
      </c>
      <c r="AD62" s="58">
        <v>0</v>
      </c>
      <c r="AE62" s="58">
        <v>13215</v>
      </c>
      <c r="AF62" s="58">
        <v>0</v>
      </c>
      <c r="AG62" s="58">
        <v>0</v>
      </c>
      <c r="AH62" s="58">
        <v>0</v>
      </c>
      <c r="AI62" s="58">
        <v>0</v>
      </c>
      <c r="AJ62" s="58">
        <v>3450</v>
      </c>
      <c r="AK62" s="58">
        <v>0</v>
      </c>
      <c r="AL62" s="58">
        <v>0</v>
      </c>
      <c r="AM62" s="58">
        <v>0</v>
      </c>
      <c r="AN62" s="58">
        <v>1890</v>
      </c>
      <c r="AO62" s="58">
        <v>0</v>
      </c>
      <c r="AP62" s="58">
        <v>0</v>
      </c>
      <c r="AQ62" s="58">
        <v>19800</v>
      </c>
      <c r="AR62" s="58">
        <v>0</v>
      </c>
      <c r="AS62" s="58">
        <v>0</v>
      </c>
      <c r="AT62" s="58">
        <v>0</v>
      </c>
      <c r="AU62" s="58">
        <v>0</v>
      </c>
      <c r="AV62" s="58">
        <v>0</v>
      </c>
      <c r="AW62" s="58">
        <v>0</v>
      </c>
      <c r="AX62" s="58">
        <v>0</v>
      </c>
      <c r="AY62" s="58">
        <v>0</v>
      </c>
      <c r="AZ62" s="58">
        <v>0</v>
      </c>
      <c r="BA62" s="58">
        <v>0</v>
      </c>
      <c r="BB62" s="58">
        <v>0</v>
      </c>
      <c r="BC62" s="58">
        <v>0</v>
      </c>
      <c r="BD62" s="58">
        <v>0</v>
      </c>
      <c r="BE62" s="58">
        <v>0</v>
      </c>
      <c r="BF62" s="58">
        <v>0</v>
      </c>
      <c r="BG62" s="58">
        <v>0</v>
      </c>
      <c r="BH62" s="58">
        <v>9480</v>
      </c>
      <c r="BI62" s="58">
        <v>0</v>
      </c>
      <c r="BJ62" s="58">
        <v>0</v>
      </c>
      <c r="BK62" s="58">
        <v>0</v>
      </c>
      <c r="BL62" s="58">
        <v>0</v>
      </c>
      <c r="BM62" s="58">
        <v>0</v>
      </c>
      <c r="BN62" s="58">
        <v>0</v>
      </c>
      <c r="BO62" s="58">
        <v>8730</v>
      </c>
      <c r="BP62" s="58">
        <v>9605</v>
      </c>
      <c r="BQ62" s="58">
        <v>0</v>
      </c>
      <c r="BR62" s="58">
        <v>0</v>
      </c>
      <c r="BS62" s="58">
        <v>0</v>
      </c>
      <c r="BT62" s="58">
        <v>8563.7099999999991</v>
      </c>
      <c r="BU62" s="58">
        <v>15680</v>
      </c>
      <c r="BV62" s="58">
        <v>0</v>
      </c>
      <c r="BW62" s="58">
        <v>0</v>
      </c>
      <c r="BX62" s="58">
        <v>0</v>
      </c>
      <c r="BY62" s="59">
        <v>394225783.77999997</v>
      </c>
    </row>
    <row r="63" spans="1:77" x14ac:dyDescent="0.2">
      <c r="A63" s="56" t="s">
        <v>286</v>
      </c>
      <c r="B63" s="57" t="s">
        <v>317</v>
      </c>
      <c r="C63" s="56" t="s">
        <v>318</v>
      </c>
      <c r="D63" s="58">
        <v>0</v>
      </c>
      <c r="E63" s="58">
        <v>0</v>
      </c>
      <c r="F63" s="58">
        <v>0</v>
      </c>
      <c r="G63" s="58">
        <v>0</v>
      </c>
      <c r="H63" s="58">
        <v>420.2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0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0</v>
      </c>
      <c r="AT63" s="58">
        <v>0</v>
      </c>
      <c r="AU63" s="58">
        <v>0</v>
      </c>
      <c r="AV63" s="58">
        <v>0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58">
        <v>0</v>
      </c>
      <c r="BH63" s="58">
        <v>0</v>
      </c>
      <c r="BI63" s="58">
        <v>0</v>
      </c>
      <c r="BJ63" s="58">
        <v>0</v>
      </c>
      <c r="BK63" s="58">
        <v>0</v>
      </c>
      <c r="BL63" s="58">
        <v>0</v>
      </c>
      <c r="BM63" s="58">
        <v>0</v>
      </c>
      <c r="BN63" s="58">
        <v>0</v>
      </c>
      <c r="BO63" s="58">
        <v>0</v>
      </c>
      <c r="BP63" s="58">
        <v>0</v>
      </c>
      <c r="BQ63" s="58">
        <v>0</v>
      </c>
      <c r="BR63" s="58">
        <v>0</v>
      </c>
      <c r="BS63" s="58">
        <v>0</v>
      </c>
      <c r="BT63" s="58">
        <v>0</v>
      </c>
      <c r="BU63" s="58">
        <v>0</v>
      </c>
      <c r="BV63" s="58">
        <v>0</v>
      </c>
      <c r="BW63" s="58">
        <v>0</v>
      </c>
      <c r="BX63" s="58">
        <v>0</v>
      </c>
      <c r="BY63" s="59">
        <v>145801394.29000005</v>
      </c>
    </row>
    <row r="64" spans="1:77" x14ac:dyDescent="0.2">
      <c r="A64" s="56" t="s">
        <v>286</v>
      </c>
      <c r="B64" s="57" t="s">
        <v>319</v>
      </c>
      <c r="C64" s="56" t="s">
        <v>320</v>
      </c>
      <c r="D64" s="58">
        <v>0</v>
      </c>
      <c r="E64" s="58">
        <v>0</v>
      </c>
      <c r="F64" s="58">
        <v>0</v>
      </c>
      <c r="G64" s="58">
        <v>0</v>
      </c>
      <c r="H64" s="58">
        <v>420.2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58">
        <v>0</v>
      </c>
      <c r="X64" s="58">
        <v>0</v>
      </c>
      <c r="Y64" s="58">
        <v>0</v>
      </c>
      <c r="Z64" s="58">
        <v>0</v>
      </c>
      <c r="AA64" s="58">
        <v>0</v>
      </c>
      <c r="AB64" s="58">
        <v>0</v>
      </c>
      <c r="AC64" s="58">
        <v>0</v>
      </c>
      <c r="AD64" s="58">
        <v>0</v>
      </c>
      <c r="AE64" s="58">
        <v>0</v>
      </c>
      <c r="AF64" s="58">
        <v>0</v>
      </c>
      <c r="AG64" s="58">
        <v>0</v>
      </c>
      <c r="AH64" s="58">
        <v>0</v>
      </c>
      <c r="AI64" s="58">
        <v>0</v>
      </c>
      <c r="AJ64" s="58">
        <v>0</v>
      </c>
      <c r="AK64" s="58">
        <v>0</v>
      </c>
      <c r="AL64" s="58">
        <v>0</v>
      </c>
      <c r="AM64" s="58">
        <v>0</v>
      </c>
      <c r="AN64" s="58">
        <v>0</v>
      </c>
      <c r="AO64" s="58">
        <v>0</v>
      </c>
      <c r="AP64" s="58">
        <v>0</v>
      </c>
      <c r="AQ64" s="58">
        <v>0</v>
      </c>
      <c r="AR64" s="58">
        <v>0</v>
      </c>
      <c r="AS64" s="58">
        <v>0</v>
      </c>
      <c r="AT64" s="58">
        <v>0</v>
      </c>
      <c r="AU64" s="58">
        <v>0</v>
      </c>
      <c r="AV64" s="58">
        <v>0</v>
      </c>
      <c r="AW64" s="58">
        <v>0</v>
      </c>
      <c r="AX64" s="58">
        <v>0</v>
      </c>
      <c r="AY64" s="58">
        <v>0</v>
      </c>
      <c r="AZ64" s="58">
        <v>0</v>
      </c>
      <c r="BA64" s="58">
        <v>0</v>
      </c>
      <c r="BB64" s="58">
        <v>0</v>
      </c>
      <c r="BC64" s="58">
        <v>0</v>
      </c>
      <c r="BD64" s="58">
        <v>0</v>
      </c>
      <c r="BE64" s="58">
        <v>0</v>
      </c>
      <c r="BF64" s="58">
        <v>0</v>
      </c>
      <c r="BG64" s="58">
        <v>0</v>
      </c>
      <c r="BH64" s="58">
        <v>0</v>
      </c>
      <c r="BI64" s="58">
        <v>0</v>
      </c>
      <c r="BJ64" s="58">
        <v>0</v>
      </c>
      <c r="BK64" s="58">
        <v>0</v>
      </c>
      <c r="BL64" s="58">
        <v>0</v>
      </c>
      <c r="BM64" s="58">
        <v>0</v>
      </c>
      <c r="BN64" s="58">
        <v>0</v>
      </c>
      <c r="BO64" s="58">
        <v>0</v>
      </c>
      <c r="BP64" s="58">
        <v>0</v>
      </c>
      <c r="BQ64" s="58">
        <v>0</v>
      </c>
      <c r="BR64" s="58">
        <v>0</v>
      </c>
      <c r="BS64" s="58">
        <v>0</v>
      </c>
      <c r="BT64" s="58">
        <v>0</v>
      </c>
      <c r="BU64" s="58">
        <v>0</v>
      </c>
      <c r="BV64" s="58">
        <v>0</v>
      </c>
      <c r="BW64" s="58">
        <v>0</v>
      </c>
      <c r="BX64" s="58">
        <v>0</v>
      </c>
      <c r="BY64" s="59">
        <v>14396472.370000001</v>
      </c>
    </row>
    <row r="65" spans="1:77" x14ac:dyDescent="0.2">
      <c r="A65" s="56" t="s">
        <v>286</v>
      </c>
      <c r="B65" s="57" t="s">
        <v>321</v>
      </c>
      <c r="C65" s="56" t="s">
        <v>322</v>
      </c>
      <c r="D65" s="58">
        <v>27000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194156.67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>
        <v>101290</v>
      </c>
      <c r="W65" s="58">
        <v>0</v>
      </c>
      <c r="X65" s="58">
        <v>0</v>
      </c>
      <c r="Y65" s="58">
        <v>0</v>
      </c>
      <c r="Z65" s="58">
        <v>0</v>
      </c>
      <c r="AA65" s="58">
        <v>0</v>
      </c>
      <c r="AB65" s="58">
        <v>0</v>
      </c>
      <c r="AC65" s="58">
        <v>0</v>
      </c>
      <c r="AD65" s="58">
        <v>0</v>
      </c>
      <c r="AE65" s="58">
        <v>159600</v>
      </c>
      <c r="AF65" s="58">
        <v>0</v>
      </c>
      <c r="AG65" s="58">
        <v>0</v>
      </c>
      <c r="AH65" s="58">
        <v>0</v>
      </c>
      <c r="AI65" s="58">
        <v>0</v>
      </c>
      <c r="AJ65" s="58">
        <v>0</v>
      </c>
      <c r="AK65" s="58">
        <v>0</v>
      </c>
      <c r="AL65" s="58">
        <v>0</v>
      </c>
      <c r="AM65" s="58">
        <v>0</v>
      </c>
      <c r="AN65" s="58">
        <v>0</v>
      </c>
      <c r="AO65" s="58">
        <v>0</v>
      </c>
      <c r="AP65" s="58">
        <v>0</v>
      </c>
      <c r="AQ65" s="58">
        <v>54996.77</v>
      </c>
      <c r="AR65" s="58">
        <v>0</v>
      </c>
      <c r="AS65" s="58">
        <v>0</v>
      </c>
      <c r="AT65" s="58">
        <v>0</v>
      </c>
      <c r="AU65" s="58">
        <v>0</v>
      </c>
      <c r="AV65" s="58">
        <v>0</v>
      </c>
      <c r="AW65" s="58">
        <v>0</v>
      </c>
      <c r="AX65" s="58">
        <v>89129</v>
      </c>
      <c r="AY65" s="58">
        <v>0</v>
      </c>
      <c r="AZ65" s="58">
        <v>0</v>
      </c>
      <c r="BA65" s="58">
        <v>0</v>
      </c>
      <c r="BB65" s="58">
        <v>0</v>
      </c>
      <c r="BC65" s="58">
        <v>0</v>
      </c>
      <c r="BD65" s="58">
        <v>0</v>
      </c>
      <c r="BE65" s="58">
        <v>0</v>
      </c>
      <c r="BF65" s="58">
        <v>0</v>
      </c>
      <c r="BG65" s="58">
        <v>0</v>
      </c>
      <c r="BH65" s="58">
        <v>0</v>
      </c>
      <c r="BI65" s="58">
        <v>10000</v>
      </c>
      <c r="BJ65" s="58">
        <v>39796.93</v>
      </c>
      <c r="BK65" s="58">
        <v>0</v>
      </c>
      <c r="BL65" s="58">
        <v>0</v>
      </c>
      <c r="BM65" s="58">
        <v>0</v>
      </c>
      <c r="BN65" s="58">
        <v>0</v>
      </c>
      <c r="BO65" s="58">
        <v>0</v>
      </c>
      <c r="BP65" s="58">
        <v>2980</v>
      </c>
      <c r="BQ65" s="58">
        <v>6000</v>
      </c>
      <c r="BR65" s="58">
        <v>0</v>
      </c>
      <c r="BS65" s="58">
        <v>0</v>
      </c>
      <c r="BT65" s="58">
        <v>0</v>
      </c>
      <c r="BU65" s="58">
        <v>5000</v>
      </c>
      <c r="BV65" s="58">
        <v>0</v>
      </c>
      <c r="BW65" s="58">
        <v>0</v>
      </c>
      <c r="BX65" s="58">
        <v>0</v>
      </c>
      <c r="BY65" s="59">
        <v>2201211.6</v>
      </c>
    </row>
    <row r="66" spans="1:77" x14ac:dyDescent="0.2">
      <c r="A66" s="56" t="s">
        <v>286</v>
      </c>
      <c r="B66" s="57" t="s">
        <v>323</v>
      </c>
      <c r="C66" s="56" t="s">
        <v>324</v>
      </c>
      <c r="D66" s="58">
        <v>55665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0</v>
      </c>
      <c r="X66" s="58">
        <v>0</v>
      </c>
      <c r="Y66" s="58">
        <v>0</v>
      </c>
      <c r="Z66" s="58">
        <v>0</v>
      </c>
      <c r="AA66" s="58">
        <v>0</v>
      </c>
      <c r="AB66" s="58">
        <v>0</v>
      </c>
      <c r="AC66" s="58">
        <v>0</v>
      </c>
      <c r="AD66" s="58">
        <v>0</v>
      </c>
      <c r="AE66" s="58">
        <v>26280</v>
      </c>
      <c r="AF66" s="58">
        <v>0</v>
      </c>
      <c r="AG66" s="58">
        <v>0</v>
      </c>
      <c r="AH66" s="58">
        <v>0</v>
      </c>
      <c r="AI66" s="58">
        <v>0</v>
      </c>
      <c r="AJ66" s="58">
        <v>0</v>
      </c>
      <c r="AK66" s="58">
        <v>0</v>
      </c>
      <c r="AL66" s="58">
        <v>0</v>
      </c>
      <c r="AM66" s="58">
        <v>0</v>
      </c>
      <c r="AN66" s="58">
        <v>0</v>
      </c>
      <c r="AO66" s="58">
        <v>0</v>
      </c>
      <c r="AP66" s="58">
        <v>0</v>
      </c>
      <c r="AQ66" s="58">
        <v>0</v>
      </c>
      <c r="AR66" s="58">
        <v>0</v>
      </c>
      <c r="AS66" s="58">
        <v>0</v>
      </c>
      <c r="AT66" s="58">
        <v>0</v>
      </c>
      <c r="AU66" s="58">
        <v>0</v>
      </c>
      <c r="AV66" s="58">
        <v>0</v>
      </c>
      <c r="AW66" s="58">
        <v>0</v>
      </c>
      <c r="AX66" s="58">
        <v>0</v>
      </c>
      <c r="AY66" s="58">
        <v>0</v>
      </c>
      <c r="AZ66" s="58">
        <v>0</v>
      </c>
      <c r="BA66" s="58">
        <v>0</v>
      </c>
      <c r="BB66" s="58">
        <v>0</v>
      </c>
      <c r="BC66" s="58">
        <v>0</v>
      </c>
      <c r="BD66" s="58">
        <v>0</v>
      </c>
      <c r="BE66" s="58">
        <v>0</v>
      </c>
      <c r="BF66" s="58">
        <v>0</v>
      </c>
      <c r="BG66" s="58">
        <v>0</v>
      </c>
      <c r="BH66" s="58">
        <v>0</v>
      </c>
      <c r="BI66" s="58">
        <v>4975</v>
      </c>
      <c r="BJ66" s="58">
        <v>0</v>
      </c>
      <c r="BK66" s="58">
        <v>0</v>
      </c>
      <c r="BL66" s="58">
        <v>0</v>
      </c>
      <c r="BM66" s="58">
        <v>0</v>
      </c>
      <c r="BN66" s="58">
        <v>0</v>
      </c>
      <c r="BO66" s="58">
        <v>0</v>
      </c>
      <c r="BP66" s="58">
        <v>0</v>
      </c>
      <c r="BQ66" s="58">
        <v>0</v>
      </c>
      <c r="BR66" s="58">
        <v>0</v>
      </c>
      <c r="BS66" s="58">
        <v>0</v>
      </c>
      <c r="BT66" s="58">
        <v>0</v>
      </c>
      <c r="BU66" s="58">
        <v>0</v>
      </c>
      <c r="BV66" s="58">
        <v>0</v>
      </c>
      <c r="BW66" s="58">
        <v>0</v>
      </c>
      <c r="BX66" s="58">
        <v>0</v>
      </c>
      <c r="BY66" s="59">
        <v>24849359.140000001</v>
      </c>
    </row>
    <row r="67" spans="1:77" x14ac:dyDescent="0.2">
      <c r="A67" s="56" t="s">
        <v>286</v>
      </c>
      <c r="B67" s="57" t="s">
        <v>325</v>
      </c>
      <c r="C67" s="56" t="s">
        <v>326</v>
      </c>
      <c r="D67" s="58">
        <v>3139833.12</v>
      </c>
      <c r="E67" s="58">
        <v>354000</v>
      </c>
      <c r="F67" s="58">
        <v>678830.11</v>
      </c>
      <c r="G67" s="58">
        <v>0</v>
      </c>
      <c r="H67" s="58">
        <v>0</v>
      </c>
      <c r="I67" s="58">
        <v>93000</v>
      </c>
      <c r="J67" s="58">
        <v>4586858.0599999996</v>
      </c>
      <c r="K67" s="58">
        <v>0</v>
      </c>
      <c r="L67" s="58">
        <v>33600</v>
      </c>
      <c r="M67" s="58">
        <v>783600</v>
      </c>
      <c r="N67" s="58">
        <v>0</v>
      </c>
      <c r="O67" s="58">
        <v>0</v>
      </c>
      <c r="P67" s="58">
        <v>0</v>
      </c>
      <c r="Q67" s="58">
        <v>759600</v>
      </c>
      <c r="R67" s="58">
        <v>0</v>
      </c>
      <c r="S67" s="58">
        <v>0</v>
      </c>
      <c r="T67" s="58">
        <v>0</v>
      </c>
      <c r="U67" s="58">
        <v>0</v>
      </c>
      <c r="V67" s="58">
        <v>0</v>
      </c>
      <c r="W67" s="58">
        <v>678587.1</v>
      </c>
      <c r="X67" s="58">
        <v>286800</v>
      </c>
      <c r="Y67" s="58">
        <v>541264.64000000001</v>
      </c>
      <c r="Z67" s="58">
        <v>0</v>
      </c>
      <c r="AA67" s="58">
        <v>160200</v>
      </c>
      <c r="AB67" s="58">
        <v>67200</v>
      </c>
      <c r="AC67" s="58">
        <v>247800</v>
      </c>
      <c r="AD67" s="58">
        <v>28000</v>
      </c>
      <c r="AE67" s="58">
        <v>3918559.56</v>
      </c>
      <c r="AF67" s="58">
        <v>0</v>
      </c>
      <c r="AG67" s="58">
        <v>0</v>
      </c>
      <c r="AH67" s="58">
        <v>67200</v>
      </c>
      <c r="AI67" s="58">
        <v>100800</v>
      </c>
      <c r="AJ67" s="58">
        <v>134941.94</v>
      </c>
      <c r="AK67" s="58">
        <v>0</v>
      </c>
      <c r="AL67" s="58">
        <v>160741.94</v>
      </c>
      <c r="AM67" s="58">
        <v>160200</v>
      </c>
      <c r="AN67" s="58">
        <v>67200</v>
      </c>
      <c r="AO67" s="58">
        <v>0</v>
      </c>
      <c r="AP67" s="58">
        <v>67200</v>
      </c>
      <c r="AQ67" s="58">
        <v>908264.52</v>
      </c>
      <c r="AR67" s="58">
        <v>0</v>
      </c>
      <c r="AS67" s="58">
        <v>101500</v>
      </c>
      <c r="AT67" s="58">
        <v>33600</v>
      </c>
      <c r="AU67" s="58">
        <v>0</v>
      </c>
      <c r="AV67" s="58">
        <v>33600</v>
      </c>
      <c r="AW67" s="58">
        <v>67200</v>
      </c>
      <c r="AX67" s="58">
        <v>2766684.53</v>
      </c>
      <c r="AY67" s="58">
        <v>0</v>
      </c>
      <c r="AZ67" s="58">
        <v>193800</v>
      </c>
      <c r="BA67" s="58">
        <v>0</v>
      </c>
      <c r="BB67" s="58">
        <v>0</v>
      </c>
      <c r="BC67" s="58">
        <v>915600</v>
      </c>
      <c r="BD67" s="58">
        <v>59400</v>
      </c>
      <c r="BE67" s="58">
        <v>227400</v>
      </c>
      <c r="BF67" s="58">
        <v>160200</v>
      </c>
      <c r="BG67" s="58">
        <v>160200</v>
      </c>
      <c r="BH67" s="58">
        <v>0</v>
      </c>
      <c r="BI67" s="58">
        <v>2120453.98</v>
      </c>
      <c r="BJ67" s="58">
        <v>0</v>
      </c>
      <c r="BK67" s="58">
        <v>0</v>
      </c>
      <c r="BL67" s="58">
        <v>0</v>
      </c>
      <c r="BM67" s="58">
        <v>0</v>
      </c>
      <c r="BN67" s="58">
        <v>134400</v>
      </c>
      <c r="BO67" s="58">
        <v>0</v>
      </c>
      <c r="BP67" s="58">
        <v>1057212.8999999999</v>
      </c>
      <c r="BQ67" s="58">
        <v>33600</v>
      </c>
      <c r="BR67" s="58">
        <v>67200</v>
      </c>
      <c r="BS67" s="58">
        <v>93000</v>
      </c>
      <c r="BT67" s="58">
        <v>100800</v>
      </c>
      <c r="BU67" s="58">
        <v>357070.97</v>
      </c>
      <c r="BV67" s="58">
        <v>33600</v>
      </c>
      <c r="BW67" s="58">
        <v>67200</v>
      </c>
      <c r="BX67" s="58">
        <v>0</v>
      </c>
      <c r="BY67" s="59">
        <v>42803226.359999999</v>
      </c>
    </row>
    <row r="68" spans="1:77" x14ac:dyDescent="0.2">
      <c r="A68" s="56" t="s">
        <v>286</v>
      </c>
      <c r="B68" s="57" t="s">
        <v>327</v>
      </c>
      <c r="C68" s="56" t="s">
        <v>328</v>
      </c>
      <c r="D68" s="58">
        <v>21000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42000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58">
        <v>0</v>
      </c>
      <c r="U68" s="58">
        <v>0</v>
      </c>
      <c r="V68" s="58">
        <v>0</v>
      </c>
      <c r="W68" s="58">
        <v>0</v>
      </c>
      <c r="X68" s="58">
        <v>0</v>
      </c>
      <c r="Y68" s="58">
        <v>0</v>
      </c>
      <c r="Z68" s="58">
        <v>0</v>
      </c>
      <c r="AA68" s="58">
        <v>0</v>
      </c>
      <c r="AB68" s="58">
        <v>0</v>
      </c>
      <c r="AC68" s="58">
        <v>0</v>
      </c>
      <c r="AD68" s="58">
        <v>0</v>
      </c>
      <c r="AE68" s="58">
        <v>63000</v>
      </c>
      <c r="AF68" s="58">
        <v>0</v>
      </c>
      <c r="AG68" s="58">
        <v>0</v>
      </c>
      <c r="AH68" s="58">
        <v>0</v>
      </c>
      <c r="AI68" s="58">
        <v>0</v>
      </c>
      <c r="AJ68" s="58">
        <v>0</v>
      </c>
      <c r="AK68" s="58">
        <v>0</v>
      </c>
      <c r="AL68" s="58">
        <v>0</v>
      </c>
      <c r="AM68" s="58">
        <v>0</v>
      </c>
      <c r="AN68" s="58">
        <v>0</v>
      </c>
      <c r="AO68" s="58">
        <v>0</v>
      </c>
      <c r="AP68" s="58">
        <v>0</v>
      </c>
      <c r="AQ68" s="58">
        <v>84000</v>
      </c>
      <c r="AR68" s="58">
        <v>0</v>
      </c>
      <c r="AS68" s="58">
        <v>0</v>
      </c>
      <c r="AT68" s="58">
        <v>0</v>
      </c>
      <c r="AU68" s="58">
        <v>0</v>
      </c>
      <c r="AV68" s="58">
        <v>0</v>
      </c>
      <c r="AW68" s="58">
        <v>0</v>
      </c>
      <c r="AX68" s="58">
        <v>84000</v>
      </c>
      <c r="AY68" s="58">
        <v>0</v>
      </c>
      <c r="AZ68" s="58">
        <v>0</v>
      </c>
      <c r="BA68" s="58">
        <v>0</v>
      </c>
      <c r="BB68" s="58">
        <v>0</v>
      </c>
      <c r="BC68" s="58">
        <v>0</v>
      </c>
      <c r="BD68" s="58">
        <v>0</v>
      </c>
      <c r="BE68" s="58">
        <v>0</v>
      </c>
      <c r="BF68" s="58">
        <v>0</v>
      </c>
      <c r="BG68" s="58">
        <v>0</v>
      </c>
      <c r="BH68" s="58">
        <v>0</v>
      </c>
      <c r="BI68" s="58">
        <v>73274.19</v>
      </c>
      <c r="BJ68" s="58">
        <v>0</v>
      </c>
      <c r="BK68" s="58">
        <v>0</v>
      </c>
      <c r="BL68" s="58">
        <v>0</v>
      </c>
      <c r="BM68" s="58">
        <v>0</v>
      </c>
      <c r="BN68" s="58">
        <v>0</v>
      </c>
      <c r="BO68" s="58">
        <v>0</v>
      </c>
      <c r="BP68" s="58">
        <v>21000</v>
      </c>
      <c r="BQ68" s="58">
        <v>0</v>
      </c>
      <c r="BR68" s="58">
        <v>0</v>
      </c>
      <c r="BS68" s="58">
        <v>0</v>
      </c>
      <c r="BT68" s="58">
        <v>0</v>
      </c>
      <c r="BU68" s="58">
        <v>0</v>
      </c>
      <c r="BV68" s="58">
        <v>0</v>
      </c>
      <c r="BW68" s="58">
        <v>0</v>
      </c>
      <c r="BX68" s="58">
        <v>0</v>
      </c>
      <c r="BY68" s="59">
        <v>8532687.7300000004</v>
      </c>
    </row>
    <row r="69" spans="1:77" x14ac:dyDescent="0.2">
      <c r="A69" s="56" t="s">
        <v>286</v>
      </c>
      <c r="B69" s="57" t="s">
        <v>329</v>
      </c>
      <c r="C69" s="56" t="s">
        <v>330</v>
      </c>
      <c r="D69" s="58">
        <v>12808936</v>
      </c>
      <c r="E69" s="58">
        <v>4705570.34</v>
      </c>
      <c r="F69" s="58">
        <v>8044580.4100000001</v>
      </c>
      <c r="G69" s="58">
        <v>2869087</v>
      </c>
      <c r="H69" s="58">
        <v>1050621</v>
      </c>
      <c r="I69" s="58">
        <v>1342029.6200000001</v>
      </c>
      <c r="J69" s="58">
        <v>40626835.060000002</v>
      </c>
      <c r="K69" s="58">
        <v>1415695.6</v>
      </c>
      <c r="L69" s="58">
        <v>396705</v>
      </c>
      <c r="M69" s="58">
        <v>13393157</v>
      </c>
      <c r="N69" s="58">
        <v>573033.63</v>
      </c>
      <c r="O69" s="58">
        <v>628522.57999999996</v>
      </c>
      <c r="P69" s="58">
        <v>9728268.5</v>
      </c>
      <c r="Q69" s="58">
        <v>4923601.2699999996</v>
      </c>
      <c r="R69" s="58">
        <v>169200</v>
      </c>
      <c r="S69" s="58">
        <v>531320</v>
      </c>
      <c r="T69" s="58">
        <v>789573.05</v>
      </c>
      <c r="U69" s="58">
        <v>1225400</v>
      </c>
      <c r="V69" s="58">
        <v>3409405.26</v>
      </c>
      <c r="W69" s="58">
        <v>4892098.12</v>
      </c>
      <c r="X69" s="58">
        <v>998731.48</v>
      </c>
      <c r="Y69" s="58">
        <v>5470279.25</v>
      </c>
      <c r="Z69" s="58">
        <v>914936.22</v>
      </c>
      <c r="AA69" s="58">
        <v>1723742</v>
      </c>
      <c r="AB69" s="58">
        <v>1793787</v>
      </c>
      <c r="AC69" s="58">
        <v>1258682.3600000001</v>
      </c>
      <c r="AD69" s="58">
        <v>938763</v>
      </c>
      <c r="AE69" s="58">
        <v>30595085</v>
      </c>
      <c r="AF69" s="58">
        <v>1510609.64</v>
      </c>
      <c r="AG69" s="58">
        <v>1188959.81</v>
      </c>
      <c r="AH69" s="58">
        <v>603977.12</v>
      </c>
      <c r="AI69" s="58">
        <v>451871.9</v>
      </c>
      <c r="AJ69" s="58">
        <v>767591.67</v>
      </c>
      <c r="AK69" s="58">
        <v>998613.2</v>
      </c>
      <c r="AL69" s="58">
        <v>495423.16</v>
      </c>
      <c r="AM69" s="58">
        <v>1291381.82</v>
      </c>
      <c r="AN69" s="58">
        <v>373868.97</v>
      </c>
      <c r="AO69" s="58">
        <v>1025401.28</v>
      </c>
      <c r="AP69" s="58">
        <v>492612</v>
      </c>
      <c r="AQ69" s="58">
        <v>6313051.0899999999</v>
      </c>
      <c r="AR69" s="58">
        <v>597040</v>
      </c>
      <c r="AS69" s="58">
        <v>861258.49</v>
      </c>
      <c r="AT69" s="58">
        <v>791955</v>
      </c>
      <c r="AU69" s="58">
        <v>599140</v>
      </c>
      <c r="AV69" s="58">
        <v>316980</v>
      </c>
      <c r="AW69" s="58">
        <v>757990</v>
      </c>
      <c r="AX69" s="58">
        <v>10855585.25</v>
      </c>
      <c r="AY69" s="58">
        <v>866361.8</v>
      </c>
      <c r="AZ69" s="58">
        <v>0</v>
      </c>
      <c r="BA69" s="58">
        <v>3185390</v>
      </c>
      <c r="BB69" s="58">
        <v>2332475.7999999998</v>
      </c>
      <c r="BC69" s="58">
        <v>577222</v>
      </c>
      <c r="BD69" s="58">
        <v>4751692.0199999996</v>
      </c>
      <c r="BE69" s="58">
        <v>4088856.5</v>
      </c>
      <c r="BF69" s="58">
        <v>1019375</v>
      </c>
      <c r="BG69" s="58">
        <v>399265</v>
      </c>
      <c r="BH69" s="58">
        <v>427030</v>
      </c>
      <c r="BI69" s="58">
        <v>11519130</v>
      </c>
      <c r="BJ69" s="58">
        <v>4824353.9800000004</v>
      </c>
      <c r="BK69" s="58">
        <v>2664303</v>
      </c>
      <c r="BL69" s="58">
        <v>1129503.8500000001</v>
      </c>
      <c r="BM69" s="58">
        <v>260101.2</v>
      </c>
      <c r="BN69" s="58">
        <v>455776</v>
      </c>
      <c r="BO69" s="58">
        <v>0</v>
      </c>
      <c r="BP69" s="58">
        <v>6408681</v>
      </c>
      <c r="BQ69" s="58">
        <v>391464.51</v>
      </c>
      <c r="BR69" s="58">
        <v>880765</v>
      </c>
      <c r="BS69" s="58">
        <v>3435020.13</v>
      </c>
      <c r="BT69" s="58">
        <v>3857718.09</v>
      </c>
      <c r="BU69" s="58">
        <v>5436691</v>
      </c>
      <c r="BV69" s="58">
        <v>1782742.41</v>
      </c>
      <c r="BW69" s="58">
        <v>1465490</v>
      </c>
      <c r="BX69" s="58">
        <v>2251207</v>
      </c>
      <c r="BY69" s="59">
        <v>343562.39</v>
      </c>
    </row>
    <row r="70" spans="1:77" x14ac:dyDescent="0.2">
      <c r="A70" s="56" t="s">
        <v>286</v>
      </c>
      <c r="B70" s="57" t="s">
        <v>331</v>
      </c>
      <c r="C70" s="56" t="s">
        <v>332</v>
      </c>
      <c r="D70" s="58">
        <v>104454</v>
      </c>
      <c r="E70" s="58">
        <v>2637</v>
      </c>
      <c r="F70" s="58">
        <v>724089.33</v>
      </c>
      <c r="G70" s="58">
        <v>0</v>
      </c>
      <c r="H70" s="58">
        <v>169500</v>
      </c>
      <c r="I70" s="58">
        <v>956975</v>
      </c>
      <c r="J70" s="58">
        <v>9376724.3900000006</v>
      </c>
      <c r="K70" s="58">
        <v>39640</v>
      </c>
      <c r="L70" s="58">
        <v>202740</v>
      </c>
      <c r="M70" s="58">
        <v>297200</v>
      </c>
      <c r="N70" s="58">
        <v>0</v>
      </c>
      <c r="O70" s="58">
        <v>190100</v>
      </c>
      <c r="P70" s="58">
        <v>1594720</v>
      </c>
      <c r="Q70" s="58">
        <v>765160.95</v>
      </c>
      <c r="R70" s="58">
        <v>0</v>
      </c>
      <c r="S70" s="58">
        <v>0</v>
      </c>
      <c r="T70" s="58">
        <v>0</v>
      </c>
      <c r="U70" s="58">
        <v>335712</v>
      </c>
      <c r="V70" s="58">
        <v>618669.47</v>
      </c>
      <c r="W70" s="58">
        <v>136376.26</v>
      </c>
      <c r="X70" s="58">
        <v>106965.04</v>
      </c>
      <c r="Y70" s="58">
        <v>1602480.51</v>
      </c>
      <c r="Z70" s="58">
        <v>186856.04</v>
      </c>
      <c r="AA70" s="58">
        <v>58980</v>
      </c>
      <c r="AB70" s="58">
        <v>1584819</v>
      </c>
      <c r="AC70" s="58">
        <v>197605</v>
      </c>
      <c r="AD70" s="58">
        <v>121279</v>
      </c>
      <c r="AE70" s="58">
        <v>3968046</v>
      </c>
      <c r="AF70" s="58">
        <v>0</v>
      </c>
      <c r="AG70" s="58">
        <v>0</v>
      </c>
      <c r="AH70" s="58">
        <v>388077.83</v>
      </c>
      <c r="AI70" s="58">
        <v>13500</v>
      </c>
      <c r="AJ70" s="58">
        <v>172553.78</v>
      </c>
      <c r="AK70" s="58">
        <v>142205</v>
      </c>
      <c r="AL70" s="58">
        <v>495793.55</v>
      </c>
      <c r="AM70" s="58">
        <v>444886.8</v>
      </c>
      <c r="AN70" s="58">
        <v>251976.29</v>
      </c>
      <c r="AO70" s="58">
        <v>117135.48</v>
      </c>
      <c r="AP70" s="58">
        <v>107779</v>
      </c>
      <c r="AQ70" s="58">
        <v>1774610.77</v>
      </c>
      <c r="AR70" s="58">
        <v>979671</v>
      </c>
      <c r="AS70" s="58">
        <v>333741.49</v>
      </c>
      <c r="AT70" s="58">
        <v>515280</v>
      </c>
      <c r="AU70" s="58">
        <v>355575.42</v>
      </c>
      <c r="AV70" s="58">
        <v>321815</v>
      </c>
      <c r="AW70" s="58">
        <v>349758</v>
      </c>
      <c r="AX70" s="58">
        <v>0</v>
      </c>
      <c r="AY70" s="58">
        <v>306209.65000000002</v>
      </c>
      <c r="AZ70" s="58">
        <v>742275</v>
      </c>
      <c r="BA70" s="58">
        <v>0</v>
      </c>
      <c r="BB70" s="58">
        <v>0</v>
      </c>
      <c r="BC70" s="58">
        <v>0</v>
      </c>
      <c r="BD70" s="58">
        <v>917497.91</v>
      </c>
      <c r="BE70" s="58">
        <v>0</v>
      </c>
      <c r="BF70" s="58">
        <v>1370255</v>
      </c>
      <c r="BG70" s="58">
        <v>0</v>
      </c>
      <c r="BH70" s="58">
        <v>180426</v>
      </c>
      <c r="BI70" s="58">
        <v>1886951.4</v>
      </c>
      <c r="BJ70" s="58">
        <v>423807.57</v>
      </c>
      <c r="BK70" s="58">
        <v>915498</v>
      </c>
      <c r="BL70" s="58">
        <v>392837.51</v>
      </c>
      <c r="BM70" s="58">
        <v>0</v>
      </c>
      <c r="BN70" s="58">
        <v>161131.13</v>
      </c>
      <c r="BO70" s="58">
        <v>216685.64</v>
      </c>
      <c r="BP70" s="58">
        <v>4146512</v>
      </c>
      <c r="BQ70" s="58">
        <v>835314.62</v>
      </c>
      <c r="BR70" s="58">
        <v>1242662</v>
      </c>
      <c r="BS70" s="58">
        <v>1279940.8799999999</v>
      </c>
      <c r="BT70" s="58">
        <v>1441790.6</v>
      </c>
      <c r="BU70" s="58">
        <v>302799</v>
      </c>
      <c r="BV70" s="58">
        <v>1190688.6200000001</v>
      </c>
      <c r="BW70" s="58">
        <v>689780</v>
      </c>
      <c r="BX70" s="58">
        <v>367861</v>
      </c>
      <c r="BY70" s="59">
        <v>7769.2</v>
      </c>
    </row>
    <row r="71" spans="1:77" x14ac:dyDescent="0.2">
      <c r="A71" s="56" t="s">
        <v>286</v>
      </c>
      <c r="B71" s="57" t="s">
        <v>333</v>
      </c>
      <c r="C71" s="56" t="s">
        <v>334</v>
      </c>
      <c r="D71" s="58">
        <v>37646239</v>
      </c>
      <c r="E71" s="58">
        <v>8608476.75</v>
      </c>
      <c r="F71" s="58">
        <v>11007658.300000001</v>
      </c>
      <c r="G71" s="58">
        <v>5726790</v>
      </c>
      <c r="H71" s="58">
        <v>3627063.62</v>
      </c>
      <c r="I71" s="58">
        <v>882747.98</v>
      </c>
      <c r="J71" s="58">
        <v>36925387.780000001</v>
      </c>
      <c r="K71" s="58">
        <v>6826407.7699999996</v>
      </c>
      <c r="L71" s="58">
        <v>1114635.82</v>
      </c>
      <c r="M71" s="58">
        <v>16983471</v>
      </c>
      <c r="N71" s="58">
        <v>2010126</v>
      </c>
      <c r="O71" s="58">
        <v>5077032.29</v>
      </c>
      <c r="P71" s="58">
        <v>9993885</v>
      </c>
      <c r="Q71" s="58">
        <v>6730859.0300000003</v>
      </c>
      <c r="R71" s="58">
        <v>872790</v>
      </c>
      <c r="S71" s="58">
        <v>2422268.02</v>
      </c>
      <c r="T71" s="58">
        <v>3659780</v>
      </c>
      <c r="U71" s="58">
        <v>1038699</v>
      </c>
      <c r="V71" s="58">
        <v>27632473.23</v>
      </c>
      <c r="W71" s="58">
        <v>8173936.2699999996</v>
      </c>
      <c r="X71" s="58">
        <v>3649948.48</v>
      </c>
      <c r="Y71" s="58">
        <v>8416365.2899999991</v>
      </c>
      <c r="Z71" s="58">
        <v>2307389.7599999998</v>
      </c>
      <c r="AA71" s="58">
        <v>4092468.56</v>
      </c>
      <c r="AB71" s="58">
        <v>3436615</v>
      </c>
      <c r="AC71" s="58">
        <v>1764800.02</v>
      </c>
      <c r="AD71" s="58">
        <v>1640827</v>
      </c>
      <c r="AE71" s="58">
        <v>35208508</v>
      </c>
      <c r="AF71" s="58">
        <v>2306066.89</v>
      </c>
      <c r="AG71" s="58">
        <v>2010908.07</v>
      </c>
      <c r="AH71" s="58">
        <v>1598933.43</v>
      </c>
      <c r="AI71" s="58">
        <v>2070149.98</v>
      </c>
      <c r="AJ71" s="58">
        <v>3132253.22</v>
      </c>
      <c r="AK71" s="58">
        <v>2658575.7999999998</v>
      </c>
      <c r="AL71" s="58">
        <v>2196506.31</v>
      </c>
      <c r="AM71" s="58">
        <v>3853835.85</v>
      </c>
      <c r="AN71" s="58">
        <v>2029198.88</v>
      </c>
      <c r="AO71" s="58">
        <v>2022813.53</v>
      </c>
      <c r="AP71" s="58">
        <v>1889608</v>
      </c>
      <c r="AQ71" s="58">
        <v>10880285.82</v>
      </c>
      <c r="AR71" s="58">
        <v>231120</v>
      </c>
      <c r="AS71" s="58">
        <v>1998311.87</v>
      </c>
      <c r="AT71" s="58">
        <v>2099225.46</v>
      </c>
      <c r="AU71" s="58">
        <v>1505285.81</v>
      </c>
      <c r="AV71" s="58">
        <v>267240</v>
      </c>
      <c r="AW71" s="58">
        <v>1913210.32</v>
      </c>
      <c r="AX71" s="58">
        <v>32990112.41</v>
      </c>
      <c r="AY71" s="58">
        <v>3371881.32</v>
      </c>
      <c r="AZ71" s="58">
        <v>2963910.66</v>
      </c>
      <c r="BA71" s="58">
        <v>7269075</v>
      </c>
      <c r="BB71" s="58">
        <v>7075808.7300000004</v>
      </c>
      <c r="BC71" s="58">
        <v>3540370</v>
      </c>
      <c r="BD71" s="58">
        <v>5817555.8600000003</v>
      </c>
      <c r="BE71" s="58">
        <v>6296681</v>
      </c>
      <c r="BF71" s="58">
        <v>2843864</v>
      </c>
      <c r="BG71" s="58">
        <v>1092460.48</v>
      </c>
      <c r="BH71" s="58">
        <v>678810</v>
      </c>
      <c r="BI71" s="58">
        <v>12574346</v>
      </c>
      <c r="BJ71" s="58">
        <v>14020449.789999999</v>
      </c>
      <c r="BK71" s="58">
        <v>0</v>
      </c>
      <c r="BL71" s="58">
        <v>608195.29</v>
      </c>
      <c r="BM71" s="58">
        <v>2201012.56</v>
      </c>
      <c r="BN71" s="58">
        <v>2251402.2599999998</v>
      </c>
      <c r="BO71" s="58">
        <v>0</v>
      </c>
      <c r="BP71" s="58">
        <v>22293559.84</v>
      </c>
      <c r="BQ71" s="58">
        <v>1046592</v>
      </c>
      <c r="BR71" s="58">
        <v>1345546</v>
      </c>
      <c r="BS71" s="58">
        <v>1799098</v>
      </c>
      <c r="BT71" s="58">
        <v>2533896.5099999998</v>
      </c>
      <c r="BU71" s="58">
        <v>7601907</v>
      </c>
      <c r="BV71" s="58">
        <v>1387455.95</v>
      </c>
      <c r="BW71" s="58">
        <v>0</v>
      </c>
      <c r="BX71" s="58">
        <v>467350</v>
      </c>
      <c r="BY71" s="59">
        <v>316916.2</v>
      </c>
    </row>
    <row r="72" spans="1:77" x14ac:dyDescent="0.2">
      <c r="A72" s="56" t="s">
        <v>286</v>
      </c>
      <c r="B72" s="57" t="s">
        <v>335</v>
      </c>
      <c r="C72" s="56" t="s">
        <v>336</v>
      </c>
      <c r="D72" s="58">
        <v>12532770</v>
      </c>
      <c r="E72" s="58">
        <v>3572773.58</v>
      </c>
      <c r="F72" s="58">
        <v>2460700.3199999998</v>
      </c>
      <c r="G72" s="58">
        <v>608694</v>
      </c>
      <c r="H72" s="58">
        <v>1004305.92</v>
      </c>
      <c r="I72" s="58">
        <v>708520</v>
      </c>
      <c r="J72" s="58">
        <v>25206250.640000001</v>
      </c>
      <c r="K72" s="58">
        <v>2654762.25</v>
      </c>
      <c r="L72" s="58">
        <v>1682364.87</v>
      </c>
      <c r="M72" s="58">
        <v>0</v>
      </c>
      <c r="N72" s="58">
        <v>1033166.51</v>
      </c>
      <c r="O72" s="58">
        <v>4343530.97</v>
      </c>
      <c r="P72" s="58">
        <v>4292110</v>
      </c>
      <c r="Q72" s="58">
        <v>4205630.9800000004</v>
      </c>
      <c r="R72" s="58">
        <v>436260</v>
      </c>
      <c r="S72" s="58">
        <v>1326780</v>
      </c>
      <c r="T72" s="58">
        <v>279880</v>
      </c>
      <c r="U72" s="58">
        <v>523738</v>
      </c>
      <c r="V72" s="58">
        <v>12586694.939999999</v>
      </c>
      <c r="W72" s="58">
        <v>1190405.71</v>
      </c>
      <c r="X72" s="58">
        <v>1246451.74</v>
      </c>
      <c r="Y72" s="58">
        <v>4864861.71</v>
      </c>
      <c r="Z72" s="58">
        <v>1867358.74</v>
      </c>
      <c r="AA72" s="58">
        <v>432180</v>
      </c>
      <c r="AB72" s="58">
        <v>3113964</v>
      </c>
      <c r="AC72" s="58">
        <v>507408.52</v>
      </c>
      <c r="AD72" s="58">
        <v>957032</v>
      </c>
      <c r="AE72" s="58">
        <v>14119739</v>
      </c>
      <c r="AF72" s="58">
        <v>1627920.94</v>
      </c>
      <c r="AG72" s="58">
        <v>0</v>
      </c>
      <c r="AH72" s="58">
        <v>1050688.55</v>
      </c>
      <c r="AI72" s="58">
        <v>662580</v>
      </c>
      <c r="AJ72" s="58">
        <v>1685517.03</v>
      </c>
      <c r="AK72" s="58">
        <v>1901394.41</v>
      </c>
      <c r="AL72" s="58">
        <v>1518421.49</v>
      </c>
      <c r="AM72" s="58">
        <v>1541773.27</v>
      </c>
      <c r="AN72" s="58">
        <v>1452019.06</v>
      </c>
      <c r="AO72" s="58">
        <v>970426.76</v>
      </c>
      <c r="AP72" s="58">
        <v>908660</v>
      </c>
      <c r="AQ72" s="58">
        <v>7357672.7599999998</v>
      </c>
      <c r="AR72" s="58">
        <v>2752614</v>
      </c>
      <c r="AS72" s="58">
        <v>1361964.56</v>
      </c>
      <c r="AT72" s="58">
        <v>766608.05</v>
      </c>
      <c r="AU72" s="58">
        <v>1303251.6200000001</v>
      </c>
      <c r="AV72" s="58">
        <v>1305242</v>
      </c>
      <c r="AW72" s="58">
        <v>552684.19999999995</v>
      </c>
      <c r="AX72" s="58">
        <v>0</v>
      </c>
      <c r="AY72" s="58">
        <v>1936444</v>
      </c>
      <c r="AZ72" s="58">
        <v>1143590</v>
      </c>
      <c r="BA72" s="58">
        <v>0</v>
      </c>
      <c r="BB72" s="58">
        <v>0</v>
      </c>
      <c r="BC72" s="58">
        <v>67760</v>
      </c>
      <c r="BD72" s="58">
        <v>3108935.23</v>
      </c>
      <c r="BE72" s="58">
        <v>0</v>
      </c>
      <c r="BF72" s="58">
        <v>1763613</v>
      </c>
      <c r="BG72" s="58">
        <v>507995</v>
      </c>
      <c r="BH72" s="58">
        <v>719250</v>
      </c>
      <c r="BI72" s="58">
        <v>13083341</v>
      </c>
      <c r="BJ72" s="58">
        <v>5279268.5199999996</v>
      </c>
      <c r="BK72" s="58">
        <v>0</v>
      </c>
      <c r="BL72" s="58">
        <v>618262.49</v>
      </c>
      <c r="BM72" s="58">
        <v>783227</v>
      </c>
      <c r="BN72" s="58">
        <v>2745828.52</v>
      </c>
      <c r="BO72" s="58">
        <v>1818420</v>
      </c>
      <c r="BP72" s="58">
        <v>7697747</v>
      </c>
      <c r="BQ72" s="58">
        <v>1628262.1</v>
      </c>
      <c r="BR72" s="58">
        <v>1592680</v>
      </c>
      <c r="BS72" s="58">
        <v>1454510</v>
      </c>
      <c r="BT72" s="58">
        <v>1030799.4</v>
      </c>
      <c r="BU72" s="58">
        <v>1041048</v>
      </c>
      <c r="BV72" s="58">
        <v>872140</v>
      </c>
      <c r="BW72" s="58">
        <v>1395993.55</v>
      </c>
      <c r="BX72" s="58">
        <v>240710</v>
      </c>
      <c r="BY72" s="59">
        <v>705726.44</v>
      </c>
    </row>
    <row r="73" spans="1:77" x14ac:dyDescent="0.2">
      <c r="A73" s="56" t="s">
        <v>286</v>
      </c>
      <c r="B73" s="57" t="s">
        <v>337</v>
      </c>
      <c r="C73" s="56" t="s">
        <v>338</v>
      </c>
      <c r="D73" s="58">
        <v>0</v>
      </c>
      <c r="E73" s="58">
        <v>1800867.38</v>
      </c>
      <c r="F73" s="58">
        <v>130001</v>
      </c>
      <c r="G73" s="58">
        <v>2555928.54</v>
      </c>
      <c r="H73" s="58">
        <v>619110</v>
      </c>
      <c r="I73" s="58">
        <v>0</v>
      </c>
      <c r="J73" s="58">
        <v>1739838</v>
      </c>
      <c r="K73" s="58">
        <v>6386773</v>
      </c>
      <c r="L73" s="58">
        <v>781415.9</v>
      </c>
      <c r="M73" s="58">
        <v>14582729.75</v>
      </c>
      <c r="N73" s="58">
        <v>799133.75</v>
      </c>
      <c r="O73" s="58">
        <v>2753104.96</v>
      </c>
      <c r="P73" s="58">
        <v>1947496</v>
      </c>
      <c r="Q73" s="58">
        <v>2302487</v>
      </c>
      <c r="R73" s="58">
        <v>0</v>
      </c>
      <c r="S73" s="58">
        <v>1462198.13</v>
      </c>
      <c r="T73" s="58">
        <v>0</v>
      </c>
      <c r="U73" s="58">
        <v>1680754</v>
      </c>
      <c r="V73" s="58">
        <v>2371465.48</v>
      </c>
      <c r="W73" s="58">
        <v>553382.86</v>
      </c>
      <c r="X73" s="58">
        <v>132466.39000000001</v>
      </c>
      <c r="Y73" s="58">
        <v>337402</v>
      </c>
      <c r="Z73" s="58">
        <v>0</v>
      </c>
      <c r="AA73" s="58">
        <v>0</v>
      </c>
      <c r="AB73" s="58">
        <v>241440</v>
      </c>
      <c r="AC73" s="58">
        <v>0</v>
      </c>
      <c r="AD73" s="58">
        <v>0</v>
      </c>
      <c r="AE73" s="58">
        <v>0</v>
      </c>
      <c r="AF73" s="58">
        <v>370575.51</v>
      </c>
      <c r="AG73" s="58">
        <v>0</v>
      </c>
      <c r="AH73" s="58">
        <v>0</v>
      </c>
      <c r="AI73" s="58">
        <v>0</v>
      </c>
      <c r="AJ73" s="58">
        <v>36000</v>
      </c>
      <c r="AK73" s="58">
        <v>0</v>
      </c>
      <c r="AL73" s="58">
        <v>0</v>
      </c>
      <c r="AM73" s="58">
        <v>0</v>
      </c>
      <c r="AN73" s="58">
        <v>0</v>
      </c>
      <c r="AO73" s="58">
        <v>348720</v>
      </c>
      <c r="AP73" s="58">
        <v>0</v>
      </c>
      <c r="AQ73" s="58">
        <v>1496400</v>
      </c>
      <c r="AR73" s="58">
        <v>0</v>
      </c>
      <c r="AS73" s="58">
        <v>587650</v>
      </c>
      <c r="AT73" s="58">
        <v>335980</v>
      </c>
      <c r="AU73" s="58">
        <v>1321660</v>
      </c>
      <c r="AV73" s="58">
        <v>0</v>
      </c>
      <c r="AW73" s="58">
        <v>0</v>
      </c>
      <c r="AX73" s="58">
        <v>0</v>
      </c>
      <c r="AY73" s="58">
        <v>0</v>
      </c>
      <c r="AZ73" s="58">
        <v>5250</v>
      </c>
      <c r="BA73" s="58">
        <v>0</v>
      </c>
      <c r="BB73" s="58">
        <v>0</v>
      </c>
      <c r="BC73" s="58">
        <v>0</v>
      </c>
      <c r="BD73" s="58">
        <v>0</v>
      </c>
      <c r="BE73" s="58">
        <v>0</v>
      </c>
      <c r="BF73" s="58">
        <v>0</v>
      </c>
      <c r="BG73" s="58">
        <v>0</v>
      </c>
      <c r="BH73" s="58">
        <v>0</v>
      </c>
      <c r="BI73" s="58">
        <v>319381.78000000003</v>
      </c>
      <c r="BJ73" s="58">
        <v>0</v>
      </c>
      <c r="BK73" s="58">
        <v>0</v>
      </c>
      <c r="BL73" s="58">
        <v>35401</v>
      </c>
      <c r="BM73" s="58">
        <v>192576</v>
      </c>
      <c r="BN73" s="58">
        <v>0</v>
      </c>
      <c r="BO73" s="58">
        <v>0</v>
      </c>
      <c r="BP73" s="58">
        <v>389650</v>
      </c>
      <c r="BQ73" s="58">
        <v>0</v>
      </c>
      <c r="BR73" s="58">
        <v>0</v>
      </c>
      <c r="BS73" s="58">
        <v>0</v>
      </c>
      <c r="BT73" s="58">
        <v>0</v>
      </c>
      <c r="BU73" s="58">
        <v>63860</v>
      </c>
      <c r="BV73" s="58">
        <v>0</v>
      </c>
      <c r="BW73" s="58">
        <v>0</v>
      </c>
      <c r="BX73" s="58">
        <v>0</v>
      </c>
      <c r="BY73" s="59">
        <v>471780.51</v>
      </c>
    </row>
    <row r="74" spans="1:77" x14ac:dyDescent="0.2">
      <c r="A74" s="56" t="s">
        <v>286</v>
      </c>
      <c r="B74" s="57" t="s">
        <v>339</v>
      </c>
      <c r="C74" s="56" t="s">
        <v>340</v>
      </c>
      <c r="D74" s="58">
        <v>0</v>
      </c>
      <c r="E74" s="58">
        <v>2172083.13</v>
      </c>
      <c r="F74" s="58">
        <v>0</v>
      </c>
      <c r="G74" s="58">
        <v>131122</v>
      </c>
      <c r="H74" s="58">
        <v>0</v>
      </c>
      <c r="I74" s="58">
        <v>0</v>
      </c>
      <c r="J74" s="58">
        <v>733824</v>
      </c>
      <c r="K74" s="58">
        <v>745988</v>
      </c>
      <c r="L74" s="58">
        <v>0</v>
      </c>
      <c r="M74" s="58">
        <v>75000</v>
      </c>
      <c r="N74" s="58">
        <v>89475</v>
      </c>
      <c r="O74" s="58">
        <v>654999</v>
      </c>
      <c r="P74" s="58">
        <v>161725</v>
      </c>
      <c r="Q74" s="58">
        <v>1026204</v>
      </c>
      <c r="R74" s="58">
        <v>0</v>
      </c>
      <c r="S74" s="58">
        <v>0</v>
      </c>
      <c r="T74" s="58">
        <v>0</v>
      </c>
      <c r="U74" s="58">
        <v>623217.5</v>
      </c>
      <c r="V74" s="58">
        <v>0</v>
      </c>
      <c r="W74" s="58">
        <v>10434</v>
      </c>
      <c r="X74" s="58">
        <v>26400</v>
      </c>
      <c r="Y74" s="58">
        <v>27000</v>
      </c>
      <c r="Z74" s="58">
        <v>47280</v>
      </c>
      <c r="AA74" s="58">
        <v>0</v>
      </c>
      <c r="AB74" s="58">
        <v>240891.4</v>
      </c>
      <c r="AC74" s="58">
        <v>0</v>
      </c>
      <c r="AD74" s="58">
        <v>0</v>
      </c>
      <c r="AE74" s="58">
        <v>0</v>
      </c>
      <c r="AF74" s="58">
        <v>121669.57</v>
      </c>
      <c r="AG74" s="58">
        <v>0</v>
      </c>
      <c r="AH74" s="58">
        <v>0</v>
      </c>
      <c r="AI74" s="58">
        <v>0</v>
      </c>
      <c r="AJ74" s="58">
        <v>0</v>
      </c>
      <c r="AK74" s="58">
        <v>0</v>
      </c>
      <c r="AL74" s="58">
        <v>0</v>
      </c>
      <c r="AM74" s="58">
        <v>0</v>
      </c>
      <c r="AN74" s="58">
        <v>0</v>
      </c>
      <c r="AO74" s="58">
        <v>0</v>
      </c>
      <c r="AP74" s="58">
        <v>14643</v>
      </c>
      <c r="AQ74" s="58">
        <v>0</v>
      </c>
      <c r="AR74" s="58">
        <v>0</v>
      </c>
      <c r="AS74" s="58">
        <v>0</v>
      </c>
      <c r="AT74" s="58">
        <v>0</v>
      </c>
      <c r="AU74" s="58">
        <v>0</v>
      </c>
      <c r="AV74" s="58">
        <v>0</v>
      </c>
      <c r="AW74" s="58">
        <v>0</v>
      </c>
      <c r="AX74" s="58">
        <v>0</v>
      </c>
      <c r="AY74" s="58">
        <v>0</v>
      </c>
      <c r="AZ74" s="58">
        <v>2100</v>
      </c>
      <c r="BA74" s="58">
        <v>0</v>
      </c>
      <c r="BB74" s="58">
        <v>0</v>
      </c>
      <c r="BC74" s="58">
        <v>0</v>
      </c>
      <c r="BD74" s="58">
        <v>0</v>
      </c>
      <c r="BE74" s="58">
        <v>0</v>
      </c>
      <c r="BF74" s="58">
        <v>0</v>
      </c>
      <c r="BG74" s="58">
        <v>0</v>
      </c>
      <c r="BH74" s="58">
        <v>0</v>
      </c>
      <c r="BI74" s="58">
        <v>169838.85</v>
      </c>
      <c r="BJ74" s="58">
        <v>0</v>
      </c>
      <c r="BK74" s="58">
        <v>0</v>
      </c>
      <c r="BL74" s="58">
        <v>19254</v>
      </c>
      <c r="BM74" s="58">
        <v>47952</v>
      </c>
      <c r="BN74" s="58">
        <v>0</v>
      </c>
      <c r="BO74" s="58">
        <v>0</v>
      </c>
      <c r="BP74" s="58">
        <v>0</v>
      </c>
      <c r="BQ74" s="58">
        <v>0</v>
      </c>
      <c r="BR74" s="58">
        <v>0</v>
      </c>
      <c r="BS74" s="58">
        <v>0</v>
      </c>
      <c r="BT74" s="58">
        <v>0</v>
      </c>
      <c r="BU74" s="58">
        <v>0</v>
      </c>
      <c r="BV74" s="58">
        <v>0</v>
      </c>
      <c r="BW74" s="58">
        <v>0</v>
      </c>
      <c r="BX74" s="58">
        <v>0</v>
      </c>
      <c r="BY74" s="59">
        <v>18397702.359999999</v>
      </c>
    </row>
    <row r="75" spans="1:77" x14ac:dyDescent="0.2">
      <c r="A75" s="56" t="s">
        <v>286</v>
      </c>
      <c r="B75" s="57" t="s">
        <v>341</v>
      </c>
      <c r="C75" s="56" t="s">
        <v>342</v>
      </c>
      <c r="D75" s="58">
        <v>0</v>
      </c>
      <c r="E75" s="58">
        <v>30725</v>
      </c>
      <c r="F75" s="58">
        <v>1299740</v>
      </c>
      <c r="G75" s="58">
        <v>295366</v>
      </c>
      <c r="H75" s="58">
        <v>347630.02</v>
      </c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 s="58">
        <v>0</v>
      </c>
      <c r="O75" s="58">
        <v>0</v>
      </c>
      <c r="P75" s="58">
        <v>0</v>
      </c>
      <c r="Q75" s="58">
        <v>1846149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58">
        <v>167799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584825</v>
      </c>
      <c r="AF75" s="58">
        <v>0</v>
      </c>
      <c r="AG75" s="58">
        <v>0</v>
      </c>
      <c r="AH75" s="58">
        <v>0</v>
      </c>
      <c r="AI75" s="58">
        <v>0</v>
      </c>
      <c r="AJ75" s="58">
        <v>0</v>
      </c>
      <c r="AK75" s="58">
        <v>0</v>
      </c>
      <c r="AL75" s="58">
        <v>0</v>
      </c>
      <c r="AM75" s="58">
        <v>0</v>
      </c>
      <c r="AN75" s="58">
        <v>0</v>
      </c>
      <c r="AO75" s="58">
        <v>0</v>
      </c>
      <c r="AP75" s="58">
        <v>0</v>
      </c>
      <c r="AQ75" s="58">
        <v>846730</v>
      </c>
      <c r="AR75" s="58">
        <v>0</v>
      </c>
      <c r="AS75" s="58">
        <v>0</v>
      </c>
      <c r="AT75" s="58">
        <v>0</v>
      </c>
      <c r="AU75" s="58">
        <v>0</v>
      </c>
      <c r="AV75" s="58">
        <v>0</v>
      </c>
      <c r="AW75" s="58">
        <v>0</v>
      </c>
      <c r="AX75" s="58">
        <v>0</v>
      </c>
      <c r="AY75" s="58">
        <v>0</v>
      </c>
      <c r="AZ75" s="58">
        <v>62820</v>
      </c>
      <c r="BA75" s="58">
        <v>0</v>
      </c>
      <c r="BB75" s="58">
        <v>0</v>
      </c>
      <c r="BC75" s="58">
        <v>747372</v>
      </c>
      <c r="BD75" s="58">
        <v>0</v>
      </c>
      <c r="BE75" s="58">
        <v>0</v>
      </c>
      <c r="BF75" s="58">
        <v>156260</v>
      </c>
      <c r="BG75" s="58">
        <v>0</v>
      </c>
      <c r="BH75" s="58">
        <v>0</v>
      </c>
      <c r="BI75" s="58">
        <v>0</v>
      </c>
      <c r="BJ75" s="58">
        <v>0</v>
      </c>
      <c r="BK75" s="58">
        <v>0</v>
      </c>
      <c r="BL75" s="58">
        <v>0</v>
      </c>
      <c r="BM75" s="58">
        <v>0</v>
      </c>
      <c r="BN75" s="58">
        <v>0</v>
      </c>
      <c r="BO75" s="58">
        <v>0</v>
      </c>
      <c r="BP75" s="58">
        <v>0</v>
      </c>
      <c r="BQ75" s="58">
        <v>0</v>
      </c>
      <c r="BR75" s="58">
        <v>0</v>
      </c>
      <c r="BS75" s="58">
        <v>0</v>
      </c>
      <c r="BT75" s="58">
        <v>76700</v>
      </c>
      <c r="BU75" s="58">
        <v>591780</v>
      </c>
      <c r="BV75" s="58">
        <v>66290</v>
      </c>
      <c r="BW75" s="58">
        <v>0</v>
      </c>
      <c r="BX75" s="58">
        <v>0</v>
      </c>
      <c r="BY75" s="59">
        <v>399451.58999999997</v>
      </c>
    </row>
    <row r="76" spans="1:77" x14ac:dyDescent="0.2">
      <c r="A76" s="56" t="s">
        <v>286</v>
      </c>
      <c r="B76" s="57" t="s">
        <v>343</v>
      </c>
      <c r="C76" s="56" t="s">
        <v>344</v>
      </c>
      <c r="D76" s="58">
        <v>5372400</v>
      </c>
      <c r="E76" s="58">
        <v>674645</v>
      </c>
      <c r="F76" s="58">
        <v>2326300</v>
      </c>
      <c r="G76" s="58">
        <v>5289295.43</v>
      </c>
      <c r="H76" s="58">
        <v>0</v>
      </c>
      <c r="I76" s="58">
        <v>0</v>
      </c>
      <c r="J76" s="58">
        <v>18530065</v>
      </c>
      <c r="K76" s="58">
        <v>1360000</v>
      </c>
      <c r="L76" s="58">
        <v>459600</v>
      </c>
      <c r="M76" s="58">
        <v>6749845</v>
      </c>
      <c r="N76" s="58">
        <v>492500</v>
      </c>
      <c r="O76" s="58">
        <v>746775</v>
      </c>
      <c r="P76" s="58">
        <v>2482590</v>
      </c>
      <c r="Q76" s="58">
        <v>1981575</v>
      </c>
      <c r="R76" s="58">
        <v>285300</v>
      </c>
      <c r="S76" s="58">
        <v>964875</v>
      </c>
      <c r="T76" s="58">
        <v>533700</v>
      </c>
      <c r="U76" s="58">
        <v>404280</v>
      </c>
      <c r="V76" s="58">
        <v>9644540</v>
      </c>
      <c r="W76" s="58">
        <v>2239640</v>
      </c>
      <c r="X76" s="58">
        <v>571480</v>
      </c>
      <c r="Y76" s="58">
        <v>0</v>
      </c>
      <c r="Z76" s="58">
        <v>201160</v>
      </c>
      <c r="AA76" s="58">
        <v>720600</v>
      </c>
      <c r="AB76" s="58">
        <v>0</v>
      </c>
      <c r="AC76" s="58">
        <v>289440</v>
      </c>
      <c r="AD76" s="58">
        <v>246720</v>
      </c>
      <c r="AE76" s="58">
        <v>11565640</v>
      </c>
      <c r="AF76" s="58">
        <v>444513.34</v>
      </c>
      <c r="AG76" s="58">
        <v>176080</v>
      </c>
      <c r="AH76" s="58">
        <v>459102</v>
      </c>
      <c r="AI76" s="58">
        <v>253680</v>
      </c>
      <c r="AJ76" s="58">
        <v>713980</v>
      </c>
      <c r="AK76" s="58">
        <v>249380</v>
      </c>
      <c r="AL76" s="58">
        <v>281620</v>
      </c>
      <c r="AM76" s="58">
        <v>583560</v>
      </c>
      <c r="AN76" s="58">
        <v>376840</v>
      </c>
      <c r="AO76" s="58">
        <v>454640</v>
      </c>
      <c r="AP76" s="58">
        <v>233040</v>
      </c>
      <c r="AQ76" s="58">
        <v>5525570</v>
      </c>
      <c r="AR76" s="58">
        <v>2036633</v>
      </c>
      <c r="AS76" s="58">
        <v>409740</v>
      </c>
      <c r="AT76" s="58">
        <v>343440</v>
      </c>
      <c r="AU76" s="58">
        <v>260704</v>
      </c>
      <c r="AV76" s="58">
        <v>1034155</v>
      </c>
      <c r="AW76" s="58">
        <v>189900</v>
      </c>
      <c r="AX76" s="58">
        <v>8557345</v>
      </c>
      <c r="AY76" s="58">
        <v>12180</v>
      </c>
      <c r="AZ76" s="58">
        <v>0</v>
      </c>
      <c r="BA76" s="58">
        <v>0</v>
      </c>
      <c r="BB76" s="58">
        <v>6906528.5</v>
      </c>
      <c r="BC76" s="58">
        <v>0</v>
      </c>
      <c r="BD76" s="58">
        <v>1281240</v>
      </c>
      <c r="BE76" s="58">
        <v>952290</v>
      </c>
      <c r="BF76" s="58">
        <v>335720</v>
      </c>
      <c r="BG76" s="58">
        <v>195120</v>
      </c>
      <c r="BH76" s="58">
        <v>151200</v>
      </c>
      <c r="BI76" s="58">
        <v>8293170</v>
      </c>
      <c r="BJ76" s="58">
        <v>15608549.25</v>
      </c>
      <c r="BK76" s="58">
        <v>483000</v>
      </c>
      <c r="BL76" s="58">
        <v>206460</v>
      </c>
      <c r="BM76" s="58">
        <v>453060</v>
      </c>
      <c r="BN76" s="58">
        <v>276960</v>
      </c>
      <c r="BO76" s="58">
        <v>262500</v>
      </c>
      <c r="BP76" s="58">
        <v>5227907.5</v>
      </c>
      <c r="BQ76" s="58">
        <v>338400</v>
      </c>
      <c r="BR76" s="58">
        <v>396000</v>
      </c>
      <c r="BS76" s="58">
        <v>0</v>
      </c>
      <c r="BT76" s="58">
        <v>785180</v>
      </c>
      <c r="BU76" s="58">
        <v>1676805</v>
      </c>
      <c r="BV76" s="58">
        <v>244920</v>
      </c>
      <c r="BW76" s="58">
        <v>0</v>
      </c>
      <c r="BX76" s="58">
        <v>263520</v>
      </c>
      <c r="BY76" s="59">
        <v>111026364.62</v>
      </c>
    </row>
    <row r="77" spans="1:77" x14ac:dyDescent="0.2">
      <c r="A77" s="56" t="s">
        <v>286</v>
      </c>
      <c r="B77" s="57" t="s">
        <v>345</v>
      </c>
      <c r="C77" s="56" t="s">
        <v>346</v>
      </c>
      <c r="D77" s="58">
        <v>9874906</v>
      </c>
      <c r="E77" s="58">
        <v>3588066.66</v>
      </c>
      <c r="F77" s="58">
        <v>2759210.78</v>
      </c>
      <c r="G77" s="58">
        <v>1298500</v>
      </c>
      <c r="H77" s="58">
        <v>970709.83</v>
      </c>
      <c r="I77" s="58">
        <v>500354.83</v>
      </c>
      <c r="J77" s="58">
        <v>10396640</v>
      </c>
      <c r="K77" s="58">
        <v>2172288</v>
      </c>
      <c r="L77" s="58">
        <v>587467</v>
      </c>
      <c r="M77" s="58">
        <v>5061580</v>
      </c>
      <c r="N77" s="58">
        <v>562896</v>
      </c>
      <c r="O77" s="58">
        <v>1647136</v>
      </c>
      <c r="P77" s="58">
        <v>3807785</v>
      </c>
      <c r="Q77" s="58">
        <v>2978176</v>
      </c>
      <c r="R77" s="58">
        <v>320000</v>
      </c>
      <c r="S77" s="58">
        <v>1090273</v>
      </c>
      <c r="T77" s="58">
        <v>880741</v>
      </c>
      <c r="U77" s="58">
        <v>623854</v>
      </c>
      <c r="V77" s="58">
        <v>10862075</v>
      </c>
      <c r="W77" s="58">
        <v>3607774</v>
      </c>
      <c r="X77" s="58">
        <v>817500</v>
      </c>
      <c r="Y77" s="58">
        <v>3441037</v>
      </c>
      <c r="Z77" s="58">
        <v>555556</v>
      </c>
      <c r="AA77" s="58">
        <v>190000</v>
      </c>
      <c r="AB77" s="58">
        <v>692500</v>
      </c>
      <c r="AC77" s="58">
        <v>543500</v>
      </c>
      <c r="AD77" s="58">
        <v>518000</v>
      </c>
      <c r="AE77" s="58">
        <v>13824408</v>
      </c>
      <c r="AF77" s="58">
        <v>0</v>
      </c>
      <c r="AG77" s="58">
        <v>521900</v>
      </c>
      <c r="AH77" s="58">
        <v>645564</v>
      </c>
      <c r="AI77" s="58">
        <v>581000</v>
      </c>
      <c r="AJ77" s="58">
        <v>399241</v>
      </c>
      <c r="AK77" s="58">
        <v>0</v>
      </c>
      <c r="AL77" s="58">
        <v>670500</v>
      </c>
      <c r="AM77" s="58">
        <v>1015372</v>
      </c>
      <c r="AN77" s="58">
        <v>651000</v>
      </c>
      <c r="AO77" s="58">
        <v>779516</v>
      </c>
      <c r="AP77" s="58">
        <v>466418</v>
      </c>
      <c r="AQ77" s="58">
        <v>4805916.79</v>
      </c>
      <c r="AR77" s="58">
        <v>147500</v>
      </c>
      <c r="AS77" s="58">
        <v>704000</v>
      </c>
      <c r="AT77" s="58">
        <v>5000</v>
      </c>
      <c r="AU77" s="58">
        <v>447000</v>
      </c>
      <c r="AV77" s="58">
        <v>165000</v>
      </c>
      <c r="AW77" s="58">
        <v>0</v>
      </c>
      <c r="AX77" s="58">
        <v>11186500</v>
      </c>
      <c r="AY77" s="58">
        <v>739935</v>
      </c>
      <c r="AZ77" s="58">
        <v>983709</v>
      </c>
      <c r="BA77" s="58">
        <v>1409000</v>
      </c>
      <c r="BB77" s="58">
        <v>1626947</v>
      </c>
      <c r="BC77" s="58">
        <v>19500</v>
      </c>
      <c r="BD77" s="58">
        <v>2031740</v>
      </c>
      <c r="BE77" s="58">
        <v>752288</v>
      </c>
      <c r="BF77" s="58">
        <v>829000</v>
      </c>
      <c r="BG77" s="58">
        <v>578665</v>
      </c>
      <c r="BH77" s="58">
        <v>404000</v>
      </c>
      <c r="BI77" s="58">
        <v>12637020</v>
      </c>
      <c r="BJ77" s="58">
        <v>3586869</v>
      </c>
      <c r="BK77" s="58">
        <v>905322</v>
      </c>
      <c r="BL77" s="58">
        <v>286500</v>
      </c>
      <c r="BM77" s="58">
        <v>951872</v>
      </c>
      <c r="BN77" s="58">
        <v>1172819</v>
      </c>
      <c r="BO77" s="58">
        <v>382000</v>
      </c>
      <c r="BP77" s="58">
        <v>6894822</v>
      </c>
      <c r="BQ77" s="58">
        <v>458466</v>
      </c>
      <c r="BR77" s="58">
        <v>478000</v>
      </c>
      <c r="BS77" s="58">
        <v>772500</v>
      </c>
      <c r="BT77" s="58">
        <v>715000</v>
      </c>
      <c r="BU77" s="58">
        <v>1953839</v>
      </c>
      <c r="BV77" s="58">
        <v>534686</v>
      </c>
      <c r="BW77" s="58">
        <v>338000</v>
      </c>
      <c r="BX77" s="58">
        <v>501000</v>
      </c>
      <c r="BY77" s="59">
        <v>746775.55</v>
      </c>
    </row>
    <row r="78" spans="1:77" x14ac:dyDescent="0.2">
      <c r="A78" s="56" t="s">
        <v>286</v>
      </c>
      <c r="B78" s="57" t="s">
        <v>347</v>
      </c>
      <c r="C78" s="56" t="s">
        <v>348</v>
      </c>
      <c r="D78" s="58">
        <v>1138326</v>
      </c>
      <c r="E78" s="58">
        <v>825233.34</v>
      </c>
      <c r="F78" s="58">
        <v>1164564.52</v>
      </c>
      <c r="G78" s="58">
        <v>148000</v>
      </c>
      <c r="H78" s="58">
        <v>55700</v>
      </c>
      <c r="I78" s="58">
        <v>18500</v>
      </c>
      <c r="J78" s="58">
        <v>1065220</v>
      </c>
      <c r="K78" s="58">
        <v>362903</v>
      </c>
      <c r="L78" s="58">
        <v>44419.35</v>
      </c>
      <c r="M78" s="58">
        <v>1087000</v>
      </c>
      <c r="N78" s="58">
        <v>59000</v>
      </c>
      <c r="O78" s="58">
        <v>77935.48</v>
      </c>
      <c r="P78" s="58">
        <v>390000</v>
      </c>
      <c r="Q78" s="58">
        <v>366087</v>
      </c>
      <c r="R78" s="58">
        <v>15000</v>
      </c>
      <c r="S78" s="58">
        <v>45000</v>
      </c>
      <c r="T78" s="58">
        <v>81243</v>
      </c>
      <c r="U78" s="58">
        <v>47000</v>
      </c>
      <c r="V78" s="58">
        <v>255066</v>
      </c>
      <c r="W78" s="58">
        <v>330031</v>
      </c>
      <c r="X78" s="58">
        <v>525500</v>
      </c>
      <c r="Y78" s="58">
        <v>373478</v>
      </c>
      <c r="Z78" s="58">
        <v>86000</v>
      </c>
      <c r="AA78" s="58">
        <v>54000</v>
      </c>
      <c r="AB78" s="58">
        <v>479500</v>
      </c>
      <c r="AC78" s="58">
        <v>45000</v>
      </c>
      <c r="AD78" s="58">
        <v>74950</v>
      </c>
      <c r="AE78" s="58">
        <v>2166808</v>
      </c>
      <c r="AF78" s="58">
        <v>52433</v>
      </c>
      <c r="AG78" s="58">
        <v>9672</v>
      </c>
      <c r="AH78" s="58">
        <v>74643.100000000006</v>
      </c>
      <c r="AI78" s="58">
        <v>48000</v>
      </c>
      <c r="AJ78" s="58">
        <v>45000</v>
      </c>
      <c r="AK78" s="58">
        <v>57000</v>
      </c>
      <c r="AL78" s="58">
        <v>39000</v>
      </c>
      <c r="AM78" s="58">
        <v>83000</v>
      </c>
      <c r="AN78" s="58">
        <v>39000</v>
      </c>
      <c r="AO78" s="58">
        <v>75000</v>
      </c>
      <c r="AP78" s="58">
        <v>27500</v>
      </c>
      <c r="AQ78" s="58">
        <v>361165</v>
      </c>
      <c r="AR78" s="58">
        <v>142000</v>
      </c>
      <c r="AS78" s="58">
        <v>57000</v>
      </c>
      <c r="AT78" s="58">
        <v>54000</v>
      </c>
      <c r="AU78" s="58">
        <v>102500</v>
      </c>
      <c r="AV78" s="58">
        <v>30500</v>
      </c>
      <c r="AW78" s="58">
        <v>39233.33</v>
      </c>
      <c r="AX78" s="58">
        <v>520452</v>
      </c>
      <c r="AY78" s="58">
        <v>42500</v>
      </c>
      <c r="AZ78" s="58">
        <v>83281.72</v>
      </c>
      <c r="BA78" s="58">
        <v>80500</v>
      </c>
      <c r="BB78" s="58">
        <v>115353</v>
      </c>
      <c r="BC78" s="58">
        <v>26000</v>
      </c>
      <c r="BD78" s="58">
        <v>249036.49</v>
      </c>
      <c r="BE78" s="58">
        <v>190000</v>
      </c>
      <c r="BF78" s="58">
        <v>66500</v>
      </c>
      <c r="BG78" s="58">
        <v>17500</v>
      </c>
      <c r="BH78" s="58">
        <v>12000</v>
      </c>
      <c r="BI78" s="58">
        <v>843538</v>
      </c>
      <c r="BJ78" s="58">
        <v>2250000</v>
      </c>
      <c r="BK78" s="58">
        <v>43500</v>
      </c>
      <c r="BL78" s="58">
        <v>0</v>
      </c>
      <c r="BM78" s="58">
        <v>0</v>
      </c>
      <c r="BN78" s="58">
        <v>23806</v>
      </c>
      <c r="BO78" s="58">
        <v>0</v>
      </c>
      <c r="BP78" s="58">
        <v>737500</v>
      </c>
      <c r="BQ78" s="58">
        <v>44225.81</v>
      </c>
      <c r="BR78" s="58">
        <v>30000</v>
      </c>
      <c r="BS78" s="58">
        <v>97000</v>
      </c>
      <c r="BT78" s="58">
        <v>84000</v>
      </c>
      <c r="BU78" s="58">
        <v>427754</v>
      </c>
      <c r="BV78" s="58">
        <v>72000</v>
      </c>
      <c r="BW78" s="58">
        <v>73500</v>
      </c>
      <c r="BX78" s="58">
        <v>48000</v>
      </c>
      <c r="BY78" s="59"/>
    </row>
    <row r="79" spans="1:77" x14ac:dyDescent="0.2">
      <c r="A79" s="56" t="s">
        <v>286</v>
      </c>
      <c r="B79" s="57" t="s">
        <v>349</v>
      </c>
      <c r="C79" s="56" t="s">
        <v>350</v>
      </c>
      <c r="D79" s="58">
        <v>3461459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58">
        <v>3700000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  <c r="U79" s="58">
        <v>0</v>
      </c>
      <c r="V79" s="58">
        <v>3884697</v>
      </c>
      <c r="W79" s="58">
        <v>0</v>
      </c>
      <c r="X79" s="58">
        <v>0</v>
      </c>
      <c r="Y79" s="58">
        <v>0</v>
      </c>
      <c r="Z79" s="58">
        <v>0</v>
      </c>
      <c r="AA79" s="58">
        <v>0</v>
      </c>
      <c r="AB79" s="58">
        <v>1184351.4099999999</v>
      </c>
      <c r="AC79" s="58">
        <v>0</v>
      </c>
      <c r="AD79" s="58">
        <v>0</v>
      </c>
      <c r="AE79" s="58">
        <v>3744436</v>
      </c>
      <c r="AF79" s="58">
        <v>0</v>
      </c>
      <c r="AG79" s="58">
        <v>0</v>
      </c>
      <c r="AH79" s="58">
        <v>0</v>
      </c>
      <c r="AI79" s="58">
        <v>0</v>
      </c>
      <c r="AJ79" s="58">
        <v>0</v>
      </c>
      <c r="AK79" s="58">
        <v>0</v>
      </c>
      <c r="AL79" s="58">
        <v>0</v>
      </c>
      <c r="AM79" s="58">
        <v>0</v>
      </c>
      <c r="AN79" s="58">
        <v>0</v>
      </c>
      <c r="AO79" s="58">
        <v>0</v>
      </c>
      <c r="AP79" s="58">
        <v>0</v>
      </c>
      <c r="AQ79" s="58">
        <v>1872208</v>
      </c>
      <c r="AR79" s="58">
        <v>0</v>
      </c>
      <c r="AS79" s="58">
        <v>0</v>
      </c>
      <c r="AT79" s="58">
        <v>0</v>
      </c>
      <c r="AU79" s="58">
        <v>0</v>
      </c>
      <c r="AV79" s="58">
        <v>0</v>
      </c>
      <c r="AW79" s="58">
        <v>0</v>
      </c>
      <c r="AX79" s="58">
        <v>5270472</v>
      </c>
      <c r="AY79" s="58">
        <v>0</v>
      </c>
      <c r="AZ79" s="58">
        <v>0</v>
      </c>
      <c r="BA79" s="58">
        <v>0</v>
      </c>
      <c r="BB79" s="58">
        <v>0</v>
      </c>
      <c r="BC79" s="58">
        <v>0</v>
      </c>
      <c r="BD79" s="58">
        <v>0</v>
      </c>
      <c r="BE79" s="58">
        <v>0</v>
      </c>
      <c r="BF79" s="58">
        <v>0</v>
      </c>
      <c r="BG79" s="58">
        <v>0</v>
      </c>
      <c r="BH79" s="58">
        <v>0</v>
      </c>
      <c r="BI79" s="58">
        <v>13375659</v>
      </c>
      <c r="BJ79" s="58">
        <v>0</v>
      </c>
      <c r="BK79" s="58">
        <v>0</v>
      </c>
      <c r="BL79" s="58">
        <v>0</v>
      </c>
      <c r="BM79" s="58">
        <v>0</v>
      </c>
      <c r="BN79" s="58">
        <v>0</v>
      </c>
      <c r="BO79" s="58">
        <v>14640</v>
      </c>
      <c r="BP79" s="58">
        <v>0</v>
      </c>
      <c r="BQ79" s="58">
        <v>0</v>
      </c>
      <c r="BR79" s="58">
        <v>0</v>
      </c>
      <c r="BS79" s="58">
        <v>0</v>
      </c>
      <c r="BT79" s="58">
        <v>0</v>
      </c>
      <c r="BU79" s="58">
        <v>0</v>
      </c>
      <c r="BV79" s="58">
        <v>0</v>
      </c>
      <c r="BW79" s="58">
        <v>0</v>
      </c>
      <c r="BX79" s="58">
        <v>0</v>
      </c>
      <c r="BY79" s="59">
        <v>35632709.469999991</v>
      </c>
    </row>
    <row r="80" spans="1:77" x14ac:dyDescent="0.2">
      <c r="A80" s="56" t="s">
        <v>286</v>
      </c>
      <c r="B80" s="57" t="s">
        <v>351</v>
      </c>
      <c r="C80" s="56" t="s">
        <v>352</v>
      </c>
      <c r="D80" s="58">
        <v>0</v>
      </c>
      <c r="E80" s="58">
        <v>0</v>
      </c>
      <c r="F80" s="58">
        <v>0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  <c r="L80" s="58">
        <v>0</v>
      </c>
      <c r="M80" s="58">
        <v>57749.5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0</v>
      </c>
      <c r="Z80" s="58">
        <v>0</v>
      </c>
      <c r="AA80" s="58">
        <v>0</v>
      </c>
      <c r="AB80" s="58">
        <v>0</v>
      </c>
      <c r="AC80" s="58">
        <v>0</v>
      </c>
      <c r="AD80" s="58">
        <v>0</v>
      </c>
      <c r="AE80" s="58">
        <v>838634</v>
      </c>
      <c r="AF80" s="58">
        <v>0</v>
      </c>
      <c r="AG80" s="58">
        <v>0</v>
      </c>
      <c r="AH80" s="58">
        <v>0</v>
      </c>
      <c r="AI80" s="58">
        <v>0</v>
      </c>
      <c r="AJ80" s="58">
        <v>0</v>
      </c>
      <c r="AK80" s="58">
        <v>0</v>
      </c>
      <c r="AL80" s="58">
        <v>0</v>
      </c>
      <c r="AM80" s="58">
        <v>0</v>
      </c>
      <c r="AN80" s="58">
        <v>0</v>
      </c>
      <c r="AO80" s="58">
        <v>0</v>
      </c>
      <c r="AP80" s="58">
        <v>0</v>
      </c>
      <c r="AQ80" s="58">
        <v>0</v>
      </c>
      <c r="AR80" s="58">
        <v>0</v>
      </c>
      <c r="AS80" s="58">
        <v>0</v>
      </c>
      <c r="AT80" s="58">
        <v>0</v>
      </c>
      <c r="AU80" s="58">
        <v>0</v>
      </c>
      <c r="AV80" s="58">
        <v>0</v>
      </c>
      <c r="AW80" s="58">
        <v>0</v>
      </c>
      <c r="AX80" s="58">
        <v>0</v>
      </c>
      <c r="AY80" s="58">
        <v>0</v>
      </c>
      <c r="AZ80" s="58">
        <v>0</v>
      </c>
      <c r="BA80" s="58">
        <v>0</v>
      </c>
      <c r="BB80" s="58">
        <v>0</v>
      </c>
      <c r="BC80" s="58">
        <v>0</v>
      </c>
      <c r="BD80" s="58">
        <v>0</v>
      </c>
      <c r="BE80" s="58">
        <v>0</v>
      </c>
      <c r="BF80" s="58">
        <v>0</v>
      </c>
      <c r="BG80" s="58">
        <v>0</v>
      </c>
      <c r="BH80" s="58">
        <v>0</v>
      </c>
      <c r="BI80" s="58">
        <v>1676771</v>
      </c>
      <c r="BJ80" s="58">
        <v>0</v>
      </c>
      <c r="BK80" s="58">
        <v>0</v>
      </c>
      <c r="BL80" s="58">
        <v>0</v>
      </c>
      <c r="BM80" s="58">
        <v>0</v>
      </c>
      <c r="BN80" s="58">
        <v>0</v>
      </c>
      <c r="BO80" s="58">
        <v>69662</v>
      </c>
      <c r="BP80" s="58">
        <v>0</v>
      </c>
      <c r="BQ80" s="58">
        <v>0</v>
      </c>
      <c r="BR80" s="58">
        <v>0</v>
      </c>
      <c r="BS80" s="58">
        <v>0</v>
      </c>
      <c r="BT80" s="58">
        <v>0</v>
      </c>
      <c r="BU80" s="58">
        <v>0</v>
      </c>
      <c r="BV80" s="58">
        <v>0</v>
      </c>
      <c r="BW80" s="58">
        <v>0</v>
      </c>
      <c r="BX80" s="58">
        <v>0</v>
      </c>
      <c r="BY80" s="59">
        <v>52951041.100000001</v>
      </c>
    </row>
    <row r="81" spans="1:77" x14ac:dyDescent="0.2">
      <c r="A81" s="56" t="s">
        <v>286</v>
      </c>
      <c r="B81" s="57" t="s">
        <v>353</v>
      </c>
      <c r="C81" s="56" t="s">
        <v>354</v>
      </c>
      <c r="D81" s="58">
        <v>0</v>
      </c>
      <c r="E81" s="58">
        <v>138200</v>
      </c>
      <c r="F81" s="58">
        <v>2169800</v>
      </c>
      <c r="G81" s="58">
        <v>0</v>
      </c>
      <c r="H81" s="58">
        <v>1364400</v>
      </c>
      <c r="I81" s="58">
        <v>230600</v>
      </c>
      <c r="J81" s="58">
        <v>0</v>
      </c>
      <c r="K81" s="58">
        <v>2180200</v>
      </c>
      <c r="L81" s="58">
        <v>826700</v>
      </c>
      <c r="M81" s="58">
        <v>0</v>
      </c>
      <c r="N81" s="58">
        <v>557000</v>
      </c>
      <c r="O81" s="58">
        <v>1665917</v>
      </c>
      <c r="P81" s="58">
        <v>2870518</v>
      </c>
      <c r="Q81" s="58">
        <v>2651100</v>
      </c>
      <c r="R81" s="58">
        <v>1396400</v>
      </c>
      <c r="S81" s="58">
        <v>1092700</v>
      </c>
      <c r="T81" s="58">
        <v>1443678</v>
      </c>
      <c r="U81" s="58">
        <v>653225</v>
      </c>
      <c r="V81" s="58">
        <v>0</v>
      </c>
      <c r="W81" s="58">
        <v>1438700</v>
      </c>
      <c r="X81" s="58">
        <v>353800</v>
      </c>
      <c r="Y81" s="58">
        <v>1624737</v>
      </c>
      <c r="Z81" s="58">
        <v>0</v>
      </c>
      <c r="AA81" s="58">
        <v>0</v>
      </c>
      <c r="AB81" s="58">
        <v>0</v>
      </c>
      <c r="AC81" s="58">
        <v>3287503.46</v>
      </c>
      <c r="AD81" s="58">
        <v>0</v>
      </c>
      <c r="AE81" s="58">
        <v>0</v>
      </c>
      <c r="AF81" s="58">
        <v>677425.5</v>
      </c>
      <c r="AG81" s="58">
        <v>1113476</v>
      </c>
      <c r="AH81" s="58">
        <v>567014.5</v>
      </c>
      <c r="AI81" s="58">
        <v>467787</v>
      </c>
      <c r="AJ81" s="58">
        <v>1245843.5</v>
      </c>
      <c r="AK81" s="58">
        <v>0</v>
      </c>
      <c r="AL81" s="58">
        <v>559239</v>
      </c>
      <c r="AM81" s="58">
        <v>1129450</v>
      </c>
      <c r="AN81" s="58">
        <v>693499.5</v>
      </c>
      <c r="AO81" s="58">
        <v>760912</v>
      </c>
      <c r="AP81" s="58">
        <v>592405</v>
      </c>
      <c r="AQ81" s="58">
        <v>0</v>
      </c>
      <c r="AR81" s="58">
        <v>533777</v>
      </c>
      <c r="AS81" s="58">
        <v>294526</v>
      </c>
      <c r="AT81" s="58">
        <v>340627</v>
      </c>
      <c r="AU81" s="58">
        <v>349518</v>
      </c>
      <c r="AV81" s="58">
        <v>277298</v>
      </c>
      <c r="AW81" s="58">
        <v>828096</v>
      </c>
      <c r="AX81" s="58">
        <v>0</v>
      </c>
      <c r="AY81" s="58">
        <v>941400</v>
      </c>
      <c r="AZ81" s="58">
        <v>814181</v>
      </c>
      <c r="BA81" s="58">
        <v>1421383</v>
      </c>
      <c r="BB81" s="58">
        <v>0</v>
      </c>
      <c r="BC81" s="58">
        <v>368832</v>
      </c>
      <c r="BD81" s="58">
        <v>3010900</v>
      </c>
      <c r="BE81" s="58">
        <v>1506330</v>
      </c>
      <c r="BF81" s="58">
        <v>784146</v>
      </c>
      <c r="BG81" s="58">
        <v>1282726</v>
      </c>
      <c r="BH81" s="58">
        <v>342000</v>
      </c>
      <c r="BI81" s="58">
        <v>0</v>
      </c>
      <c r="BJ81" s="58">
        <v>9135500</v>
      </c>
      <c r="BK81" s="58">
        <v>0</v>
      </c>
      <c r="BL81" s="58">
        <v>2252355.12</v>
      </c>
      <c r="BM81" s="58">
        <v>2761132</v>
      </c>
      <c r="BN81" s="58">
        <v>635370</v>
      </c>
      <c r="BO81" s="58">
        <v>1723200</v>
      </c>
      <c r="BP81" s="58">
        <v>0</v>
      </c>
      <c r="BQ81" s="58">
        <v>651944</v>
      </c>
      <c r="BR81" s="58">
        <v>861500</v>
      </c>
      <c r="BS81" s="58">
        <v>890611</v>
      </c>
      <c r="BT81" s="58">
        <v>1083984</v>
      </c>
      <c r="BU81" s="58">
        <v>887154</v>
      </c>
      <c r="BV81" s="58">
        <v>901200</v>
      </c>
      <c r="BW81" s="58">
        <v>442967</v>
      </c>
      <c r="BX81" s="58">
        <v>382000</v>
      </c>
      <c r="BY81" s="59">
        <v>4362912.2800000021</v>
      </c>
    </row>
    <row r="82" spans="1:77" x14ac:dyDescent="0.2">
      <c r="A82" s="56" t="s">
        <v>286</v>
      </c>
      <c r="B82" s="57" t="s">
        <v>355</v>
      </c>
      <c r="C82" s="56" t="s">
        <v>356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18225</v>
      </c>
      <c r="M82" s="58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34400</v>
      </c>
      <c r="U82" s="58">
        <v>18400</v>
      </c>
      <c r="V82" s="58">
        <v>0</v>
      </c>
      <c r="W82" s="58">
        <v>0</v>
      </c>
      <c r="X82" s="58">
        <v>0</v>
      </c>
      <c r="Y82" s="58">
        <v>0</v>
      </c>
      <c r="Z82" s="58">
        <v>0</v>
      </c>
      <c r="AA82" s="58">
        <v>0</v>
      </c>
      <c r="AB82" s="58">
        <v>0</v>
      </c>
      <c r="AC82" s="58">
        <v>637300</v>
      </c>
      <c r="AD82" s="58">
        <v>0</v>
      </c>
      <c r="AE82" s="58">
        <v>0</v>
      </c>
      <c r="AF82" s="58">
        <v>226200</v>
      </c>
      <c r="AG82" s="58">
        <v>0</v>
      </c>
      <c r="AH82" s="58">
        <v>0</v>
      </c>
      <c r="AI82" s="58">
        <v>0</v>
      </c>
      <c r="AJ82" s="58">
        <v>0</v>
      </c>
      <c r="AK82" s="58">
        <v>0</v>
      </c>
      <c r="AL82" s="58">
        <v>14400</v>
      </c>
      <c r="AM82" s="58">
        <v>0</v>
      </c>
      <c r="AN82" s="58">
        <v>0</v>
      </c>
      <c r="AO82" s="58">
        <v>0</v>
      </c>
      <c r="AP82" s="58">
        <v>0</v>
      </c>
      <c r="AQ82" s="58">
        <v>0</v>
      </c>
      <c r="AR82" s="58">
        <v>0</v>
      </c>
      <c r="AS82" s="58">
        <v>0</v>
      </c>
      <c r="AT82" s="58">
        <v>0</v>
      </c>
      <c r="AU82" s="58">
        <v>0</v>
      </c>
      <c r="AV82" s="58">
        <v>0</v>
      </c>
      <c r="AW82" s="58">
        <v>0</v>
      </c>
      <c r="AX82" s="58">
        <v>0</v>
      </c>
      <c r="AY82" s="58">
        <v>38300</v>
      </c>
      <c r="AZ82" s="58">
        <v>0</v>
      </c>
      <c r="BA82" s="58">
        <v>0</v>
      </c>
      <c r="BB82" s="58">
        <v>0</v>
      </c>
      <c r="BC82" s="58">
        <v>0</v>
      </c>
      <c r="BD82" s="58">
        <v>0</v>
      </c>
      <c r="BE82" s="58">
        <v>0</v>
      </c>
      <c r="BF82" s="58">
        <v>180300</v>
      </c>
      <c r="BG82" s="58">
        <v>0</v>
      </c>
      <c r="BH82" s="58">
        <v>0</v>
      </c>
      <c r="BI82" s="58">
        <v>0</v>
      </c>
      <c r="BJ82" s="58">
        <v>0</v>
      </c>
      <c r="BK82" s="58">
        <v>0</v>
      </c>
      <c r="BL82" s="58">
        <v>0</v>
      </c>
      <c r="BM82" s="58">
        <v>106000</v>
      </c>
      <c r="BN82" s="58">
        <v>0</v>
      </c>
      <c r="BO82" s="58">
        <v>0</v>
      </c>
      <c r="BP82" s="58">
        <v>0</v>
      </c>
      <c r="BQ82" s="58">
        <v>0</v>
      </c>
      <c r="BR82" s="58">
        <v>0</v>
      </c>
      <c r="BS82" s="58">
        <v>0</v>
      </c>
      <c r="BT82" s="58">
        <v>0</v>
      </c>
      <c r="BU82" s="58">
        <v>0</v>
      </c>
      <c r="BV82" s="58">
        <v>0</v>
      </c>
      <c r="BW82" s="58">
        <v>0</v>
      </c>
      <c r="BX82" s="58">
        <v>0</v>
      </c>
      <c r="BY82" s="59">
        <v>44750627.140000001</v>
      </c>
    </row>
    <row r="83" spans="1:77" x14ac:dyDescent="0.2">
      <c r="A83" s="56" t="s">
        <v>286</v>
      </c>
      <c r="B83" s="57" t="s">
        <v>357</v>
      </c>
      <c r="C83" s="56" t="s">
        <v>358</v>
      </c>
      <c r="D83" s="58">
        <v>20611347.489999998</v>
      </c>
      <c r="E83" s="58">
        <v>0</v>
      </c>
      <c r="F83" s="58">
        <v>2278710.1800000002</v>
      </c>
      <c r="G83" s="58">
        <v>0</v>
      </c>
      <c r="H83" s="58">
        <v>0</v>
      </c>
      <c r="I83" s="58">
        <v>0</v>
      </c>
      <c r="J83" s="58">
        <v>37423694.640000001</v>
      </c>
      <c r="K83" s="58">
        <v>2539588.5</v>
      </c>
      <c r="L83" s="58">
        <v>0</v>
      </c>
      <c r="M83" s="58">
        <v>9303319.0299999993</v>
      </c>
      <c r="N83" s="58">
        <v>0</v>
      </c>
      <c r="O83" s="58">
        <v>1928687.88</v>
      </c>
      <c r="P83" s="58">
        <v>2100000</v>
      </c>
      <c r="Q83" s="58">
        <v>2165955</v>
      </c>
      <c r="R83" s="58">
        <v>0</v>
      </c>
      <c r="S83" s="58">
        <v>750000</v>
      </c>
      <c r="T83" s="58">
        <v>0</v>
      </c>
      <c r="U83" s="58">
        <v>0</v>
      </c>
      <c r="V83" s="58">
        <v>7656388.3300000001</v>
      </c>
      <c r="W83" s="58">
        <v>0</v>
      </c>
      <c r="X83" s="58">
        <v>360000</v>
      </c>
      <c r="Y83" s="58">
        <v>0</v>
      </c>
      <c r="Z83" s="58">
        <v>0</v>
      </c>
      <c r="AA83" s="58">
        <v>628755.61</v>
      </c>
      <c r="AB83" s="58">
        <v>0</v>
      </c>
      <c r="AC83" s="58">
        <v>237658.02</v>
      </c>
      <c r="AD83" s="58">
        <v>312192</v>
      </c>
      <c r="AE83" s="58">
        <v>38444580</v>
      </c>
      <c r="AF83" s="58">
        <v>0</v>
      </c>
      <c r="AG83" s="58">
        <v>0</v>
      </c>
      <c r="AH83" s="58">
        <v>0</v>
      </c>
      <c r="AI83" s="58">
        <v>0</v>
      </c>
      <c r="AJ83" s="58">
        <v>0</v>
      </c>
      <c r="AK83" s="58">
        <v>0</v>
      </c>
      <c r="AL83" s="58">
        <v>0</v>
      </c>
      <c r="AM83" s="58">
        <v>0</v>
      </c>
      <c r="AN83" s="58">
        <v>0</v>
      </c>
      <c r="AO83" s="58">
        <v>0</v>
      </c>
      <c r="AP83" s="58">
        <v>0</v>
      </c>
      <c r="AQ83" s="58">
        <v>5110277.29</v>
      </c>
      <c r="AR83" s="58">
        <v>0</v>
      </c>
      <c r="AS83" s="58">
        <v>0</v>
      </c>
      <c r="AT83" s="58">
        <v>0</v>
      </c>
      <c r="AU83" s="58">
        <v>0</v>
      </c>
      <c r="AV83" s="58">
        <v>0</v>
      </c>
      <c r="AW83" s="58">
        <v>0</v>
      </c>
      <c r="AX83" s="58">
        <v>16425952.5</v>
      </c>
      <c r="AY83" s="58">
        <v>4116104</v>
      </c>
      <c r="AZ83" s="58">
        <v>755777</v>
      </c>
      <c r="BA83" s="58">
        <v>0</v>
      </c>
      <c r="BB83" s="58">
        <v>0</v>
      </c>
      <c r="BC83" s="58">
        <v>0</v>
      </c>
      <c r="BD83" s="58">
        <v>3725946</v>
      </c>
      <c r="BE83" s="58">
        <v>0</v>
      </c>
      <c r="BF83" s="58">
        <v>706410</v>
      </c>
      <c r="BG83" s="58">
        <v>0</v>
      </c>
      <c r="BH83" s="58">
        <v>0</v>
      </c>
      <c r="BI83" s="58">
        <v>0</v>
      </c>
      <c r="BJ83" s="58">
        <v>0</v>
      </c>
      <c r="BK83" s="58">
        <v>0</v>
      </c>
      <c r="BL83" s="58">
        <v>0</v>
      </c>
      <c r="BM83" s="58">
        <v>0</v>
      </c>
      <c r="BN83" s="58">
        <v>0</v>
      </c>
      <c r="BO83" s="58">
        <v>0</v>
      </c>
      <c r="BP83" s="58">
        <v>11826479.720000001</v>
      </c>
      <c r="BQ83" s="58">
        <v>0</v>
      </c>
      <c r="BR83" s="58">
        <v>0</v>
      </c>
      <c r="BS83" s="58">
        <v>0</v>
      </c>
      <c r="BT83" s="58">
        <v>0</v>
      </c>
      <c r="BU83" s="58">
        <v>0</v>
      </c>
      <c r="BV83" s="58">
        <v>0</v>
      </c>
      <c r="BW83" s="58">
        <v>0</v>
      </c>
      <c r="BX83" s="58">
        <v>0</v>
      </c>
      <c r="BY83" s="59">
        <v>365639.83999999997</v>
      </c>
    </row>
    <row r="84" spans="1:77" x14ac:dyDescent="0.2">
      <c r="A84" s="56" t="s">
        <v>286</v>
      </c>
      <c r="B84" s="57" t="s">
        <v>359</v>
      </c>
      <c r="C84" s="56" t="s">
        <v>360</v>
      </c>
      <c r="D84" s="58">
        <v>0</v>
      </c>
      <c r="E84" s="58">
        <v>0</v>
      </c>
      <c r="F84" s="58">
        <v>0</v>
      </c>
      <c r="G84" s="58">
        <v>0</v>
      </c>
      <c r="H84" s="58">
        <v>0</v>
      </c>
      <c r="I84" s="58">
        <v>0</v>
      </c>
      <c r="J84" s="58">
        <v>2816853.36</v>
      </c>
      <c r="K84" s="58">
        <v>0</v>
      </c>
      <c r="L84" s="58">
        <v>0</v>
      </c>
      <c r="M84" s="58">
        <v>1759605.63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1291278.57</v>
      </c>
      <c r="W84" s="58">
        <v>0</v>
      </c>
      <c r="X84" s="58">
        <v>54000</v>
      </c>
      <c r="Y84" s="58">
        <v>0</v>
      </c>
      <c r="Z84" s="58">
        <v>0</v>
      </c>
      <c r="AA84" s="58">
        <v>0</v>
      </c>
      <c r="AB84" s="58">
        <v>0</v>
      </c>
      <c r="AC84" s="58">
        <v>0</v>
      </c>
      <c r="AD84" s="58">
        <v>132450</v>
      </c>
      <c r="AE84" s="58">
        <v>4983945</v>
      </c>
      <c r="AF84" s="58">
        <v>0</v>
      </c>
      <c r="AG84" s="58">
        <v>0</v>
      </c>
      <c r="AH84" s="58">
        <v>0</v>
      </c>
      <c r="AI84" s="58">
        <v>0</v>
      </c>
      <c r="AJ84" s="58">
        <v>0</v>
      </c>
      <c r="AK84" s="58">
        <v>0</v>
      </c>
      <c r="AL84" s="58">
        <v>0</v>
      </c>
      <c r="AM84" s="58">
        <v>0</v>
      </c>
      <c r="AN84" s="58">
        <v>0</v>
      </c>
      <c r="AO84" s="58">
        <v>0</v>
      </c>
      <c r="AP84" s="58">
        <v>0</v>
      </c>
      <c r="AQ84" s="58">
        <v>922849.71</v>
      </c>
      <c r="AR84" s="58">
        <v>0</v>
      </c>
      <c r="AS84" s="58">
        <v>0</v>
      </c>
      <c r="AT84" s="58">
        <v>0</v>
      </c>
      <c r="AU84" s="58">
        <v>0</v>
      </c>
      <c r="AV84" s="58">
        <v>0</v>
      </c>
      <c r="AW84" s="58">
        <v>0</v>
      </c>
      <c r="AX84" s="58">
        <v>0</v>
      </c>
      <c r="AY84" s="58">
        <v>480588</v>
      </c>
      <c r="AZ84" s="58">
        <v>0</v>
      </c>
      <c r="BA84" s="58">
        <v>0</v>
      </c>
      <c r="BB84" s="58">
        <v>0</v>
      </c>
      <c r="BC84" s="58">
        <v>0</v>
      </c>
      <c r="BD84" s="58">
        <v>0</v>
      </c>
      <c r="BE84" s="58">
        <v>0</v>
      </c>
      <c r="BF84" s="58">
        <v>140816</v>
      </c>
      <c r="BG84" s="58">
        <v>0</v>
      </c>
      <c r="BH84" s="58">
        <v>0</v>
      </c>
      <c r="BI84" s="58">
        <v>0</v>
      </c>
      <c r="BJ84" s="58">
        <v>0</v>
      </c>
      <c r="BK84" s="58">
        <v>0</v>
      </c>
      <c r="BL84" s="58">
        <v>0</v>
      </c>
      <c r="BM84" s="58">
        <v>0</v>
      </c>
      <c r="BN84" s="58">
        <v>0</v>
      </c>
      <c r="BO84" s="58">
        <v>0</v>
      </c>
      <c r="BP84" s="58">
        <v>756300.12</v>
      </c>
      <c r="BQ84" s="58">
        <v>0</v>
      </c>
      <c r="BR84" s="58">
        <v>0</v>
      </c>
      <c r="BS84" s="58">
        <v>0</v>
      </c>
      <c r="BT84" s="58">
        <v>0</v>
      </c>
      <c r="BU84" s="58">
        <v>0</v>
      </c>
      <c r="BV84" s="58">
        <v>0</v>
      </c>
      <c r="BW84" s="58">
        <v>0</v>
      </c>
      <c r="BX84" s="58">
        <v>0</v>
      </c>
      <c r="BY84" s="59">
        <v>4451734.669999999</v>
      </c>
    </row>
    <row r="85" spans="1:77" x14ac:dyDescent="0.2">
      <c r="A85" s="56" t="s">
        <v>286</v>
      </c>
      <c r="B85" s="57" t="s">
        <v>361</v>
      </c>
      <c r="C85" s="56" t="s">
        <v>362</v>
      </c>
      <c r="D85" s="58">
        <v>0</v>
      </c>
      <c r="E85" s="58">
        <v>6687500</v>
      </c>
      <c r="F85" s="58">
        <v>9511100</v>
      </c>
      <c r="G85" s="58">
        <v>2945600</v>
      </c>
      <c r="H85" s="58">
        <v>1767200</v>
      </c>
      <c r="I85" s="58">
        <v>914200</v>
      </c>
      <c r="J85" s="58">
        <v>0</v>
      </c>
      <c r="K85" s="58">
        <v>4025549.98</v>
      </c>
      <c r="L85" s="58">
        <v>1227475</v>
      </c>
      <c r="M85" s="58">
        <v>0</v>
      </c>
      <c r="N85" s="58">
        <v>0</v>
      </c>
      <c r="O85" s="58">
        <v>3270000</v>
      </c>
      <c r="P85" s="58">
        <v>5259582</v>
      </c>
      <c r="Q85" s="58">
        <v>5147500</v>
      </c>
      <c r="R85" s="58">
        <v>0</v>
      </c>
      <c r="S85" s="58">
        <v>2603300</v>
      </c>
      <c r="T85" s="58">
        <v>1836800</v>
      </c>
      <c r="U85" s="58">
        <v>1641175</v>
      </c>
      <c r="V85" s="58">
        <v>0</v>
      </c>
      <c r="W85" s="58">
        <v>7148000</v>
      </c>
      <c r="X85" s="58">
        <v>3063200</v>
      </c>
      <c r="Y85" s="58">
        <v>0</v>
      </c>
      <c r="Z85" s="58">
        <v>2486200</v>
      </c>
      <c r="AA85" s="58">
        <v>2739724.82</v>
      </c>
      <c r="AB85" s="58">
        <v>2765400</v>
      </c>
      <c r="AC85" s="58">
        <v>0</v>
      </c>
      <c r="AD85" s="58">
        <v>2405507</v>
      </c>
      <c r="AE85" s="58">
        <v>1410000</v>
      </c>
      <c r="AF85" s="58">
        <v>1876400</v>
      </c>
      <c r="AG85" s="58">
        <v>1524300</v>
      </c>
      <c r="AH85" s="58">
        <v>1101685.5</v>
      </c>
      <c r="AI85" s="58">
        <v>1481613</v>
      </c>
      <c r="AJ85" s="58">
        <v>2049356.5</v>
      </c>
      <c r="AK85" s="58">
        <v>2428000</v>
      </c>
      <c r="AL85" s="58">
        <v>1440761</v>
      </c>
      <c r="AM85" s="58">
        <v>1147750</v>
      </c>
      <c r="AN85" s="58">
        <v>1107800.5</v>
      </c>
      <c r="AO85" s="58">
        <v>1870688</v>
      </c>
      <c r="AP85" s="58">
        <v>1250995</v>
      </c>
      <c r="AQ85" s="58">
        <v>0</v>
      </c>
      <c r="AR85" s="58">
        <v>1551400</v>
      </c>
      <c r="AS85" s="58">
        <v>1298774</v>
      </c>
      <c r="AT85" s="58">
        <v>1538473</v>
      </c>
      <c r="AU85" s="58">
        <v>1209882</v>
      </c>
      <c r="AV85" s="58">
        <v>876902</v>
      </c>
      <c r="AW85" s="58">
        <v>793704</v>
      </c>
      <c r="AX85" s="58">
        <v>0</v>
      </c>
      <c r="AY85" s="58">
        <v>2394600</v>
      </c>
      <c r="AZ85" s="58">
        <v>2218218.5</v>
      </c>
      <c r="BA85" s="58">
        <v>2334800</v>
      </c>
      <c r="BB85" s="58">
        <v>4261200</v>
      </c>
      <c r="BC85" s="58">
        <v>2074568</v>
      </c>
      <c r="BD85" s="58">
        <v>2409800</v>
      </c>
      <c r="BE85" s="58">
        <v>4614370</v>
      </c>
      <c r="BF85" s="58">
        <v>1172854</v>
      </c>
      <c r="BG85" s="58">
        <v>72000</v>
      </c>
      <c r="BH85" s="58">
        <v>795400</v>
      </c>
      <c r="BI85" s="58">
        <v>0</v>
      </c>
      <c r="BJ85" s="58">
        <v>900000</v>
      </c>
      <c r="BK85" s="58">
        <v>3000000</v>
      </c>
      <c r="BL85" s="58">
        <v>104100</v>
      </c>
      <c r="BM85" s="58">
        <v>0</v>
      </c>
      <c r="BN85" s="58">
        <v>3221330</v>
      </c>
      <c r="BO85" s="58">
        <v>0</v>
      </c>
      <c r="BP85" s="58">
        <v>0</v>
      </c>
      <c r="BQ85" s="58">
        <v>944056</v>
      </c>
      <c r="BR85" s="58">
        <v>2528800</v>
      </c>
      <c r="BS85" s="58">
        <v>4244900</v>
      </c>
      <c r="BT85" s="58">
        <v>2391216</v>
      </c>
      <c r="BU85" s="58">
        <v>5511716</v>
      </c>
      <c r="BV85" s="58">
        <v>1562400</v>
      </c>
      <c r="BW85" s="58">
        <v>1274400</v>
      </c>
      <c r="BX85" s="58">
        <v>58400</v>
      </c>
      <c r="BY85" s="59">
        <v>123565504.26000001</v>
      </c>
    </row>
    <row r="86" spans="1:77" x14ac:dyDescent="0.2">
      <c r="A86" s="65" t="s">
        <v>286</v>
      </c>
      <c r="B86" s="66" t="s">
        <v>363</v>
      </c>
      <c r="C86" s="65" t="s">
        <v>364</v>
      </c>
      <c r="D86" s="58">
        <v>0</v>
      </c>
      <c r="E86" s="58">
        <v>282500</v>
      </c>
      <c r="F86" s="58">
        <v>0</v>
      </c>
      <c r="G86" s="58">
        <v>358000</v>
      </c>
      <c r="H86" s="58">
        <v>600000</v>
      </c>
      <c r="I86" s="58">
        <v>871800</v>
      </c>
      <c r="J86" s="58">
        <v>0</v>
      </c>
      <c r="K86" s="58">
        <v>0</v>
      </c>
      <c r="L86" s="58">
        <v>400200</v>
      </c>
      <c r="M86" s="58">
        <v>0</v>
      </c>
      <c r="N86" s="58">
        <v>2209600</v>
      </c>
      <c r="O86" s="58">
        <v>0</v>
      </c>
      <c r="P86" s="58">
        <v>24600</v>
      </c>
      <c r="Q86" s="58">
        <v>0</v>
      </c>
      <c r="R86" s="58">
        <v>0</v>
      </c>
      <c r="S86" s="58">
        <v>0</v>
      </c>
      <c r="T86" s="58">
        <v>74500</v>
      </c>
      <c r="U86" s="58">
        <v>100700</v>
      </c>
      <c r="V86" s="58">
        <v>0</v>
      </c>
      <c r="W86" s="58">
        <v>0</v>
      </c>
      <c r="X86" s="58">
        <v>0</v>
      </c>
      <c r="Y86" s="58">
        <v>0</v>
      </c>
      <c r="Z86" s="58">
        <v>200500</v>
      </c>
      <c r="AA86" s="58">
        <v>0</v>
      </c>
      <c r="AB86" s="58">
        <v>0</v>
      </c>
      <c r="AC86" s="58">
        <v>0</v>
      </c>
      <c r="AD86" s="58">
        <v>0</v>
      </c>
      <c r="AE86" s="58">
        <v>0</v>
      </c>
      <c r="AF86" s="58">
        <v>537800</v>
      </c>
      <c r="AG86" s="58">
        <v>0</v>
      </c>
      <c r="AH86" s="58">
        <v>576509</v>
      </c>
      <c r="AI86" s="58">
        <v>0</v>
      </c>
      <c r="AJ86" s="58">
        <v>166000</v>
      </c>
      <c r="AK86" s="58">
        <v>515700</v>
      </c>
      <c r="AL86" s="58">
        <v>351600</v>
      </c>
      <c r="AM86" s="58">
        <v>282300</v>
      </c>
      <c r="AN86" s="58">
        <v>391200</v>
      </c>
      <c r="AO86" s="58">
        <v>147400</v>
      </c>
      <c r="AP86" s="58">
        <v>195600</v>
      </c>
      <c r="AQ86" s="58">
        <v>0</v>
      </c>
      <c r="AR86" s="58">
        <v>724400</v>
      </c>
      <c r="AS86" s="58">
        <v>519000</v>
      </c>
      <c r="AT86" s="58">
        <v>481600</v>
      </c>
      <c r="AU86" s="58">
        <v>437900</v>
      </c>
      <c r="AV86" s="58">
        <v>319200</v>
      </c>
      <c r="AW86" s="58">
        <v>329400</v>
      </c>
      <c r="AX86" s="58">
        <v>0</v>
      </c>
      <c r="AY86" s="58">
        <v>191500</v>
      </c>
      <c r="AZ86" s="58">
        <v>0</v>
      </c>
      <c r="BA86" s="58">
        <v>0</v>
      </c>
      <c r="BB86" s="58">
        <v>0</v>
      </c>
      <c r="BC86" s="58">
        <v>0</v>
      </c>
      <c r="BD86" s="58">
        <v>477900</v>
      </c>
      <c r="BE86" s="58">
        <v>0</v>
      </c>
      <c r="BF86" s="58">
        <v>265500</v>
      </c>
      <c r="BG86" s="58">
        <v>0</v>
      </c>
      <c r="BH86" s="58">
        <v>0</v>
      </c>
      <c r="BI86" s="58">
        <v>0</v>
      </c>
      <c r="BJ86" s="58">
        <v>0</v>
      </c>
      <c r="BK86" s="58">
        <v>0</v>
      </c>
      <c r="BL86" s="58">
        <v>79700</v>
      </c>
      <c r="BM86" s="58">
        <v>0</v>
      </c>
      <c r="BN86" s="58">
        <v>0</v>
      </c>
      <c r="BO86" s="58">
        <v>0</v>
      </c>
      <c r="BP86" s="58">
        <v>0</v>
      </c>
      <c r="BQ86" s="58">
        <v>0</v>
      </c>
      <c r="BR86" s="58">
        <v>0</v>
      </c>
      <c r="BS86" s="58">
        <v>0</v>
      </c>
      <c r="BT86" s="58">
        <v>0</v>
      </c>
      <c r="BU86" s="58">
        <v>0</v>
      </c>
      <c r="BV86" s="58">
        <v>417400</v>
      </c>
      <c r="BW86" s="58">
        <v>0</v>
      </c>
      <c r="BX86" s="58">
        <v>0</v>
      </c>
      <c r="BY86" s="59"/>
    </row>
    <row r="87" spans="1:77" x14ac:dyDescent="0.2">
      <c r="A87" s="65" t="s">
        <v>286</v>
      </c>
      <c r="B87" s="66" t="s">
        <v>365</v>
      </c>
      <c r="C87" s="65" t="s">
        <v>366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0</v>
      </c>
      <c r="M87" s="58">
        <v>0</v>
      </c>
      <c r="N87" s="58">
        <v>0</v>
      </c>
      <c r="O87" s="58">
        <v>0</v>
      </c>
      <c r="P87" s="58">
        <v>0</v>
      </c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>
        <v>0</v>
      </c>
      <c r="W87" s="58">
        <v>3360</v>
      </c>
      <c r="X87" s="58">
        <v>0</v>
      </c>
      <c r="Y87" s="58">
        <v>0</v>
      </c>
      <c r="Z87" s="58">
        <v>0</v>
      </c>
      <c r="AA87" s="58">
        <v>0</v>
      </c>
      <c r="AB87" s="58">
        <v>0</v>
      </c>
      <c r="AC87" s="58">
        <v>0</v>
      </c>
      <c r="AD87" s="58">
        <v>0</v>
      </c>
      <c r="AE87" s="58">
        <v>0</v>
      </c>
      <c r="AF87" s="58">
        <v>0</v>
      </c>
      <c r="AG87" s="58">
        <v>0</v>
      </c>
      <c r="AH87" s="58">
        <v>0</v>
      </c>
      <c r="AI87" s="58">
        <v>0</v>
      </c>
      <c r="AJ87" s="58">
        <v>0</v>
      </c>
      <c r="AK87" s="58">
        <v>0</v>
      </c>
      <c r="AL87" s="58">
        <v>0</v>
      </c>
      <c r="AM87" s="58">
        <v>0</v>
      </c>
      <c r="AN87" s="58">
        <v>0</v>
      </c>
      <c r="AO87" s="58">
        <v>0</v>
      </c>
      <c r="AP87" s="58">
        <v>0</v>
      </c>
      <c r="AQ87" s="58">
        <v>0</v>
      </c>
      <c r="AR87" s="58">
        <v>0</v>
      </c>
      <c r="AS87" s="58">
        <v>0</v>
      </c>
      <c r="AT87" s="58">
        <v>0</v>
      </c>
      <c r="AU87" s="58">
        <v>0</v>
      </c>
      <c r="AV87" s="58">
        <v>0</v>
      </c>
      <c r="AW87" s="58">
        <v>0</v>
      </c>
      <c r="AX87" s="58">
        <v>3480</v>
      </c>
      <c r="AY87" s="58">
        <v>0</v>
      </c>
      <c r="AZ87" s="58">
        <v>0</v>
      </c>
      <c r="BA87" s="58">
        <v>10140</v>
      </c>
      <c r="BB87" s="58">
        <v>0</v>
      </c>
      <c r="BC87" s="58">
        <v>0</v>
      </c>
      <c r="BD87" s="58">
        <v>0</v>
      </c>
      <c r="BE87" s="58">
        <v>0</v>
      </c>
      <c r="BF87" s="58">
        <v>0</v>
      </c>
      <c r="BG87" s="58">
        <v>0</v>
      </c>
      <c r="BH87" s="58">
        <v>0</v>
      </c>
      <c r="BI87" s="58">
        <v>0</v>
      </c>
      <c r="BJ87" s="58">
        <v>0</v>
      </c>
      <c r="BK87" s="58">
        <v>0</v>
      </c>
      <c r="BL87" s="58">
        <v>0</v>
      </c>
      <c r="BM87" s="58">
        <v>0</v>
      </c>
      <c r="BN87" s="58">
        <v>0</v>
      </c>
      <c r="BO87" s="58">
        <v>0</v>
      </c>
      <c r="BP87" s="58">
        <v>0</v>
      </c>
      <c r="BQ87" s="58">
        <v>0</v>
      </c>
      <c r="BR87" s="58">
        <v>0</v>
      </c>
      <c r="BS87" s="58">
        <v>0</v>
      </c>
      <c r="BT87" s="58">
        <v>0</v>
      </c>
      <c r="BU87" s="58">
        <v>0</v>
      </c>
      <c r="BV87" s="58">
        <v>0</v>
      </c>
      <c r="BW87" s="58">
        <v>0</v>
      </c>
      <c r="BX87" s="58">
        <v>0</v>
      </c>
      <c r="BY87" s="59"/>
    </row>
    <row r="88" spans="1:77" x14ac:dyDescent="0.2">
      <c r="A88" s="56" t="s">
        <v>286</v>
      </c>
      <c r="B88" s="57" t="s">
        <v>367</v>
      </c>
      <c r="C88" s="56" t="s">
        <v>368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4560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  <c r="P88" s="58">
        <v>0</v>
      </c>
      <c r="Q88" s="58">
        <v>8040</v>
      </c>
      <c r="R88" s="58">
        <v>0</v>
      </c>
      <c r="S88" s="58">
        <v>0</v>
      </c>
      <c r="T88" s="58">
        <v>0</v>
      </c>
      <c r="U88" s="58">
        <v>0</v>
      </c>
      <c r="V88" s="58">
        <v>22306</v>
      </c>
      <c r="W88" s="58">
        <v>10000</v>
      </c>
      <c r="X88" s="58">
        <v>0</v>
      </c>
      <c r="Y88" s="58">
        <v>7500</v>
      </c>
      <c r="Z88" s="58">
        <v>0</v>
      </c>
      <c r="AA88" s="58">
        <v>0</v>
      </c>
      <c r="AB88" s="58">
        <v>0</v>
      </c>
      <c r="AC88" s="58">
        <v>0</v>
      </c>
      <c r="AD88" s="58">
        <v>0</v>
      </c>
      <c r="AE88" s="58">
        <v>0</v>
      </c>
      <c r="AF88" s="58">
        <v>0</v>
      </c>
      <c r="AG88" s="58">
        <v>0</v>
      </c>
      <c r="AH88" s="58">
        <v>0</v>
      </c>
      <c r="AI88" s="58">
        <v>0</v>
      </c>
      <c r="AJ88" s="58">
        <v>0</v>
      </c>
      <c r="AK88" s="58">
        <v>0</v>
      </c>
      <c r="AL88" s="58">
        <v>0</v>
      </c>
      <c r="AM88" s="58">
        <v>1680</v>
      </c>
      <c r="AN88" s="58">
        <v>0</v>
      </c>
      <c r="AO88" s="58">
        <v>0</v>
      </c>
      <c r="AP88" s="58">
        <v>0</v>
      </c>
      <c r="AQ88" s="58">
        <v>5940</v>
      </c>
      <c r="AR88" s="58">
        <v>3720</v>
      </c>
      <c r="AS88" s="58">
        <v>0</v>
      </c>
      <c r="AT88" s="58">
        <v>0</v>
      </c>
      <c r="AU88" s="58">
        <v>0</v>
      </c>
      <c r="AV88" s="58">
        <v>24000</v>
      </c>
      <c r="AW88" s="58">
        <v>0</v>
      </c>
      <c r="AX88" s="58">
        <v>0</v>
      </c>
      <c r="AY88" s="58">
        <v>0</v>
      </c>
      <c r="AZ88" s="58">
        <v>0</v>
      </c>
      <c r="BA88" s="58">
        <v>0</v>
      </c>
      <c r="BB88" s="58">
        <v>0</v>
      </c>
      <c r="BC88" s="58">
        <v>0</v>
      </c>
      <c r="BD88" s="58">
        <v>0</v>
      </c>
      <c r="BE88" s="58">
        <v>0</v>
      </c>
      <c r="BF88" s="58">
        <v>0</v>
      </c>
      <c r="BG88" s="58">
        <v>0</v>
      </c>
      <c r="BH88" s="58">
        <v>0</v>
      </c>
      <c r="BI88" s="58">
        <v>0</v>
      </c>
      <c r="BJ88" s="58">
        <v>0</v>
      </c>
      <c r="BK88" s="58">
        <v>9000</v>
      </c>
      <c r="BL88" s="58">
        <v>0</v>
      </c>
      <c r="BM88" s="58">
        <v>9900</v>
      </c>
      <c r="BN88" s="58">
        <v>0</v>
      </c>
      <c r="BO88" s="58">
        <v>0</v>
      </c>
      <c r="BP88" s="58">
        <v>17500</v>
      </c>
      <c r="BQ88" s="58">
        <v>0</v>
      </c>
      <c r="BR88" s="58">
        <v>0</v>
      </c>
      <c r="BS88" s="58">
        <v>0</v>
      </c>
      <c r="BT88" s="58">
        <v>0</v>
      </c>
      <c r="BU88" s="58">
        <v>0</v>
      </c>
      <c r="BV88" s="58">
        <v>0</v>
      </c>
      <c r="BW88" s="58">
        <v>0</v>
      </c>
      <c r="BX88" s="58">
        <v>0</v>
      </c>
      <c r="BY88" s="59">
        <v>17509668.450000003</v>
      </c>
    </row>
    <row r="89" spans="1:77" x14ac:dyDescent="0.2">
      <c r="A89" s="56" t="s">
        <v>286</v>
      </c>
      <c r="B89" s="57" t="s">
        <v>369</v>
      </c>
      <c r="C89" s="56" t="s">
        <v>370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67">
        <v>0</v>
      </c>
      <c r="AQ89" s="67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7">
        <v>0</v>
      </c>
      <c r="AX89" s="67">
        <v>0</v>
      </c>
      <c r="AY89" s="67">
        <v>0</v>
      </c>
      <c r="AZ89" s="67">
        <v>0</v>
      </c>
      <c r="BA89" s="67">
        <v>0</v>
      </c>
      <c r="BB89" s="67">
        <v>0</v>
      </c>
      <c r="BC89" s="67">
        <v>0</v>
      </c>
      <c r="BD89" s="67">
        <v>0</v>
      </c>
      <c r="BE89" s="67">
        <v>0</v>
      </c>
      <c r="BF89" s="67">
        <v>0</v>
      </c>
      <c r="BG89" s="67">
        <v>0</v>
      </c>
      <c r="BH89" s="67">
        <v>0</v>
      </c>
      <c r="BI89" s="67">
        <v>0</v>
      </c>
      <c r="BJ89" s="67">
        <v>0</v>
      </c>
      <c r="BK89" s="67">
        <v>0</v>
      </c>
      <c r="BL89" s="67">
        <v>0</v>
      </c>
      <c r="BM89" s="67">
        <v>0</v>
      </c>
      <c r="BN89" s="67">
        <v>0</v>
      </c>
      <c r="BO89" s="67">
        <v>0</v>
      </c>
      <c r="BP89" s="67">
        <v>0</v>
      </c>
      <c r="BQ89" s="67">
        <v>0</v>
      </c>
      <c r="BR89" s="67">
        <v>0</v>
      </c>
      <c r="BS89" s="67">
        <v>0</v>
      </c>
      <c r="BT89" s="67">
        <v>0</v>
      </c>
      <c r="BU89" s="67">
        <v>0</v>
      </c>
      <c r="BV89" s="67">
        <v>0</v>
      </c>
      <c r="BW89" s="67">
        <v>0</v>
      </c>
      <c r="BX89" s="67">
        <v>0</v>
      </c>
      <c r="BY89" s="59">
        <v>197891638.76999998</v>
      </c>
    </row>
    <row r="90" spans="1:77" x14ac:dyDescent="0.2">
      <c r="A90" s="56" t="s">
        <v>286</v>
      </c>
      <c r="B90" s="57" t="s">
        <v>371</v>
      </c>
      <c r="C90" s="56" t="s">
        <v>372</v>
      </c>
      <c r="D90" s="58">
        <v>48485020.539999999</v>
      </c>
      <c r="E90" s="58">
        <v>20288253.510000002</v>
      </c>
      <c r="F90" s="58">
        <v>24503018</v>
      </c>
      <c r="G90" s="58">
        <v>4708974.9400000004</v>
      </c>
      <c r="H90" s="58">
        <v>9701114.0099999998</v>
      </c>
      <c r="I90" s="58">
        <v>4073408</v>
      </c>
      <c r="J90" s="58">
        <v>82134547</v>
      </c>
      <c r="K90" s="58">
        <v>16394087</v>
      </c>
      <c r="L90" s="58">
        <v>3974581.88</v>
      </c>
      <c r="M90" s="58">
        <v>46687002.460000001</v>
      </c>
      <c r="N90" s="58">
        <v>2999757.48</v>
      </c>
      <c r="O90" s="58">
        <v>8498556.8200000003</v>
      </c>
      <c r="P90" s="58">
        <v>17312557</v>
      </c>
      <c r="Q90" s="58">
        <v>15952846.16</v>
      </c>
      <c r="R90" s="58">
        <v>3029247</v>
      </c>
      <c r="S90" s="58">
        <v>7565455</v>
      </c>
      <c r="T90" s="58">
        <v>5642831.4800000004</v>
      </c>
      <c r="U90" s="58">
        <v>3703069.5</v>
      </c>
      <c r="V90" s="58">
        <v>55205531.729999997</v>
      </c>
      <c r="W90" s="58">
        <v>14283795</v>
      </c>
      <c r="X90" s="58">
        <v>3878800</v>
      </c>
      <c r="Y90" s="58">
        <v>16962881.399999999</v>
      </c>
      <c r="Z90" s="58">
        <v>3932481.25</v>
      </c>
      <c r="AA90" s="58">
        <v>3384317.5</v>
      </c>
      <c r="AB90" s="58">
        <v>8035979</v>
      </c>
      <c r="AC90" s="58">
        <v>2919131.25</v>
      </c>
      <c r="AD90" s="58">
        <v>2135862.5</v>
      </c>
      <c r="AE90" s="58">
        <v>58853263.5</v>
      </c>
      <c r="AF90" s="58">
        <v>4455284.8899999997</v>
      </c>
      <c r="AG90" s="58">
        <v>2143428.25</v>
      </c>
      <c r="AH90" s="58">
        <v>2269899</v>
      </c>
      <c r="AI90" s="58">
        <v>1958762.25</v>
      </c>
      <c r="AJ90" s="58">
        <v>4231423</v>
      </c>
      <c r="AK90" s="58">
        <v>2866577</v>
      </c>
      <c r="AL90" s="58">
        <v>2869282</v>
      </c>
      <c r="AM90" s="58">
        <v>6293552.75</v>
      </c>
      <c r="AN90" s="58">
        <v>4020345</v>
      </c>
      <c r="AO90" s="58">
        <v>3784654.5</v>
      </c>
      <c r="AP90" s="58">
        <v>2614921</v>
      </c>
      <c r="AQ90" s="58">
        <v>18274723</v>
      </c>
      <c r="AR90" s="58">
        <v>899705</v>
      </c>
      <c r="AS90" s="58">
        <v>2655928</v>
      </c>
      <c r="AT90" s="58">
        <v>3082045</v>
      </c>
      <c r="AU90" s="58">
        <v>2207596</v>
      </c>
      <c r="AV90" s="58">
        <v>1086035.5</v>
      </c>
      <c r="AW90" s="58">
        <v>2498672</v>
      </c>
      <c r="AX90" s="58">
        <v>57851972.5</v>
      </c>
      <c r="AY90" s="58">
        <v>677004</v>
      </c>
      <c r="AZ90" s="58">
        <v>5669292.25</v>
      </c>
      <c r="BA90" s="58">
        <v>7437121</v>
      </c>
      <c r="BB90" s="58">
        <v>0</v>
      </c>
      <c r="BC90" s="58">
        <v>1644800</v>
      </c>
      <c r="BD90" s="58">
        <v>12742189</v>
      </c>
      <c r="BE90" s="58">
        <v>9157449</v>
      </c>
      <c r="BF90" s="58">
        <v>3521840</v>
      </c>
      <c r="BG90" s="58">
        <v>2635395.5</v>
      </c>
      <c r="BH90" s="58">
        <v>1475164</v>
      </c>
      <c r="BI90" s="58">
        <v>36342504.299999997</v>
      </c>
      <c r="BJ90" s="58">
        <v>4623077.75</v>
      </c>
      <c r="BK90" s="58">
        <v>3576414.38</v>
      </c>
      <c r="BL90" s="58">
        <v>1985786.25</v>
      </c>
      <c r="BM90" s="58">
        <v>2351889.75</v>
      </c>
      <c r="BN90" s="58">
        <v>4926917.25</v>
      </c>
      <c r="BO90" s="58">
        <v>2732602.5</v>
      </c>
      <c r="BP90" s="58">
        <v>39183881.5</v>
      </c>
      <c r="BQ90" s="58">
        <v>2690976</v>
      </c>
      <c r="BR90" s="58">
        <v>2885780</v>
      </c>
      <c r="BS90" s="58">
        <v>5567690</v>
      </c>
      <c r="BT90" s="58">
        <v>4029510.75</v>
      </c>
      <c r="BU90" s="58">
        <v>13802857.5</v>
      </c>
      <c r="BV90" s="58">
        <v>3798835</v>
      </c>
      <c r="BW90" s="58">
        <v>2459700</v>
      </c>
      <c r="BX90" s="58">
        <v>2339526</v>
      </c>
      <c r="BY90" s="59">
        <v>14986212.75</v>
      </c>
    </row>
    <row r="91" spans="1:77" x14ac:dyDescent="0.2">
      <c r="A91" s="56" t="s">
        <v>286</v>
      </c>
      <c r="B91" s="57" t="s">
        <v>373</v>
      </c>
      <c r="C91" s="56" t="s">
        <v>374</v>
      </c>
      <c r="D91" s="58">
        <v>4711319.93</v>
      </c>
      <c r="E91" s="58">
        <v>1360351.72</v>
      </c>
      <c r="F91" s="58">
        <v>1815469</v>
      </c>
      <c r="G91" s="58">
        <v>0</v>
      </c>
      <c r="H91" s="58">
        <v>75515.72</v>
      </c>
      <c r="I91" s="58">
        <v>0</v>
      </c>
      <c r="J91" s="58">
        <v>22927507</v>
      </c>
      <c r="K91" s="58">
        <v>0</v>
      </c>
      <c r="L91" s="58">
        <v>319208.75</v>
      </c>
      <c r="M91" s="58">
        <v>0</v>
      </c>
      <c r="N91" s="58">
        <v>301456.58</v>
      </c>
      <c r="O91" s="58">
        <v>2635427.37</v>
      </c>
      <c r="P91" s="58">
        <v>2331647.5</v>
      </c>
      <c r="Q91" s="58">
        <v>0</v>
      </c>
      <c r="R91" s="58">
        <v>42510</v>
      </c>
      <c r="S91" s="58">
        <v>0</v>
      </c>
      <c r="T91" s="58">
        <v>22040</v>
      </c>
      <c r="U91" s="58">
        <v>1273042.5</v>
      </c>
      <c r="V91" s="58">
        <v>6273049.4800000004</v>
      </c>
      <c r="W91" s="58">
        <v>524375</v>
      </c>
      <c r="X91" s="58">
        <v>0</v>
      </c>
      <c r="Y91" s="58">
        <v>2949838.6</v>
      </c>
      <c r="Z91" s="58">
        <v>36830</v>
      </c>
      <c r="AA91" s="58">
        <v>0</v>
      </c>
      <c r="AB91" s="58">
        <v>1279372.5</v>
      </c>
      <c r="AC91" s="58">
        <v>50342.5</v>
      </c>
      <c r="AD91" s="58">
        <v>218925</v>
      </c>
      <c r="AE91" s="58">
        <v>4786345</v>
      </c>
      <c r="AF91" s="58">
        <v>381290.14</v>
      </c>
      <c r="AG91" s="58">
        <v>0</v>
      </c>
      <c r="AH91" s="58">
        <v>133348</v>
      </c>
      <c r="AI91" s="58">
        <v>0</v>
      </c>
      <c r="AJ91" s="58">
        <v>1629316</v>
      </c>
      <c r="AK91" s="58">
        <v>710202</v>
      </c>
      <c r="AL91" s="58">
        <v>49332</v>
      </c>
      <c r="AM91" s="58">
        <v>1476735</v>
      </c>
      <c r="AN91" s="58">
        <v>275037</v>
      </c>
      <c r="AO91" s="58">
        <v>132969</v>
      </c>
      <c r="AP91" s="58">
        <v>63660</v>
      </c>
      <c r="AQ91" s="58">
        <v>2837936</v>
      </c>
      <c r="AR91" s="58">
        <v>1226341.75</v>
      </c>
      <c r="AS91" s="58">
        <v>91565</v>
      </c>
      <c r="AT91" s="58">
        <v>112500</v>
      </c>
      <c r="AU91" s="58">
        <v>117678</v>
      </c>
      <c r="AV91" s="58">
        <v>527009.5</v>
      </c>
      <c r="AW91" s="58">
        <v>60778</v>
      </c>
      <c r="AX91" s="58">
        <v>0</v>
      </c>
      <c r="AY91" s="58">
        <v>55170</v>
      </c>
      <c r="AZ91" s="58">
        <v>0</v>
      </c>
      <c r="BA91" s="58">
        <v>0</v>
      </c>
      <c r="BB91" s="58">
        <v>0</v>
      </c>
      <c r="BC91" s="58">
        <v>0</v>
      </c>
      <c r="BD91" s="58">
        <v>393873</v>
      </c>
      <c r="BE91" s="58">
        <v>0</v>
      </c>
      <c r="BF91" s="58">
        <v>728703</v>
      </c>
      <c r="BG91" s="58">
        <v>4200</v>
      </c>
      <c r="BH91" s="58">
        <v>4450</v>
      </c>
      <c r="BI91" s="58">
        <v>6696383.9500000002</v>
      </c>
      <c r="BJ91" s="58">
        <v>0</v>
      </c>
      <c r="BK91" s="58">
        <v>0</v>
      </c>
      <c r="BL91" s="58">
        <v>52500</v>
      </c>
      <c r="BM91" s="58">
        <v>264193.5</v>
      </c>
      <c r="BN91" s="58">
        <v>792660</v>
      </c>
      <c r="BO91" s="58">
        <v>0</v>
      </c>
      <c r="BP91" s="58">
        <v>4807270.5</v>
      </c>
      <c r="BQ91" s="58">
        <v>319110</v>
      </c>
      <c r="BR91" s="58">
        <v>679446.5</v>
      </c>
      <c r="BS91" s="58">
        <v>1567230</v>
      </c>
      <c r="BT91" s="58">
        <v>326815.5</v>
      </c>
      <c r="BU91" s="58">
        <v>0</v>
      </c>
      <c r="BV91" s="58">
        <v>760560</v>
      </c>
      <c r="BW91" s="58">
        <v>882800</v>
      </c>
      <c r="BX91" s="58">
        <v>20560</v>
      </c>
      <c r="BY91" s="59">
        <v>14025699.23</v>
      </c>
    </row>
    <row r="92" spans="1:77" x14ac:dyDescent="0.2">
      <c r="A92" s="56" t="s">
        <v>286</v>
      </c>
      <c r="B92" s="57" t="s">
        <v>375</v>
      </c>
      <c r="C92" s="56" t="s">
        <v>376</v>
      </c>
      <c r="D92" s="58">
        <v>0</v>
      </c>
      <c r="E92" s="58">
        <v>0</v>
      </c>
      <c r="F92" s="58">
        <v>149555</v>
      </c>
      <c r="G92" s="58">
        <v>0</v>
      </c>
      <c r="H92" s="58">
        <v>0</v>
      </c>
      <c r="I92" s="58">
        <v>0</v>
      </c>
      <c r="J92" s="58">
        <v>7992900</v>
      </c>
      <c r="K92" s="58">
        <v>0</v>
      </c>
      <c r="L92" s="58">
        <v>0</v>
      </c>
      <c r="M92" s="58">
        <v>0</v>
      </c>
      <c r="N92" s="58">
        <v>70200</v>
      </c>
      <c r="O92" s="58">
        <v>0</v>
      </c>
      <c r="P92" s="58">
        <v>709989</v>
      </c>
      <c r="Q92" s="58">
        <v>2495365</v>
      </c>
      <c r="R92" s="58">
        <v>0</v>
      </c>
      <c r="S92" s="58">
        <v>0</v>
      </c>
      <c r="T92" s="58">
        <v>0</v>
      </c>
      <c r="U92" s="58">
        <v>0</v>
      </c>
      <c r="V92" s="58">
        <v>0</v>
      </c>
      <c r="W92" s="58">
        <v>137030</v>
      </c>
      <c r="X92" s="58">
        <v>0</v>
      </c>
      <c r="Y92" s="58">
        <v>0</v>
      </c>
      <c r="Z92" s="58">
        <v>32460</v>
      </c>
      <c r="AA92" s="58">
        <v>0</v>
      </c>
      <c r="AB92" s="58">
        <v>0</v>
      </c>
      <c r="AC92" s="58">
        <v>0</v>
      </c>
      <c r="AD92" s="58">
        <v>0</v>
      </c>
      <c r="AE92" s="58">
        <v>0</v>
      </c>
      <c r="AF92" s="58">
        <v>0</v>
      </c>
      <c r="AG92" s="58">
        <v>0</v>
      </c>
      <c r="AH92" s="58">
        <v>0</v>
      </c>
      <c r="AI92" s="58">
        <v>0</v>
      </c>
      <c r="AJ92" s="58">
        <v>0</v>
      </c>
      <c r="AK92" s="58">
        <v>146781</v>
      </c>
      <c r="AL92" s="58">
        <v>0</v>
      </c>
      <c r="AM92" s="58">
        <v>29560</v>
      </c>
      <c r="AN92" s="58">
        <v>0</v>
      </c>
      <c r="AO92" s="58">
        <v>0</v>
      </c>
      <c r="AP92" s="58">
        <v>0</v>
      </c>
      <c r="AQ92" s="58">
        <v>0</v>
      </c>
      <c r="AR92" s="58">
        <v>0</v>
      </c>
      <c r="AS92" s="58">
        <v>0</v>
      </c>
      <c r="AT92" s="58">
        <v>0</v>
      </c>
      <c r="AU92" s="58">
        <v>0</v>
      </c>
      <c r="AV92" s="58">
        <v>0</v>
      </c>
      <c r="AW92" s="58">
        <v>0</v>
      </c>
      <c r="AX92" s="58">
        <v>368585</v>
      </c>
      <c r="AY92" s="58">
        <v>0</v>
      </c>
      <c r="AZ92" s="58">
        <v>4500</v>
      </c>
      <c r="BA92" s="58">
        <v>0</v>
      </c>
      <c r="BB92" s="58">
        <v>0</v>
      </c>
      <c r="BC92" s="58">
        <v>0</v>
      </c>
      <c r="BD92" s="58">
        <v>327500</v>
      </c>
      <c r="BE92" s="58">
        <v>0</v>
      </c>
      <c r="BF92" s="58">
        <v>458296</v>
      </c>
      <c r="BG92" s="58">
        <v>0</v>
      </c>
      <c r="BH92" s="58">
        <v>0</v>
      </c>
      <c r="BI92" s="58">
        <v>992504</v>
      </c>
      <c r="BJ92" s="58">
        <v>0</v>
      </c>
      <c r="BK92" s="58">
        <v>0</v>
      </c>
      <c r="BL92" s="58">
        <v>0</v>
      </c>
      <c r="BM92" s="58">
        <v>0</v>
      </c>
      <c r="BN92" s="58">
        <v>0</v>
      </c>
      <c r="BO92" s="58">
        <v>0</v>
      </c>
      <c r="BP92" s="58">
        <v>1746407</v>
      </c>
      <c r="BQ92" s="58">
        <v>0</v>
      </c>
      <c r="BR92" s="58">
        <v>0</v>
      </c>
      <c r="BS92" s="58">
        <v>0</v>
      </c>
      <c r="BT92" s="58">
        <v>0</v>
      </c>
      <c r="BU92" s="58">
        <v>0</v>
      </c>
      <c r="BV92" s="58">
        <v>0</v>
      </c>
      <c r="BW92" s="58">
        <v>0</v>
      </c>
      <c r="BX92" s="58">
        <v>0</v>
      </c>
      <c r="BY92" s="59">
        <v>238430</v>
      </c>
    </row>
    <row r="93" spans="1:77" x14ac:dyDescent="0.2">
      <c r="A93" s="56" t="s">
        <v>286</v>
      </c>
      <c r="B93" s="57" t="s">
        <v>377</v>
      </c>
      <c r="C93" s="56" t="s">
        <v>378</v>
      </c>
      <c r="D93" s="58">
        <v>0</v>
      </c>
      <c r="E93" s="58">
        <v>0</v>
      </c>
      <c r="F93" s="58">
        <v>0</v>
      </c>
      <c r="G93" s="58">
        <v>0</v>
      </c>
      <c r="H93" s="58">
        <v>2700</v>
      </c>
      <c r="I93" s="58">
        <v>7500</v>
      </c>
      <c r="J93" s="58">
        <v>752625</v>
      </c>
      <c r="K93" s="58">
        <v>44850</v>
      </c>
      <c r="L93" s="58">
        <v>0</v>
      </c>
      <c r="M93" s="58">
        <v>255450</v>
      </c>
      <c r="N93" s="58">
        <v>0</v>
      </c>
      <c r="O93" s="58">
        <v>0</v>
      </c>
      <c r="P93" s="58">
        <v>0</v>
      </c>
      <c r="Q93" s="58">
        <v>2800</v>
      </c>
      <c r="R93" s="58">
        <v>4800</v>
      </c>
      <c r="S93" s="58">
        <v>0</v>
      </c>
      <c r="T93" s="58">
        <v>24000</v>
      </c>
      <c r="U93" s="58">
        <v>0</v>
      </c>
      <c r="V93" s="58">
        <v>344000</v>
      </c>
      <c r="W93" s="58">
        <v>0</v>
      </c>
      <c r="X93" s="58">
        <v>0</v>
      </c>
      <c r="Y93" s="58">
        <v>6000</v>
      </c>
      <c r="Z93" s="58">
        <v>0</v>
      </c>
      <c r="AA93" s="58">
        <v>0</v>
      </c>
      <c r="AB93" s="58">
        <v>0</v>
      </c>
      <c r="AC93" s="58">
        <v>0</v>
      </c>
      <c r="AD93" s="58">
        <v>0</v>
      </c>
      <c r="AE93" s="58">
        <v>212000</v>
      </c>
      <c r="AF93" s="58">
        <v>7500</v>
      </c>
      <c r="AG93" s="58">
        <v>3000</v>
      </c>
      <c r="AH93" s="58">
        <v>0</v>
      </c>
      <c r="AI93" s="58">
        <v>5700</v>
      </c>
      <c r="AJ93" s="58">
        <v>0</v>
      </c>
      <c r="AK93" s="58">
        <v>3000</v>
      </c>
      <c r="AL93" s="58">
        <v>9900</v>
      </c>
      <c r="AM93" s="58">
        <v>28950</v>
      </c>
      <c r="AN93" s="58">
        <v>12150</v>
      </c>
      <c r="AO93" s="58">
        <v>14400</v>
      </c>
      <c r="AP93" s="58">
        <v>0</v>
      </c>
      <c r="AQ93" s="58">
        <v>14400</v>
      </c>
      <c r="AR93" s="58">
        <v>0</v>
      </c>
      <c r="AS93" s="58">
        <v>0</v>
      </c>
      <c r="AT93" s="58">
        <v>3450</v>
      </c>
      <c r="AU93" s="58">
        <v>4650</v>
      </c>
      <c r="AV93" s="58">
        <v>0</v>
      </c>
      <c r="AW93" s="58">
        <v>0</v>
      </c>
      <c r="AX93" s="58">
        <v>399425</v>
      </c>
      <c r="AY93" s="58">
        <v>0</v>
      </c>
      <c r="AZ93" s="58">
        <v>0</v>
      </c>
      <c r="BA93" s="58">
        <v>0</v>
      </c>
      <c r="BB93" s="58">
        <v>0</v>
      </c>
      <c r="BC93" s="58">
        <v>0</v>
      </c>
      <c r="BD93" s="58">
        <v>27600</v>
      </c>
      <c r="BE93" s="58">
        <v>8700</v>
      </c>
      <c r="BF93" s="58">
        <v>0</v>
      </c>
      <c r="BG93" s="58">
        <v>0</v>
      </c>
      <c r="BH93" s="58">
        <v>0</v>
      </c>
      <c r="BI93" s="58">
        <v>329000</v>
      </c>
      <c r="BJ93" s="58">
        <v>0</v>
      </c>
      <c r="BK93" s="58">
        <v>46200</v>
      </c>
      <c r="BL93" s="58">
        <v>0</v>
      </c>
      <c r="BM93" s="58">
        <v>17850</v>
      </c>
      <c r="BN93" s="58">
        <v>34000</v>
      </c>
      <c r="BO93" s="58">
        <v>0</v>
      </c>
      <c r="BP93" s="58">
        <v>56700</v>
      </c>
      <c r="BQ93" s="58">
        <v>5250</v>
      </c>
      <c r="BR93" s="58">
        <v>0</v>
      </c>
      <c r="BS93" s="58">
        <v>0</v>
      </c>
      <c r="BT93" s="58">
        <v>18750</v>
      </c>
      <c r="BU93" s="58">
        <v>0</v>
      </c>
      <c r="BV93" s="58">
        <v>4200</v>
      </c>
      <c r="BW93" s="58">
        <v>20100</v>
      </c>
      <c r="BX93" s="58">
        <v>0</v>
      </c>
      <c r="BY93" s="59">
        <v>171437666</v>
      </c>
    </row>
    <row r="94" spans="1:77" x14ac:dyDescent="0.2">
      <c r="A94" s="56" t="s">
        <v>286</v>
      </c>
      <c r="B94" s="57" t="s">
        <v>379</v>
      </c>
      <c r="C94" s="56" t="s">
        <v>380</v>
      </c>
      <c r="D94" s="58">
        <v>0</v>
      </c>
      <c r="E94" s="58">
        <v>614670</v>
      </c>
      <c r="F94" s="58">
        <v>0</v>
      </c>
      <c r="G94" s="58">
        <v>0</v>
      </c>
      <c r="H94" s="58">
        <v>0</v>
      </c>
      <c r="I94" s="58">
        <v>0</v>
      </c>
      <c r="J94" s="58">
        <v>770000</v>
      </c>
      <c r="K94" s="58">
        <v>0</v>
      </c>
      <c r="L94" s="58">
        <v>0</v>
      </c>
      <c r="M94" s="58">
        <v>90000</v>
      </c>
      <c r="N94" s="58">
        <v>0</v>
      </c>
      <c r="O94" s="58">
        <v>0</v>
      </c>
      <c r="P94" s="58">
        <v>60000</v>
      </c>
      <c r="Q94" s="58">
        <v>30000</v>
      </c>
      <c r="R94" s="58">
        <v>0</v>
      </c>
      <c r="S94" s="58">
        <v>0</v>
      </c>
      <c r="T94" s="58">
        <v>0</v>
      </c>
      <c r="U94" s="58">
        <v>63120</v>
      </c>
      <c r="V94" s="58">
        <v>215000</v>
      </c>
      <c r="W94" s="58">
        <v>0</v>
      </c>
      <c r="X94" s="58">
        <v>0</v>
      </c>
      <c r="Y94" s="58">
        <v>35000</v>
      </c>
      <c r="Z94" s="58">
        <v>0</v>
      </c>
      <c r="AA94" s="58">
        <v>0</v>
      </c>
      <c r="AB94" s="58">
        <v>0</v>
      </c>
      <c r="AC94" s="58">
        <v>0</v>
      </c>
      <c r="AD94" s="58">
        <v>0</v>
      </c>
      <c r="AE94" s="58">
        <v>115000</v>
      </c>
      <c r="AF94" s="58">
        <v>0</v>
      </c>
      <c r="AG94" s="58">
        <v>0</v>
      </c>
      <c r="AH94" s="58">
        <v>0</v>
      </c>
      <c r="AI94" s="58">
        <v>0</v>
      </c>
      <c r="AJ94" s="58">
        <v>0</v>
      </c>
      <c r="AK94" s="58">
        <v>0</v>
      </c>
      <c r="AL94" s="58">
        <v>0</v>
      </c>
      <c r="AM94" s="58">
        <v>0</v>
      </c>
      <c r="AN94" s="58">
        <v>0</v>
      </c>
      <c r="AO94" s="58">
        <v>0</v>
      </c>
      <c r="AP94" s="58">
        <v>0</v>
      </c>
      <c r="AQ94" s="58">
        <v>120000</v>
      </c>
      <c r="AR94" s="58">
        <v>0</v>
      </c>
      <c r="AS94" s="58">
        <v>0</v>
      </c>
      <c r="AT94" s="58">
        <v>0</v>
      </c>
      <c r="AU94" s="58">
        <v>0</v>
      </c>
      <c r="AV94" s="58">
        <v>0</v>
      </c>
      <c r="AW94" s="58">
        <v>0</v>
      </c>
      <c r="AX94" s="58">
        <v>120000</v>
      </c>
      <c r="AY94" s="58">
        <v>0</v>
      </c>
      <c r="AZ94" s="58">
        <v>0</v>
      </c>
      <c r="BA94" s="58">
        <v>10000</v>
      </c>
      <c r="BB94" s="58">
        <v>0</v>
      </c>
      <c r="BC94" s="58">
        <v>0</v>
      </c>
      <c r="BD94" s="58">
        <v>0</v>
      </c>
      <c r="BE94" s="58">
        <v>30000</v>
      </c>
      <c r="BF94" s="58">
        <v>0</v>
      </c>
      <c r="BG94" s="58">
        <v>0</v>
      </c>
      <c r="BH94" s="58">
        <v>40080</v>
      </c>
      <c r="BI94" s="58">
        <v>24000</v>
      </c>
      <c r="BJ94" s="58">
        <v>0</v>
      </c>
      <c r="BK94" s="58">
        <v>0</v>
      </c>
      <c r="BL94" s="58">
        <v>0</v>
      </c>
      <c r="BM94" s="58">
        <v>0</v>
      </c>
      <c r="BN94" s="58">
        <v>0</v>
      </c>
      <c r="BO94" s="58">
        <v>12500</v>
      </c>
      <c r="BP94" s="58">
        <v>655000</v>
      </c>
      <c r="BQ94" s="58">
        <v>0</v>
      </c>
      <c r="BR94" s="58">
        <v>0</v>
      </c>
      <c r="BS94" s="58">
        <v>0</v>
      </c>
      <c r="BT94" s="58">
        <v>30000</v>
      </c>
      <c r="BU94" s="58">
        <v>0</v>
      </c>
      <c r="BV94" s="58">
        <v>0</v>
      </c>
      <c r="BW94" s="58">
        <v>0</v>
      </c>
      <c r="BX94" s="58">
        <v>0</v>
      </c>
      <c r="BY94" s="59">
        <v>6702290</v>
      </c>
    </row>
    <row r="95" spans="1:77" x14ac:dyDescent="0.2">
      <c r="A95" s="56" t="s">
        <v>286</v>
      </c>
      <c r="B95" s="57" t="s">
        <v>381</v>
      </c>
      <c r="C95" s="56" t="s">
        <v>382</v>
      </c>
      <c r="D95" s="58">
        <v>2990000</v>
      </c>
      <c r="E95" s="58">
        <v>540000</v>
      </c>
      <c r="F95" s="58">
        <v>620000</v>
      </c>
      <c r="G95" s="58">
        <v>390000</v>
      </c>
      <c r="H95" s="58">
        <v>360000</v>
      </c>
      <c r="I95" s="58">
        <v>180000</v>
      </c>
      <c r="J95" s="58">
        <v>6050000</v>
      </c>
      <c r="K95" s="58">
        <v>480000</v>
      </c>
      <c r="L95" s="58">
        <v>180000</v>
      </c>
      <c r="M95" s="58">
        <v>2020000</v>
      </c>
      <c r="N95" s="58">
        <v>180000</v>
      </c>
      <c r="O95" s="58">
        <v>390000</v>
      </c>
      <c r="P95" s="58">
        <v>720000</v>
      </c>
      <c r="Q95" s="58">
        <v>890000</v>
      </c>
      <c r="R95" s="58">
        <v>60000</v>
      </c>
      <c r="S95" s="58">
        <v>160000</v>
      </c>
      <c r="T95" s="58">
        <v>300000</v>
      </c>
      <c r="U95" s="58">
        <v>285000</v>
      </c>
      <c r="V95" s="58">
        <v>2620000</v>
      </c>
      <c r="W95" s="58">
        <v>368000</v>
      </c>
      <c r="X95" s="58">
        <v>240000</v>
      </c>
      <c r="Y95" s="58">
        <v>1020000</v>
      </c>
      <c r="Z95" s="58">
        <v>180000</v>
      </c>
      <c r="AA95" s="58">
        <v>170000</v>
      </c>
      <c r="AB95" s="58">
        <v>230000</v>
      </c>
      <c r="AC95" s="58">
        <v>250000</v>
      </c>
      <c r="AD95" s="58">
        <v>30000</v>
      </c>
      <c r="AE95" s="58">
        <v>4300000</v>
      </c>
      <c r="AF95" s="58">
        <v>80000</v>
      </c>
      <c r="AG95" s="58">
        <v>200000</v>
      </c>
      <c r="AH95" s="58">
        <v>240000</v>
      </c>
      <c r="AI95" s="58">
        <v>180000</v>
      </c>
      <c r="AJ95" s="58">
        <v>140000</v>
      </c>
      <c r="AK95" s="58">
        <v>140000</v>
      </c>
      <c r="AL95" s="58">
        <v>180000</v>
      </c>
      <c r="AM95" s="58">
        <v>100000</v>
      </c>
      <c r="AN95" s="58">
        <v>300000</v>
      </c>
      <c r="AO95" s="58">
        <v>350000</v>
      </c>
      <c r="AP95" s="58">
        <v>180000</v>
      </c>
      <c r="AQ95" s="58">
        <v>1040000</v>
      </c>
      <c r="AR95" s="58">
        <v>220000</v>
      </c>
      <c r="AS95" s="58">
        <v>170000</v>
      </c>
      <c r="AT95" s="58">
        <v>300000</v>
      </c>
      <c r="AU95" s="58">
        <v>170000</v>
      </c>
      <c r="AV95" s="58">
        <v>120000</v>
      </c>
      <c r="AW95" s="58">
        <v>60000</v>
      </c>
      <c r="AX95" s="58">
        <v>3680000</v>
      </c>
      <c r="AY95" s="58">
        <v>360000</v>
      </c>
      <c r="AZ95" s="58">
        <v>390000</v>
      </c>
      <c r="BA95" s="58">
        <v>510000</v>
      </c>
      <c r="BB95" s="58">
        <v>0</v>
      </c>
      <c r="BC95" s="58">
        <v>1236483</v>
      </c>
      <c r="BD95" s="58">
        <v>430000</v>
      </c>
      <c r="BE95" s="58">
        <v>520000</v>
      </c>
      <c r="BF95" s="58">
        <v>180000</v>
      </c>
      <c r="BG95" s="58">
        <v>120000</v>
      </c>
      <c r="BH95" s="58">
        <v>180000</v>
      </c>
      <c r="BI95" s="58">
        <v>3571870.72</v>
      </c>
      <c r="BJ95" s="58">
        <v>830000</v>
      </c>
      <c r="BK95" s="58">
        <v>530000</v>
      </c>
      <c r="BL95" s="58">
        <v>150000</v>
      </c>
      <c r="BM95" s="58">
        <v>150000</v>
      </c>
      <c r="BN95" s="58">
        <v>540000</v>
      </c>
      <c r="BO95" s="58">
        <v>110000</v>
      </c>
      <c r="BP95" s="58">
        <v>1830000</v>
      </c>
      <c r="BQ95" s="58">
        <v>210000</v>
      </c>
      <c r="BR95" s="58">
        <v>240000</v>
      </c>
      <c r="BS95" s="58">
        <v>420000</v>
      </c>
      <c r="BT95" s="58">
        <v>500000</v>
      </c>
      <c r="BU95" s="58">
        <v>1230000</v>
      </c>
      <c r="BV95" s="58">
        <v>280000</v>
      </c>
      <c r="BW95" s="58">
        <v>180000</v>
      </c>
      <c r="BX95" s="58">
        <v>180000</v>
      </c>
      <c r="BY95" s="59">
        <v>16980</v>
      </c>
    </row>
    <row r="96" spans="1:77" x14ac:dyDescent="0.2">
      <c r="A96" s="56" t="s">
        <v>286</v>
      </c>
      <c r="B96" s="57" t="s">
        <v>383</v>
      </c>
      <c r="C96" s="56" t="s">
        <v>384</v>
      </c>
      <c r="D96" s="58">
        <v>390000</v>
      </c>
      <c r="E96" s="58">
        <v>0</v>
      </c>
      <c r="F96" s="58">
        <v>150000</v>
      </c>
      <c r="G96" s="58">
        <v>60000</v>
      </c>
      <c r="H96" s="58">
        <v>100000</v>
      </c>
      <c r="I96" s="58">
        <v>60000</v>
      </c>
      <c r="J96" s="58">
        <v>120000</v>
      </c>
      <c r="K96" s="58">
        <v>90000</v>
      </c>
      <c r="L96" s="58">
        <v>0</v>
      </c>
      <c r="M96" s="58">
        <v>0</v>
      </c>
      <c r="N96" s="58">
        <v>0</v>
      </c>
      <c r="O96" s="58">
        <v>60000</v>
      </c>
      <c r="P96" s="58">
        <v>110000</v>
      </c>
      <c r="Q96" s="58">
        <v>120000</v>
      </c>
      <c r="R96" s="58">
        <v>0</v>
      </c>
      <c r="S96" s="58">
        <v>120000</v>
      </c>
      <c r="T96" s="58">
        <v>20000</v>
      </c>
      <c r="U96" s="58">
        <v>0</v>
      </c>
      <c r="V96" s="58">
        <v>60000</v>
      </c>
      <c r="W96" s="58">
        <v>0</v>
      </c>
      <c r="X96" s="58">
        <v>60000</v>
      </c>
      <c r="Y96" s="58">
        <v>65000</v>
      </c>
      <c r="Z96" s="58">
        <v>80000</v>
      </c>
      <c r="AA96" s="58">
        <v>60000</v>
      </c>
      <c r="AB96" s="58">
        <v>60000</v>
      </c>
      <c r="AC96" s="58">
        <v>50000</v>
      </c>
      <c r="AD96" s="58">
        <v>0</v>
      </c>
      <c r="AE96" s="58">
        <v>360000</v>
      </c>
      <c r="AF96" s="58">
        <v>0</v>
      </c>
      <c r="AG96" s="58">
        <v>70000</v>
      </c>
      <c r="AH96" s="58">
        <v>0</v>
      </c>
      <c r="AI96" s="58">
        <v>0</v>
      </c>
      <c r="AJ96" s="58">
        <v>140000</v>
      </c>
      <c r="AK96" s="58">
        <v>60000</v>
      </c>
      <c r="AL96" s="58">
        <v>120000</v>
      </c>
      <c r="AM96" s="58">
        <v>40000</v>
      </c>
      <c r="AN96" s="58">
        <v>100000</v>
      </c>
      <c r="AO96" s="58">
        <v>120000</v>
      </c>
      <c r="AP96" s="58">
        <v>60000</v>
      </c>
      <c r="AQ96" s="58">
        <v>180000</v>
      </c>
      <c r="AR96" s="58">
        <v>180000</v>
      </c>
      <c r="AS96" s="58">
        <v>0</v>
      </c>
      <c r="AT96" s="58">
        <v>40000</v>
      </c>
      <c r="AU96" s="58">
        <v>0</v>
      </c>
      <c r="AV96" s="58">
        <v>60000</v>
      </c>
      <c r="AW96" s="58">
        <v>60000</v>
      </c>
      <c r="AX96" s="58">
        <v>70000</v>
      </c>
      <c r="AY96" s="58">
        <v>60000</v>
      </c>
      <c r="AZ96" s="58">
        <v>0</v>
      </c>
      <c r="BA96" s="58">
        <v>70000</v>
      </c>
      <c r="BB96" s="58">
        <v>0</v>
      </c>
      <c r="BC96" s="58">
        <v>0</v>
      </c>
      <c r="BD96" s="58">
        <v>120000</v>
      </c>
      <c r="BE96" s="58">
        <v>0</v>
      </c>
      <c r="BF96" s="58">
        <v>120000</v>
      </c>
      <c r="BG96" s="58">
        <v>0</v>
      </c>
      <c r="BH96" s="58">
        <v>0</v>
      </c>
      <c r="BI96" s="58">
        <v>310000</v>
      </c>
      <c r="BJ96" s="58">
        <v>40000</v>
      </c>
      <c r="BK96" s="58">
        <v>0</v>
      </c>
      <c r="BL96" s="58">
        <v>150000</v>
      </c>
      <c r="BM96" s="58">
        <v>110000</v>
      </c>
      <c r="BN96" s="58">
        <v>0</v>
      </c>
      <c r="BO96" s="58">
        <v>0</v>
      </c>
      <c r="BP96" s="58">
        <v>140000</v>
      </c>
      <c r="BQ96" s="58">
        <v>90000</v>
      </c>
      <c r="BR96" s="58">
        <v>180000</v>
      </c>
      <c r="BS96" s="58">
        <v>0</v>
      </c>
      <c r="BT96" s="58">
        <v>70000</v>
      </c>
      <c r="BU96" s="58">
        <v>160000</v>
      </c>
      <c r="BV96" s="58">
        <v>60000</v>
      </c>
      <c r="BW96" s="58">
        <v>90000</v>
      </c>
      <c r="BX96" s="58">
        <v>80000</v>
      </c>
      <c r="BY96" s="59">
        <v>43850</v>
      </c>
    </row>
    <row r="97" spans="1:77" x14ac:dyDescent="0.2">
      <c r="A97" s="56" t="s">
        <v>286</v>
      </c>
      <c r="B97" s="57" t="s">
        <v>385</v>
      </c>
      <c r="C97" s="56" t="s">
        <v>386</v>
      </c>
      <c r="D97" s="58">
        <v>970000</v>
      </c>
      <c r="E97" s="58">
        <v>240000</v>
      </c>
      <c r="F97" s="58">
        <v>355000</v>
      </c>
      <c r="G97" s="58">
        <v>240000</v>
      </c>
      <c r="H97" s="58">
        <v>155000</v>
      </c>
      <c r="I97" s="58">
        <v>60000</v>
      </c>
      <c r="J97" s="58">
        <v>1250000</v>
      </c>
      <c r="K97" s="58">
        <v>50000</v>
      </c>
      <c r="L97" s="58">
        <v>0</v>
      </c>
      <c r="M97" s="58">
        <v>60000</v>
      </c>
      <c r="N97" s="58">
        <v>85000</v>
      </c>
      <c r="O97" s="58">
        <v>90000</v>
      </c>
      <c r="P97" s="58">
        <v>170000</v>
      </c>
      <c r="Q97" s="58">
        <v>160000</v>
      </c>
      <c r="R97" s="58">
        <v>60000</v>
      </c>
      <c r="S97" s="58">
        <v>90000</v>
      </c>
      <c r="T97" s="58">
        <v>60000</v>
      </c>
      <c r="U97" s="58">
        <v>30000</v>
      </c>
      <c r="V97" s="58">
        <v>850000</v>
      </c>
      <c r="W97" s="58">
        <v>102000</v>
      </c>
      <c r="X97" s="58">
        <v>150000</v>
      </c>
      <c r="Y97" s="58">
        <v>360000</v>
      </c>
      <c r="Z97" s="58">
        <v>80000</v>
      </c>
      <c r="AA97" s="58">
        <v>120000</v>
      </c>
      <c r="AB97" s="58">
        <v>0</v>
      </c>
      <c r="AC97" s="58">
        <v>40000</v>
      </c>
      <c r="AD97" s="58">
        <v>40000</v>
      </c>
      <c r="AE97" s="58">
        <v>810000</v>
      </c>
      <c r="AF97" s="58">
        <v>365000</v>
      </c>
      <c r="AG97" s="58">
        <v>105000</v>
      </c>
      <c r="AH97" s="58">
        <v>120000</v>
      </c>
      <c r="AI97" s="58">
        <v>120000</v>
      </c>
      <c r="AJ97" s="58">
        <v>155000</v>
      </c>
      <c r="AK97" s="58">
        <v>25000</v>
      </c>
      <c r="AL97" s="58">
        <v>115000</v>
      </c>
      <c r="AM97" s="58">
        <v>210000</v>
      </c>
      <c r="AN97" s="58">
        <v>120000</v>
      </c>
      <c r="AO97" s="58">
        <v>160000</v>
      </c>
      <c r="AP97" s="58">
        <v>80000</v>
      </c>
      <c r="AQ97" s="58">
        <v>225000</v>
      </c>
      <c r="AR97" s="58">
        <v>120000</v>
      </c>
      <c r="AS97" s="58">
        <v>90000</v>
      </c>
      <c r="AT97" s="58">
        <v>60000</v>
      </c>
      <c r="AU97" s="58">
        <v>120000</v>
      </c>
      <c r="AV97" s="58">
        <v>60000</v>
      </c>
      <c r="AW97" s="58">
        <v>75000</v>
      </c>
      <c r="AX97" s="58">
        <v>485000</v>
      </c>
      <c r="AY97" s="58">
        <v>105000</v>
      </c>
      <c r="AZ97" s="58">
        <v>0</v>
      </c>
      <c r="BA97" s="58">
        <v>210000</v>
      </c>
      <c r="BB97" s="58">
        <v>0</v>
      </c>
      <c r="BC97" s="58">
        <v>0</v>
      </c>
      <c r="BD97" s="58">
        <v>180000</v>
      </c>
      <c r="BE97" s="58">
        <v>240000</v>
      </c>
      <c r="BF97" s="58">
        <v>150000</v>
      </c>
      <c r="BG97" s="58">
        <v>90000</v>
      </c>
      <c r="BH97" s="58">
        <v>30000</v>
      </c>
      <c r="BI97" s="58">
        <v>620000</v>
      </c>
      <c r="BJ97" s="58">
        <v>180000</v>
      </c>
      <c r="BK97" s="58">
        <v>0</v>
      </c>
      <c r="BL97" s="58">
        <v>25000</v>
      </c>
      <c r="BM97" s="58">
        <v>0</v>
      </c>
      <c r="BN97" s="58">
        <v>30000</v>
      </c>
      <c r="BO97" s="58">
        <v>50000</v>
      </c>
      <c r="BP97" s="58">
        <v>500000</v>
      </c>
      <c r="BQ97" s="58">
        <v>90000</v>
      </c>
      <c r="BR97" s="58">
        <v>120000</v>
      </c>
      <c r="BS97" s="58">
        <v>120000</v>
      </c>
      <c r="BT97" s="58">
        <v>120000</v>
      </c>
      <c r="BU97" s="58">
        <v>270000</v>
      </c>
      <c r="BV97" s="58">
        <v>65000</v>
      </c>
      <c r="BW97" s="58">
        <v>30000</v>
      </c>
      <c r="BX97" s="58">
        <v>30000</v>
      </c>
      <c r="BY97" s="59"/>
    </row>
    <row r="98" spans="1:77" x14ac:dyDescent="0.2">
      <c r="A98" s="56" t="s">
        <v>286</v>
      </c>
      <c r="B98" s="57" t="s">
        <v>387</v>
      </c>
      <c r="C98" s="56" t="s">
        <v>388</v>
      </c>
      <c r="D98" s="58">
        <v>0</v>
      </c>
      <c r="E98" s="58">
        <v>0</v>
      </c>
      <c r="F98" s="58">
        <v>0</v>
      </c>
      <c r="G98" s="58">
        <v>0</v>
      </c>
      <c r="H98" s="58">
        <v>0</v>
      </c>
      <c r="I98" s="58">
        <v>0</v>
      </c>
      <c r="J98" s="58">
        <v>0</v>
      </c>
      <c r="K98" s="58">
        <v>0</v>
      </c>
      <c r="L98" s="58">
        <v>0</v>
      </c>
      <c r="M98" s="58">
        <v>0</v>
      </c>
      <c r="N98" s="58">
        <v>21450</v>
      </c>
      <c r="O98" s="58">
        <v>0</v>
      </c>
      <c r="P98" s="58">
        <v>41276</v>
      </c>
      <c r="Q98" s="58">
        <v>142190.5</v>
      </c>
      <c r="R98" s="58">
        <v>0</v>
      </c>
      <c r="S98" s="58">
        <v>0</v>
      </c>
      <c r="T98" s="58">
        <v>47314.52</v>
      </c>
      <c r="U98" s="58">
        <v>0</v>
      </c>
      <c r="V98" s="58">
        <v>0</v>
      </c>
      <c r="W98" s="58">
        <v>0</v>
      </c>
      <c r="X98" s="58">
        <v>0</v>
      </c>
      <c r="Y98" s="58">
        <v>0</v>
      </c>
      <c r="Z98" s="58">
        <v>0</v>
      </c>
      <c r="AA98" s="58">
        <v>0</v>
      </c>
      <c r="AB98" s="58">
        <v>0</v>
      </c>
      <c r="AC98" s="58">
        <v>0</v>
      </c>
      <c r="AD98" s="58">
        <v>0</v>
      </c>
      <c r="AE98" s="58">
        <v>0</v>
      </c>
      <c r="AF98" s="58">
        <v>0</v>
      </c>
      <c r="AG98" s="58">
        <v>15696</v>
      </c>
      <c r="AH98" s="58">
        <v>0</v>
      </c>
      <c r="AI98" s="58">
        <v>0</v>
      </c>
      <c r="AJ98" s="58">
        <v>0</v>
      </c>
      <c r="AK98" s="58">
        <v>0</v>
      </c>
      <c r="AL98" s="58">
        <v>0</v>
      </c>
      <c r="AM98" s="58">
        <v>0</v>
      </c>
      <c r="AN98" s="58">
        <v>0</v>
      </c>
      <c r="AO98" s="58">
        <v>0</v>
      </c>
      <c r="AP98" s="58">
        <v>171570</v>
      </c>
      <c r="AQ98" s="58">
        <v>0</v>
      </c>
      <c r="AR98" s="58">
        <v>0</v>
      </c>
      <c r="AS98" s="58">
        <v>0</v>
      </c>
      <c r="AT98" s="58">
        <v>0</v>
      </c>
      <c r="AU98" s="58">
        <v>0</v>
      </c>
      <c r="AV98" s="58">
        <v>0</v>
      </c>
      <c r="AW98" s="58">
        <v>0</v>
      </c>
      <c r="AX98" s="58">
        <v>0</v>
      </c>
      <c r="AY98" s="58">
        <v>0</v>
      </c>
      <c r="AZ98" s="58">
        <v>124328</v>
      </c>
      <c r="BA98" s="58">
        <v>0</v>
      </c>
      <c r="BB98" s="58">
        <v>0</v>
      </c>
      <c r="BC98" s="58">
        <v>0</v>
      </c>
      <c r="BD98" s="58">
        <v>0</v>
      </c>
      <c r="BE98" s="58">
        <v>504860</v>
      </c>
      <c r="BF98" s="58">
        <v>135900</v>
      </c>
      <c r="BG98" s="58">
        <v>0</v>
      </c>
      <c r="BH98" s="58">
        <v>0</v>
      </c>
      <c r="BI98" s="58">
        <v>0</v>
      </c>
      <c r="BJ98" s="58">
        <v>0</v>
      </c>
      <c r="BK98" s="58">
        <v>0</v>
      </c>
      <c r="BL98" s="58">
        <v>0</v>
      </c>
      <c r="BM98" s="58">
        <v>0</v>
      </c>
      <c r="BN98" s="58">
        <v>0</v>
      </c>
      <c r="BO98" s="58">
        <v>0</v>
      </c>
      <c r="BP98" s="58">
        <v>0</v>
      </c>
      <c r="BQ98" s="58">
        <v>0</v>
      </c>
      <c r="BR98" s="58">
        <v>0</v>
      </c>
      <c r="BS98" s="58">
        <v>0</v>
      </c>
      <c r="BT98" s="58">
        <v>97800</v>
      </c>
      <c r="BU98" s="58">
        <v>0</v>
      </c>
      <c r="BV98" s="58">
        <v>0</v>
      </c>
      <c r="BW98" s="58">
        <v>18000</v>
      </c>
      <c r="BX98" s="58">
        <v>0</v>
      </c>
      <c r="BY98" s="59">
        <v>16470336.949999999</v>
      </c>
    </row>
    <row r="99" spans="1:77" x14ac:dyDescent="0.2">
      <c r="A99" s="56" t="s">
        <v>286</v>
      </c>
      <c r="B99" s="57" t="s">
        <v>389</v>
      </c>
      <c r="C99" s="56" t="s">
        <v>390</v>
      </c>
      <c r="D99" s="58">
        <v>382350</v>
      </c>
      <c r="E99" s="58">
        <v>0</v>
      </c>
      <c r="F99" s="58">
        <v>1186660</v>
      </c>
      <c r="G99" s="58">
        <v>0</v>
      </c>
      <c r="H99" s="58">
        <v>15000</v>
      </c>
      <c r="I99" s="58">
        <v>20400</v>
      </c>
      <c r="J99" s="58">
        <v>0</v>
      </c>
      <c r="K99" s="58">
        <v>17548</v>
      </c>
      <c r="L99" s="58">
        <v>0</v>
      </c>
      <c r="M99" s="58">
        <v>0</v>
      </c>
      <c r="N99" s="58">
        <v>74805</v>
      </c>
      <c r="O99" s="58">
        <v>0</v>
      </c>
      <c r="P99" s="58">
        <v>0</v>
      </c>
      <c r="Q99" s="58">
        <v>203280</v>
      </c>
      <c r="R99" s="58">
        <v>0</v>
      </c>
      <c r="S99" s="58">
        <v>0</v>
      </c>
      <c r="T99" s="58">
        <v>0</v>
      </c>
      <c r="U99" s="58">
        <v>0</v>
      </c>
      <c r="V99" s="58">
        <v>72100</v>
      </c>
      <c r="W99" s="58">
        <v>36250</v>
      </c>
      <c r="X99" s="58">
        <v>418050</v>
      </c>
      <c r="Y99" s="58">
        <v>0</v>
      </c>
      <c r="Z99" s="58">
        <v>277110</v>
      </c>
      <c r="AA99" s="58">
        <v>551510</v>
      </c>
      <c r="AB99" s="58">
        <v>0</v>
      </c>
      <c r="AC99" s="58">
        <v>186960</v>
      </c>
      <c r="AD99" s="58">
        <v>924000</v>
      </c>
      <c r="AE99" s="58">
        <v>1904050</v>
      </c>
      <c r="AF99" s="58">
        <v>0</v>
      </c>
      <c r="AG99" s="58">
        <v>315360</v>
      </c>
      <c r="AH99" s="58">
        <v>0</v>
      </c>
      <c r="AI99" s="58">
        <v>84240</v>
      </c>
      <c r="AJ99" s="58">
        <v>435953.28</v>
      </c>
      <c r="AK99" s="58">
        <v>196350</v>
      </c>
      <c r="AL99" s="58">
        <v>490950</v>
      </c>
      <c r="AM99" s="58">
        <v>270060</v>
      </c>
      <c r="AN99" s="58">
        <v>207000</v>
      </c>
      <c r="AO99" s="58">
        <v>0</v>
      </c>
      <c r="AP99" s="58">
        <v>351540</v>
      </c>
      <c r="AQ99" s="58">
        <v>62550</v>
      </c>
      <c r="AR99" s="58">
        <v>0</v>
      </c>
      <c r="AS99" s="58">
        <v>0</v>
      </c>
      <c r="AT99" s="58">
        <v>262710</v>
      </c>
      <c r="AU99" s="58">
        <v>1500</v>
      </c>
      <c r="AV99" s="58">
        <v>0</v>
      </c>
      <c r="AW99" s="58">
        <v>0</v>
      </c>
      <c r="AX99" s="58">
        <v>45000</v>
      </c>
      <c r="AY99" s="58">
        <v>0</v>
      </c>
      <c r="AZ99" s="58">
        <v>0</v>
      </c>
      <c r="BA99" s="58">
        <v>58000</v>
      </c>
      <c r="BB99" s="58">
        <v>0</v>
      </c>
      <c r="BC99" s="58">
        <v>4544917</v>
      </c>
      <c r="BD99" s="58">
        <v>18600</v>
      </c>
      <c r="BE99" s="58">
        <v>0</v>
      </c>
      <c r="BF99" s="58">
        <v>115785</v>
      </c>
      <c r="BG99" s="58">
        <v>0</v>
      </c>
      <c r="BH99" s="58">
        <v>0</v>
      </c>
      <c r="BI99" s="58">
        <v>30500</v>
      </c>
      <c r="BJ99" s="58">
        <v>394710</v>
      </c>
      <c r="BK99" s="58">
        <v>0</v>
      </c>
      <c r="BL99" s="58">
        <v>0</v>
      </c>
      <c r="BM99" s="58">
        <v>0</v>
      </c>
      <c r="BN99" s="58">
        <v>11700</v>
      </c>
      <c r="BO99" s="58">
        <v>0</v>
      </c>
      <c r="BP99" s="58">
        <v>0</v>
      </c>
      <c r="BQ99" s="58">
        <v>0</v>
      </c>
      <c r="BR99" s="58">
        <v>0</v>
      </c>
      <c r="BS99" s="58">
        <v>0</v>
      </c>
      <c r="BT99" s="58">
        <v>1280875</v>
      </c>
      <c r="BU99" s="58">
        <v>75900</v>
      </c>
      <c r="BV99" s="58">
        <v>0</v>
      </c>
      <c r="BW99" s="58">
        <v>25650</v>
      </c>
      <c r="BX99" s="58">
        <v>5300</v>
      </c>
      <c r="BY99" s="59">
        <v>13179946.550000001</v>
      </c>
    </row>
    <row r="100" spans="1:77" x14ac:dyDescent="0.2">
      <c r="A100" s="56" t="s">
        <v>286</v>
      </c>
      <c r="B100" s="57" t="s">
        <v>391</v>
      </c>
      <c r="C100" s="56" t="s">
        <v>392</v>
      </c>
      <c r="D100" s="58">
        <v>0</v>
      </c>
      <c r="E100" s="58">
        <v>0</v>
      </c>
      <c r="F100" s="58">
        <v>0</v>
      </c>
      <c r="G100" s="58">
        <v>0</v>
      </c>
      <c r="H100" s="58">
        <v>37575</v>
      </c>
      <c r="I100" s="58">
        <v>0</v>
      </c>
      <c r="J100" s="58">
        <v>0</v>
      </c>
      <c r="K100" s="58">
        <v>55200</v>
      </c>
      <c r="L100" s="58">
        <v>0</v>
      </c>
      <c r="M100" s="58">
        <v>134400</v>
      </c>
      <c r="N100" s="58">
        <v>0</v>
      </c>
      <c r="O100" s="58">
        <v>0</v>
      </c>
      <c r="P100" s="58">
        <v>0</v>
      </c>
      <c r="Q100" s="58">
        <v>192050</v>
      </c>
      <c r="R100" s="58">
        <v>1200</v>
      </c>
      <c r="S100" s="58">
        <v>10650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0</v>
      </c>
      <c r="Z100" s="58">
        <v>0</v>
      </c>
      <c r="AA100" s="58">
        <v>0</v>
      </c>
      <c r="AB100" s="58">
        <v>10200</v>
      </c>
      <c r="AC100" s="58">
        <v>0</v>
      </c>
      <c r="AD100" s="58">
        <v>0</v>
      </c>
      <c r="AE100" s="58">
        <v>196890</v>
      </c>
      <c r="AF100" s="58">
        <v>0</v>
      </c>
      <c r="AG100" s="58">
        <v>12750</v>
      </c>
      <c r="AH100" s="58">
        <v>9150</v>
      </c>
      <c r="AI100" s="58">
        <v>3750</v>
      </c>
      <c r="AJ100" s="58">
        <v>12750</v>
      </c>
      <c r="AK100" s="58">
        <v>0</v>
      </c>
      <c r="AL100" s="58">
        <v>0</v>
      </c>
      <c r="AM100" s="58">
        <v>36450</v>
      </c>
      <c r="AN100" s="58">
        <v>0</v>
      </c>
      <c r="AO100" s="58">
        <v>0</v>
      </c>
      <c r="AP100" s="58">
        <v>0</v>
      </c>
      <c r="AQ100" s="58">
        <v>0</v>
      </c>
      <c r="AR100" s="58">
        <v>0</v>
      </c>
      <c r="AS100" s="58">
        <v>7500</v>
      </c>
      <c r="AT100" s="58">
        <v>0</v>
      </c>
      <c r="AU100" s="58">
        <v>0</v>
      </c>
      <c r="AV100" s="58">
        <v>0</v>
      </c>
      <c r="AW100" s="58">
        <v>0</v>
      </c>
      <c r="AX100" s="58">
        <v>0</v>
      </c>
      <c r="AY100" s="58">
        <v>0</v>
      </c>
      <c r="AZ100" s="58">
        <v>5700</v>
      </c>
      <c r="BA100" s="58">
        <v>0</v>
      </c>
      <c r="BB100" s="58">
        <v>0</v>
      </c>
      <c r="BC100" s="58">
        <v>0</v>
      </c>
      <c r="BD100" s="58">
        <v>1950</v>
      </c>
      <c r="BE100" s="58">
        <v>0</v>
      </c>
      <c r="BF100" s="58">
        <v>0</v>
      </c>
      <c r="BG100" s="58">
        <v>0</v>
      </c>
      <c r="BH100" s="58">
        <v>0</v>
      </c>
      <c r="BI100" s="58">
        <v>304600</v>
      </c>
      <c r="BJ100" s="58">
        <v>183600</v>
      </c>
      <c r="BK100" s="58">
        <v>0</v>
      </c>
      <c r="BL100" s="58">
        <v>0</v>
      </c>
      <c r="BM100" s="58">
        <v>0</v>
      </c>
      <c r="BN100" s="58">
        <v>43850</v>
      </c>
      <c r="BO100" s="58">
        <v>0</v>
      </c>
      <c r="BP100" s="58">
        <v>113735</v>
      </c>
      <c r="BQ100" s="58">
        <v>1500</v>
      </c>
      <c r="BR100" s="58">
        <v>6750</v>
      </c>
      <c r="BS100" s="58">
        <v>0</v>
      </c>
      <c r="BT100" s="58">
        <v>9000</v>
      </c>
      <c r="BU100" s="58">
        <v>32150</v>
      </c>
      <c r="BV100" s="58">
        <v>1950</v>
      </c>
      <c r="BW100" s="58">
        <v>0</v>
      </c>
      <c r="BX100" s="58">
        <v>5250</v>
      </c>
      <c r="BY100" s="59">
        <v>420929.93</v>
      </c>
    </row>
    <row r="101" spans="1:77" x14ac:dyDescent="0.2">
      <c r="A101" s="56" t="s">
        <v>286</v>
      </c>
      <c r="B101" s="57" t="s">
        <v>393</v>
      </c>
      <c r="C101" s="56" t="s">
        <v>394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101070</v>
      </c>
      <c r="K101" s="58">
        <v>0</v>
      </c>
      <c r="L101" s="58">
        <v>0</v>
      </c>
      <c r="M101" s="58"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30270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0</v>
      </c>
      <c r="Z101" s="58">
        <v>33540</v>
      </c>
      <c r="AA101" s="58">
        <v>0</v>
      </c>
      <c r="AB101" s="58">
        <v>0</v>
      </c>
      <c r="AC101" s="58">
        <v>0</v>
      </c>
      <c r="AD101" s="58">
        <v>0</v>
      </c>
      <c r="AE101" s="58">
        <v>182160</v>
      </c>
      <c r="AF101" s="58">
        <v>0</v>
      </c>
      <c r="AG101" s="58">
        <v>0</v>
      </c>
      <c r="AH101" s="58">
        <v>0</v>
      </c>
      <c r="AI101" s="58">
        <v>0</v>
      </c>
      <c r="AJ101" s="58">
        <v>0</v>
      </c>
      <c r="AK101" s="58">
        <v>0</v>
      </c>
      <c r="AL101" s="58">
        <v>0</v>
      </c>
      <c r="AM101" s="58">
        <v>0</v>
      </c>
      <c r="AN101" s="58">
        <v>0</v>
      </c>
      <c r="AO101" s="58">
        <v>0</v>
      </c>
      <c r="AP101" s="58">
        <v>0</v>
      </c>
      <c r="AQ101" s="58">
        <v>22770</v>
      </c>
      <c r="AR101" s="58">
        <v>0</v>
      </c>
      <c r="AS101" s="58">
        <v>0</v>
      </c>
      <c r="AT101" s="58">
        <v>0</v>
      </c>
      <c r="AU101" s="58">
        <v>0</v>
      </c>
      <c r="AV101" s="58">
        <v>0</v>
      </c>
      <c r="AW101" s="58">
        <v>0</v>
      </c>
      <c r="AX101" s="58">
        <v>0</v>
      </c>
      <c r="AY101" s="58">
        <v>0</v>
      </c>
      <c r="AZ101" s="58">
        <v>0</v>
      </c>
      <c r="BA101" s="58">
        <v>0</v>
      </c>
      <c r="BB101" s="58">
        <v>0</v>
      </c>
      <c r="BC101" s="58">
        <v>0</v>
      </c>
      <c r="BD101" s="58">
        <v>0</v>
      </c>
      <c r="BE101" s="58">
        <v>0</v>
      </c>
      <c r="BF101" s="58">
        <v>0</v>
      </c>
      <c r="BG101" s="58">
        <v>0</v>
      </c>
      <c r="BH101" s="58">
        <v>0</v>
      </c>
      <c r="BI101" s="58">
        <v>0</v>
      </c>
      <c r="BJ101" s="58">
        <v>0</v>
      </c>
      <c r="BK101" s="58">
        <v>0</v>
      </c>
      <c r="BL101" s="58">
        <v>0</v>
      </c>
      <c r="BM101" s="58">
        <v>69540</v>
      </c>
      <c r="BN101" s="58">
        <v>0</v>
      </c>
      <c r="BO101" s="58">
        <v>0</v>
      </c>
      <c r="BP101" s="58">
        <v>33930</v>
      </c>
      <c r="BQ101" s="58">
        <v>0</v>
      </c>
      <c r="BR101" s="58">
        <v>0</v>
      </c>
      <c r="BS101" s="58">
        <v>0</v>
      </c>
      <c r="BT101" s="58">
        <v>0</v>
      </c>
      <c r="BU101" s="58">
        <v>32670</v>
      </c>
      <c r="BV101" s="58">
        <v>0</v>
      </c>
      <c r="BW101" s="58">
        <v>0</v>
      </c>
      <c r="BX101" s="58">
        <v>0</v>
      </c>
      <c r="BY101" s="59">
        <v>189790</v>
      </c>
    </row>
    <row r="102" spans="1:77" x14ac:dyDescent="0.2">
      <c r="A102" s="56" t="s">
        <v>286</v>
      </c>
      <c r="B102" s="57" t="s">
        <v>395</v>
      </c>
      <c r="C102" s="56" t="s">
        <v>396</v>
      </c>
      <c r="D102" s="67">
        <v>0</v>
      </c>
      <c r="E102" s="67">
        <v>0</v>
      </c>
      <c r="F102" s="6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>
        <v>0</v>
      </c>
      <c r="AH102" s="67">
        <v>0</v>
      </c>
      <c r="AI102" s="67">
        <v>0</v>
      </c>
      <c r="AJ102" s="67">
        <v>0</v>
      </c>
      <c r="AK102" s="67">
        <v>0</v>
      </c>
      <c r="AL102" s="67">
        <v>0</v>
      </c>
      <c r="AM102" s="67">
        <v>0</v>
      </c>
      <c r="AN102" s="67">
        <v>0</v>
      </c>
      <c r="AO102" s="67">
        <v>0</v>
      </c>
      <c r="AP102" s="67">
        <v>0</v>
      </c>
      <c r="AQ102" s="67">
        <v>0</v>
      </c>
      <c r="AR102" s="67">
        <v>0</v>
      </c>
      <c r="AS102" s="67">
        <v>0</v>
      </c>
      <c r="AT102" s="67">
        <v>0</v>
      </c>
      <c r="AU102" s="67">
        <v>0</v>
      </c>
      <c r="AV102" s="67">
        <v>0</v>
      </c>
      <c r="AW102" s="67">
        <v>0</v>
      </c>
      <c r="AX102" s="67">
        <v>0</v>
      </c>
      <c r="AY102" s="67">
        <v>0</v>
      </c>
      <c r="AZ102" s="67">
        <v>0</v>
      </c>
      <c r="BA102" s="67">
        <v>0</v>
      </c>
      <c r="BB102" s="67">
        <v>0</v>
      </c>
      <c r="BC102" s="67">
        <v>0</v>
      </c>
      <c r="BD102" s="67">
        <v>0</v>
      </c>
      <c r="BE102" s="67">
        <v>0</v>
      </c>
      <c r="BF102" s="67">
        <v>0</v>
      </c>
      <c r="BG102" s="67">
        <v>0</v>
      </c>
      <c r="BH102" s="67">
        <v>0</v>
      </c>
      <c r="BI102" s="67">
        <v>0</v>
      </c>
      <c r="BJ102" s="67">
        <v>0</v>
      </c>
      <c r="BK102" s="67">
        <v>0</v>
      </c>
      <c r="BL102" s="67">
        <v>0</v>
      </c>
      <c r="BM102" s="67">
        <v>0</v>
      </c>
      <c r="BN102" s="67">
        <v>0</v>
      </c>
      <c r="BO102" s="67">
        <v>0</v>
      </c>
      <c r="BP102" s="67">
        <v>0</v>
      </c>
      <c r="BQ102" s="67">
        <v>0</v>
      </c>
      <c r="BR102" s="67">
        <v>0</v>
      </c>
      <c r="BS102" s="67">
        <v>0</v>
      </c>
      <c r="BT102" s="67">
        <v>0</v>
      </c>
      <c r="BU102" s="67">
        <v>0</v>
      </c>
      <c r="BV102" s="67">
        <v>0</v>
      </c>
      <c r="BW102" s="67">
        <v>0</v>
      </c>
      <c r="BX102" s="67">
        <v>0</v>
      </c>
      <c r="BY102" s="59">
        <v>57667.53</v>
      </c>
    </row>
    <row r="103" spans="1:77" x14ac:dyDescent="0.2">
      <c r="A103" s="56" t="s">
        <v>286</v>
      </c>
      <c r="B103" s="57" t="s">
        <v>397</v>
      </c>
      <c r="C103" s="56" t="s">
        <v>398</v>
      </c>
      <c r="D103" s="58">
        <v>2499848.77</v>
      </c>
      <c r="E103" s="58">
        <v>662047.80000000005</v>
      </c>
      <c r="F103" s="58">
        <v>836061.3</v>
      </c>
      <c r="G103" s="58">
        <v>472992.99</v>
      </c>
      <c r="H103" s="58">
        <v>304508.73</v>
      </c>
      <c r="I103" s="58">
        <v>125240.8</v>
      </c>
      <c r="J103" s="58">
        <v>4138598.92</v>
      </c>
      <c r="K103" s="58">
        <v>0</v>
      </c>
      <c r="L103" s="58">
        <v>208315.89</v>
      </c>
      <c r="M103" s="58">
        <v>1249766.42</v>
      </c>
      <c r="N103" s="58">
        <v>165780.04</v>
      </c>
      <c r="O103" s="58">
        <v>626449.94999999995</v>
      </c>
      <c r="P103" s="58">
        <v>2157917.4900000002</v>
      </c>
      <c r="Q103" s="58">
        <v>789631.5</v>
      </c>
      <c r="R103" s="58">
        <v>109416.05</v>
      </c>
      <c r="S103" s="58">
        <v>0</v>
      </c>
      <c r="T103" s="58">
        <v>363566.3</v>
      </c>
      <c r="U103" s="58">
        <v>126658.8</v>
      </c>
      <c r="V103" s="58">
        <v>3177779.64</v>
      </c>
      <c r="W103" s="58">
        <v>974636.36</v>
      </c>
      <c r="X103" s="58">
        <v>435913.9</v>
      </c>
      <c r="Y103" s="58">
        <v>822290.52</v>
      </c>
      <c r="Z103" s="58">
        <v>266317.40000000002</v>
      </c>
      <c r="AA103" s="58">
        <v>434522.4</v>
      </c>
      <c r="AB103" s="58">
        <v>262675.62</v>
      </c>
      <c r="AC103" s="58">
        <v>175421.7</v>
      </c>
      <c r="AD103" s="58">
        <v>108596.8</v>
      </c>
      <c r="AE103" s="58">
        <v>3776662.59</v>
      </c>
      <c r="AF103" s="58">
        <v>274407.2</v>
      </c>
      <c r="AG103" s="58">
        <v>172502.52</v>
      </c>
      <c r="AH103" s="58">
        <v>186922.6</v>
      </c>
      <c r="AI103" s="58">
        <v>189640.65</v>
      </c>
      <c r="AJ103" s="58">
        <v>185425.1</v>
      </c>
      <c r="AK103" s="58">
        <v>199983.6</v>
      </c>
      <c r="AL103" s="58">
        <v>187217.22</v>
      </c>
      <c r="AM103" s="58">
        <v>262699.26</v>
      </c>
      <c r="AN103" s="58">
        <v>171138.2</v>
      </c>
      <c r="AO103" s="58">
        <v>221708.4</v>
      </c>
      <c r="AP103" s="58">
        <v>137493.01</v>
      </c>
      <c r="AQ103" s="58">
        <v>936829.79</v>
      </c>
      <c r="AR103" s="58">
        <v>1594.2</v>
      </c>
      <c r="AS103" s="58">
        <v>164916</v>
      </c>
      <c r="AT103" s="58">
        <v>155509.4</v>
      </c>
      <c r="AU103" s="58">
        <v>136446.6</v>
      </c>
      <c r="AV103" s="58">
        <v>49957.2</v>
      </c>
      <c r="AW103" s="58">
        <v>124374</v>
      </c>
      <c r="AX103" s="58">
        <v>2591969.9</v>
      </c>
      <c r="AY103" s="58">
        <v>210070.6</v>
      </c>
      <c r="AZ103" s="58">
        <v>226757.1</v>
      </c>
      <c r="BA103" s="58">
        <v>434614.97</v>
      </c>
      <c r="BB103" s="58">
        <v>0</v>
      </c>
      <c r="BC103" s="58">
        <v>0</v>
      </c>
      <c r="BD103" s="58">
        <v>0</v>
      </c>
      <c r="BE103" s="58">
        <v>477518.92</v>
      </c>
      <c r="BF103" s="58">
        <v>256561.42</v>
      </c>
      <c r="BG103" s="58">
        <v>171029</v>
      </c>
      <c r="BH103" s="58">
        <v>74547.350000000006</v>
      </c>
      <c r="BI103" s="58">
        <v>2435952.0699999998</v>
      </c>
      <c r="BJ103" s="58">
        <v>783835.4</v>
      </c>
      <c r="BK103" s="58">
        <v>294054.08</v>
      </c>
      <c r="BL103" s="58">
        <v>168504.8</v>
      </c>
      <c r="BM103" s="58">
        <v>294116.40000000002</v>
      </c>
      <c r="BN103" s="58">
        <v>374081.8</v>
      </c>
      <c r="BO103" s="58">
        <v>196199.5</v>
      </c>
      <c r="BP103" s="58">
        <v>1463084</v>
      </c>
      <c r="BQ103" s="58">
        <v>163762.5</v>
      </c>
      <c r="BR103" s="58">
        <v>178844.7</v>
      </c>
      <c r="BS103" s="58">
        <v>309415.76</v>
      </c>
      <c r="BT103" s="58">
        <v>299880.95</v>
      </c>
      <c r="BU103" s="58">
        <v>556946.6</v>
      </c>
      <c r="BV103" s="58">
        <v>229675.2</v>
      </c>
      <c r="BW103" s="58">
        <v>87561.54</v>
      </c>
      <c r="BX103" s="58">
        <v>101487.95</v>
      </c>
      <c r="BY103" s="59">
        <v>3000</v>
      </c>
    </row>
    <row r="104" spans="1:77" x14ac:dyDescent="0.2">
      <c r="A104" s="56" t="s">
        <v>286</v>
      </c>
      <c r="B104" s="57" t="s">
        <v>399</v>
      </c>
      <c r="C104" s="56" t="s">
        <v>400</v>
      </c>
      <c r="D104" s="58">
        <v>3749773.16</v>
      </c>
      <c r="E104" s="58">
        <v>993071.7</v>
      </c>
      <c r="F104" s="58">
        <v>1254091.93</v>
      </c>
      <c r="G104" s="58">
        <v>709166.4</v>
      </c>
      <c r="H104" s="58">
        <v>460417.09</v>
      </c>
      <c r="I104" s="58">
        <v>187861.2</v>
      </c>
      <c r="J104" s="58">
        <v>6207898.3700000001</v>
      </c>
      <c r="K104" s="58">
        <v>1175285</v>
      </c>
      <c r="L104" s="58">
        <v>340793.83</v>
      </c>
      <c r="M104" s="58">
        <v>1874649.63</v>
      </c>
      <c r="N104" s="58">
        <v>248670.06</v>
      </c>
      <c r="O104" s="58">
        <v>939674.91</v>
      </c>
      <c r="P104" s="58">
        <v>722911.8</v>
      </c>
      <c r="Q104" s="58">
        <v>1184447.24</v>
      </c>
      <c r="R104" s="58">
        <v>158532.07</v>
      </c>
      <c r="S104" s="58">
        <v>719911.56</v>
      </c>
      <c r="T104" s="58">
        <v>545349.46</v>
      </c>
      <c r="U104" s="58">
        <v>199616</v>
      </c>
      <c r="V104" s="58">
        <v>4766669.4400000004</v>
      </c>
      <c r="W104" s="58">
        <v>1461954.54</v>
      </c>
      <c r="X104" s="58">
        <v>653870.84</v>
      </c>
      <c r="Y104" s="58">
        <v>1233435.78</v>
      </c>
      <c r="Z104" s="58">
        <v>398046.71999999997</v>
      </c>
      <c r="AA104" s="58">
        <v>651783.6</v>
      </c>
      <c r="AB104" s="58">
        <v>392311.22</v>
      </c>
      <c r="AC104" s="58">
        <v>263132.53999999998</v>
      </c>
      <c r="AD104" s="58">
        <v>162895.20000000001</v>
      </c>
      <c r="AE104" s="58">
        <v>5884797.29</v>
      </c>
      <c r="AF104" s="58">
        <v>358294.8</v>
      </c>
      <c r="AG104" s="58">
        <v>258753.78</v>
      </c>
      <c r="AH104" s="58">
        <v>280383.90000000002</v>
      </c>
      <c r="AI104" s="58">
        <v>284460.96999999997</v>
      </c>
      <c r="AJ104" s="58">
        <v>278137.65000000002</v>
      </c>
      <c r="AK104" s="58">
        <v>290698.2</v>
      </c>
      <c r="AL104" s="58">
        <v>280825.83</v>
      </c>
      <c r="AM104" s="58">
        <v>527129.39</v>
      </c>
      <c r="AN104" s="58">
        <v>254575.5</v>
      </c>
      <c r="AO104" s="58">
        <v>332562.59999999998</v>
      </c>
      <c r="AP104" s="58">
        <v>206239.51</v>
      </c>
      <c r="AQ104" s="58">
        <v>1405244.68</v>
      </c>
      <c r="AR104" s="58">
        <v>246022.8</v>
      </c>
      <c r="AS104" s="58">
        <v>247374</v>
      </c>
      <c r="AT104" s="58">
        <v>233264.1</v>
      </c>
      <c r="AU104" s="58">
        <v>204669.9</v>
      </c>
      <c r="AV104" s="58">
        <v>74935.8</v>
      </c>
      <c r="AW104" s="58">
        <v>186561</v>
      </c>
      <c r="AX104" s="58">
        <v>3887954.86</v>
      </c>
      <c r="AY104" s="58">
        <v>376774.2</v>
      </c>
      <c r="AZ104" s="58">
        <v>319431.90000000002</v>
      </c>
      <c r="BA104" s="58">
        <v>651921.85</v>
      </c>
      <c r="BB104" s="58">
        <v>662311.98</v>
      </c>
      <c r="BC104" s="58">
        <v>0</v>
      </c>
      <c r="BD104" s="58">
        <v>0</v>
      </c>
      <c r="BE104" s="58">
        <v>716278.37</v>
      </c>
      <c r="BF104" s="58">
        <v>384812.13</v>
      </c>
      <c r="BG104" s="58">
        <v>253945.5</v>
      </c>
      <c r="BH104" s="58">
        <v>111821.02</v>
      </c>
      <c r="BI104" s="58">
        <v>3653928.07</v>
      </c>
      <c r="BJ104" s="58">
        <v>1175753.0900000001</v>
      </c>
      <c r="BK104" s="58">
        <v>441081.13</v>
      </c>
      <c r="BL104" s="58">
        <v>252757.14</v>
      </c>
      <c r="BM104" s="58">
        <v>441174.6</v>
      </c>
      <c r="BN104" s="58">
        <v>561122.69999999995</v>
      </c>
      <c r="BO104" s="58">
        <v>294299.25</v>
      </c>
      <c r="BP104" s="58">
        <v>2194626.0099999998</v>
      </c>
      <c r="BQ104" s="58">
        <v>245643.75</v>
      </c>
      <c r="BR104" s="58">
        <v>268267.05</v>
      </c>
      <c r="BS104" s="58">
        <v>464123.63</v>
      </c>
      <c r="BT104" s="58">
        <v>449822.03</v>
      </c>
      <c r="BU104" s="58">
        <v>835419.9</v>
      </c>
      <c r="BV104" s="58">
        <v>344512.8</v>
      </c>
      <c r="BW104" s="58">
        <v>131342.31</v>
      </c>
      <c r="BX104" s="58">
        <v>152231.92000000001</v>
      </c>
      <c r="BY104" s="59">
        <v>6832500</v>
      </c>
    </row>
    <row r="105" spans="1:77" x14ac:dyDescent="0.2">
      <c r="A105" s="56" t="s">
        <v>286</v>
      </c>
      <c r="B105" s="57" t="s">
        <v>401</v>
      </c>
      <c r="C105" s="56" t="s">
        <v>402</v>
      </c>
      <c r="D105" s="58">
        <v>238321.8</v>
      </c>
      <c r="E105" s="58">
        <v>70430.399999999994</v>
      </c>
      <c r="F105" s="58">
        <v>44874</v>
      </c>
      <c r="G105" s="58">
        <v>28999.8</v>
      </c>
      <c r="H105" s="58">
        <v>28375.200000000001</v>
      </c>
      <c r="I105" s="58">
        <v>0</v>
      </c>
      <c r="J105" s="58">
        <v>468172.79999999999</v>
      </c>
      <c r="K105" s="58">
        <v>81115.199999999997</v>
      </c>
      <c r="L105" s="58">
        <v>110525.4</v>
      </c>
      <c r="M105" s="58">
        <v>64512.41</v>
      </c>
      <c r="N105" s="58">
        <v>44496</v>
      </c>
      <c r="O105" s="58">
        <v>48189.87</v>
      </c>
      <c r="P105" s="58">
        <v>180022.39999999999</v>
      </c>
      <c r="Q105" s="58">
        <v>26442</v>
      </c>
      <c r="R105" s="58">
        <v>10821.6</v>
      </c>
      <c r="S105" s="58">
        <v>65934</v>
      </c>
      <c r="T105" s="58">
        <v>36266.5</v>
      </c>
      <c r="U105" s="58">
        <v>0</v>
      </c>
      <c r="V105" s="58">
        <v>247950</v>
      </c>
      <c r="W105" s="58">
        <v>7750.8</v>
      </c>
      <c r="X105" s="58">
        <v>65541.600000000006</v>
      </c>
      <c r="Y105" s="58">
        <v>77112</v>
      </c>
      <c r="Z105" s="58">
        <v>19217.560000000001</v>
      </c>
      <c r="AA105" s="58">
        <v>34101</v>
      </c>
      <c r="AB105" s="58">
        <v>20188.8</v>
      </c>
      <c r="AC105" s="58">
        <v>0</v>
      </c>
      <c r="AD105" s="58">
        <v>0</v>
      </c>
      <c r="AE105" s="58">
        <v>219803.4</v>
      </c>
      <c r="AF105" s="58">
        <v>21083.4</v>
      </c>
      <c r="AG105" s="58">
        <v>35504.699999999997</v>
      </c>
      <c r="AH105" s="58">
        <v>34799.4</v>
      </c>
      <c r="AI105" s="58">
        <v>8002.8</v>
      </c>
      <c r="AJ105" s="58">
        <v>46380.19</v>
      </c>
      <c r="AK105" s="58">
        <v>4946.3999999999996</v>
      </c>
      <c r="AL105" s="58">
        <v>22604.400000000001</v>
      </c>
      <c r="AM105" s="58">
        <v>32670</v>
      </c>
      <c r="AN105" s="58">
        <v>25509.599999999999</v>
      </c>
      <c r="AO105" s="58">
        <v>20831.400000000001</v>
      </c>
      <c r="AP105" s="58">
        <v>16374.6</v>
      </c>
      <c r="AQ105" s="58">
        <v>259509.35</v>
      </c>
      <c r="AR105" s="58">
        <v>13568.4</v>
      </c>
      <c r="AS105" s="58">
        <v>11934</v>
      </c>
      <c r="AT105" s="58">
        <v>34318.800000000003</v>
      </c>
      <c r="AU105" s="58">
        <v>8139.6</v>
      </c>
      <c r="AV105" s="58">
        <v>573</v>
      </c>
      <c r="AW105" s="58">
        <v>7446.6</v>
      </c>
      <c r="AX105" s="58">
        <v>253292.4</v>
      </c>
      <c r="AY105" s="58">
        <v>16495.2</v>
      </c>
      <c r="AZ105" s="58">
        <v>25941</v>
      </c>
      <c r="BA105" s="58">
        <v>33744.6</v>
      </c>
      <c r="BB105" s="58">
        <v>25290</v>
      </c>
      <c r="BC105" s="58">
        <v>20502</v>
      </c>
      <c r="BD105" s="58">
        <v>0</v>
      </c>
      <c r="BE105" s="58">
        <v>53410.8</v>
      </c>
      <c r="BF105" s="58">
        <v>26023.200000000001</v>
      </c>
      <c r="BG105" s="58">
        <v>24964.2</v>
      </c>
      <c r="BH105" s="58">
        <v>0</v>
      </c>
      <c r="BI105" s="58">
        <v>280009.8</v>
      </c>
      <c r="BJ105" s="58">
        <v>16457.400000000001</v>
      </c>
      <c r="BK105" s="58">
        <v>34351.800000000003</v>
      </c>
      <c r="BL105" s="58">
        <v>22514.22</v>
      </c>
      <c r="BM105" s="58">
        <v>0</v>
      </c>
      <c r="BN105" s="58">
        <v>17062.2</v>
      </c>
      <c r="BO105" s="58">
        <v>20406.599999999999</v>
      </c>
      <c r="BP105" s="58">
        <v>75768.899999999994</v>
      </c>
      <c r="BQ105" s="58">
        <v>38925</v>
      </c>
      <c r="BR105" s="58">
        <v>29083.200000000001</v>
      </c>
      <c r="BS105" s="58">
        <v>24501.599999999999</v>
      </c>
      <c r="BT105" s="58">
        <v>26530.2</v>
      </c>
      <c r="BU105" s="58">
        <v>28897.200000000001</v>
      </c>
      <c r="BV105" s="58">
        <v>22444.2</v>
      </c>
      <c r="BW105" s="58">
        <v>0</v>
      </c>
      <c r="BX105" s="58">
        <v>0</v>
      </c>
      <c r="BY105" s="59">
        <v>26475164.129999995</v>
      </c>
    </row>
    <row r="106" spans="1:77" x14ac:dyDescent="0.2">
      <c r="A106" s="56" t="s">
        <v>286</v>
      </c>
      <c r="B106" s="57" t="s">
        <v>403</v>
      </c>
      <c r="C106" s="56" t="s">
        <v>404</v>
      </c>
      <c r="D106" s="58">
        <v>665400</v>
      </c>
      <c r="E106" s="58">
        <v>0</v>
      </c>
      <c r="F106" s="58">
        <v>62678</v>
      </c>
      <c r="G106" s="58">
        <v>0</v>
      </c>
      <c r="H106" s="58">
        <v>0</v>
      </c>
      <c r="I106" s="58">
        <v>186410</v>
      </c>
      <c r="J106" s="58">
        <v>368459</v>
      </c>
      <c r="K106" s="58">
        <v>0</v>
      </c>
      <c r="L106" s="58">
        <v>0</v>
      </c>
      <c r="M106" s="58">
        <v>56550</v>
      </c>
      <c r="N106" s="58">
        <v>5400</v>
      </c>
      <c r="O106" s="58">
        <v>0</v>
      </c>
      <c r="P106" s="58">
        <v>17400</v>
      </c>
      <c r="Q106" s="58">
        <v>17400</v>
      </c>
      <c r="R106" s="58">
        <v>0</v>
      </c>
      <c r="S106" s="58">
        <v>1500</v>
      </c>
      <c r="T106" s="58">
        <v>0</v>
      </c>
      <c r="U106" s="58">
        <v>4350</v>
      </c>
      <c r="V106" s="58">
        <v>222688</v>
      </c>
      <c r="W106" s="58">
        <v>0</v>
      </c>
      <c r="X106" s="58">
        <v>0</v>
      </c>
      <c r="Y106" s="58">
        <v>0</v>
      </c>
      <c r="Z106" s="58">
        <v>9000</v>
      </c>
      <c r="AA106" s="58">
        <v>0</v>
      </c>
      <c r="AB106" s="58">
        <v>0</v>
      </c>
      <c r="AC106" s="58">
        <v>0</v>
      </c>
      <c r="AD106" s="58">
        <v>0</v>
      </c>
      <c r="AE106" s="58">
        <v>384886</v>
      </c>
      <c r="AF106" s="58">
        <v>13050</v>
      </c>
      <c r="AG106" s="58">
        <v>4350</v>
      </c>
      <c r="AH106" s="58">
        <v>4350</v>
      </c>
      <c r="AI106" s="58">
        <v>4350</v>
      </c>
      <c r="AJ106" s="58">
        <v>7500</v>
      </c>
      <c r="AK106" s="58">
        <v>4500</v>
      </c>
      <c r="AL106" s="58">
        <v>13500</v>
      </c>
      <c r="AM106" s="58">
        <v>14837</v>
      </c>
      <c r="AN106" s="58">
        <v>11237</v>
      </c>
      <c r="AO106" s="58">
        <v>9000</v>
      </c>
      <c r="AP106" s="58">
        <v>9474.34</v>
      </c>
      <c r="AQ106" s="58">
        <v>229058</v>
      </c>
      <c r="AR106" s="58">
        <v>14250</v>
      </c>
      <c r="AS106" s="58">
        <v>12450</v>
      </c>
      <c r="AT106" s="58">
        <v>15000</v>
      </c>
      <c r="AU106" s="58">
        <v>13500</v>
      </c>
      <c r="AV106" s="58">
        <v>13236</v>
      </c>
      <c r="AW106" s="58">
        <v>10816</v>
      </c>
      <c r="AX106" s="58">
        <v>272261</v>
      </c>
      <c r="AY106" s="58">
        <v>18000</v>
      </c>
      <c r="AZ106" s="58">
        <v>16530</v>
      </c>
      <c r="BA106" s="58">
        <v>10500</v>
      </c>
      <c r="BB106" s="58">
        <v>13500</v>
      </c>
      <c r="BC106" s="58">
        <v>6000</v>
      </c>
      <c r="BD106" s="58">
        <v>18750</v>
      </c>
      <c r="BE106" s="58">
        <v>0</v>
      </c>
      <c r="BF106" s="58">
        <v>7500</v>
      </c>
      <c r="BG106" s="58">
        <v>3750</v>
      </c>
      <c r="BH106" s="58">
        <v>4500</v>
      </c>
      <c r="BI106" s="58">
        <v>257791</v>
      </c>
      <c r="BJ106" s="58">
        <v>65367</v>
      </c>
      <c r="BK106" s="58">
        <v>26961</v>
      </c>
      <c r="BL106" s="58">
        <v>8892</v>
      </c>
      <c r="BM106" s="58">
        <v>9000</v>
      </c>
      <c r="BN106" s="58">
        <v>18750</v>
      </c>
      <c r="BO106" s="58">
        <v>14940</v>
      </c>
      <c r="BP106" s="58">
        <v>120981</v>
      </c>
      <c r="BQ106" s="58">
        <v>0</v>
      </c>
      <c r="BR106" s="58">
        <v>0</v>
      </c>
      <c r="BS106" s="58">
        <v>0</v>
      </c>
      <c r="BT106" s="58">
        <v>0</v>
      </c>
      <c r="BU106" s="58">
        <v>0</v>
      </c>
      <c r="BV106" s="58">
        <v>0</v>
      </c>
      <c r="BW106" s="58">
        <v>0</v>
      </c>
      <c r="BX106" s="58">
        <v>0</v>
      </c>
      <c r="BY106" s="59">
        <v>6881874</v>
      </c>
    </row>
    <row r="107" spans="1:77" x14ac:dyDescent="0.2">
      <c r="A107" s="56" t="s">
        <v>286</v>
      </c>
      <c r="B107" s="57" t="s">
        <v>405</v>
      </c>
      <c r="C107" s="56" t="s">
        <v>406</v>
      </c>
      <c r="D107" s="58">
        <v>2431169</v>
      </c>
      <c r="E107" s="58">
        <v>804038</v>
      </c>
      <c r="F107" s="58">
        <v>1164913</v>
      </c>
      <c r="G107" s="58">
        <v>390280</v>
      </c>
      <c r="H107" s="58">
        <v>284200</v>
      </c>
      <c r="I107" s="58">
        <v>0</v>
      </c>
      <c r="J107" s="58">
        <v>4502849</v>
      </c>
      <c r="K107" s="58">
        <v>646007</v>
      </c>
      <c r="L107" s="58">
        <v>154076</v>
      </c>
      <c r="M107" s="58">
        <v>1762702</v>
      </c>
      <c r="N107" s="58">
        <v>168472</v>
      </c>
      <c r="O107" s="58">
        <v>464979</v>
      </c>
      <c r="P107" s="58">
        <v>1129418</v>
      </c>
      <c r="Q107" s="58">
        <v>768027</v>
      </c>
      <c r="R107" s="58">
        <v>66953</v>
      </c>
      <c r="S107" s="58">
        <v>193805</v>
      </c>
      <c r="T107" s="58">
        <v>224801</v>
      </c>
      <c r="U107" s="58">
        <v>199433</v>
      </c>
      <c r="V107" s="58">
        <v>2252890.4</v>
      </c>
      <c r="W107" s="58">
        <v>755905.48</v>
      </c>
      <c r="X107" s="58">
        <v>304875.2</v>
      </c>
      <c r="Y107" s="58">
        <v>804924</v>
      </c>
      <c r="Z107" s="58">
        <v>259234</v>
      </c>
      <c r="AA107" s="58">
        <v>246037</v>
      </c>
      <c r="AB107" s="58">
        <v>398372</v>
      </c>
      <c r="AC107" s="58">
        <v>151328</v>
      </c>
      <c r="AD107" s="58">
        <v>179323.8</v>
      </c>
      <c r="AE107" s="58">
        <v>4028028</v>
      </c>
      <c r="AF107" s="58">
        <v>282658</v>
      </c>
      <c r="AG107" s="58">
        <v>150505</v>
      </c>
      <c r="AH107" s="58">
        <v>180363</v>
      </c>
      <c r="AI107" s="58">
        <v>149313</v>
      </c>
      <c r="AJ107" s="58">
        <v>273060</v>
      </c>
      <c r="AK107" s="58">
        <v>275832</v>
      </c>
      <c r="AL107" s="58">
        <v>191174</v>
      </c>
      <c r="AM107" s="58">
        <v>338450</v>
      </c>
      <c r="AN107" s="58">
        <v>165061</v>
      </c>
      <c r="AO107" s="58">
        <v>193127</v>
      </c>
      <c r="AP107" s="58">
        <v>158987</v>
      </c>
      <c r="AQ107" s="58">
        <v>1272897</v>
      </c>
      <c r="AR107" s="58">
        <v>215698</v>
      </c>
      <c r="AS107" s="58">
        <v>253428</v>
      </c>
      <c r="AT107" s="58">
        <v>198818</v>
      </c>
      <c r="AU107" s="58">
        <v>181927</v>
      </c>
      <c r="AV107" s="58">
        <v>101661</v>
      </c>
      <c r="AW107" s="58">
        <v>164139</v>
      </c>
      <c r="AX107" s="58">
        <v>3759298</v>
      </c>
      <c r="AY107" s="58">
        <v>312312</v>
      </c>
      <c r="AZ107" s="58">
        <v>214165</v>
      </c>
      <c r="BA107" s="58">
        <v>531897.31000000006</v>
      </c>
      <c r="BB107" s="58">
        <v>390714</v>
      </c>
      <c r="BC107" s="58">
        <v>237274</v>
      </c>
      <c r="BD107" s="58">
        <v>550959</v>
      </c>
      <c r="BE107" s="58">
        <v>459675</v>
      </c>
      <c r="BF107" s="58">
        <v>347749</v>
      </c>
      <c r="BG107" s="58">
        <v>73996</v>
      </c>
      <c r="BH107" s="58">
        <v>90039</v>
      </c>
      <c r="BI107" s="58">
        <v>1993040</v>
      </c>
      <c r="BJ107" s="58">
        <v>1071922</v>
      </c>
      <c r="BK107" s="58">
        <v>174546</v>
      </c>
      <c r="BL107" s="58">
        <v>133118</v>
      </c>
      <c r="BM107" s="58">
        <v>161948</v>
      </c>
      <c r="BN107" s="58">
        <v>252877</v>
      </c>
      <c r="BO107" s="58">
        <v>109427</v>
      </c>
      <c r="BP107" s="58">
        <v>1594691</v>
      </c>
      <c r="BQ107" s="58">
        <v>157093</v>
      </c>
      <c r="BR107" s="58">
        <v>234493</v>
      </c>
      <c r="BS107" s="58">
        <v>320964</v>
      </c>
      <c r="BT107" s="58">
        <v>325864</v>
      </c>
      <c r="BU107" s="58">
        <v>693771</v>
      </c>
      <c r="BV107" s="58">
        <v>245103</v>
      </c>
      <c r="BW107" s="58">
        <v>164223</v>
      </c>
      <c r="BX107" s="58">
        <v>157878</v>
      </c>
      <c r="BY107" s="59">
        <v>2091554.95</v>
      </c>
    </row>
    <row r="108" spans="1:77" x14ac:dyDescent="0.2">
      <c r="A108" s="56" t="s">
        <v>286</v>
      </c>
      <c r="B108" s="57" t="s">
        <v>407</v>
      </c>
      <c r="C108" s="56" t="s">
        <v>408</v>
      </c>
      <c r="D108" s="58">
        <v>87500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70000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21000</v>
      </c>
      <c r="R108" s="58">
        <v>0</v>
      </c>
      <c r="S108" s="58">
        <v>0</v>
      </c>
      <c r="T108" s="58">
        <v>0</v>
      </c>
      <c r="U108" s="58">
        <v>0</v>
      </c>
      <c r="V108" s="58">
        <v>30000</v>
      </c>
      <c r="W108" s="58">
        <v>0</v>
      </c>
      <c r="X108" s="58">
        <v>0</v>
      </c>
      <c r="Y108" s="58">
        <v>0</v>
      </c>
      <c r="Z108" s="58">
        <v>0</v>
      </c>
      <c r="AA108" s="58">
        <v>0</v>
      </c>
      <c r="AB108" s="58">
        <v>0</v>
      </c>
      <c r="AC108" s="58">
        <v>0</v>
      </c>
      <c r="AD108" s="58">
        <v>0</v>
      </c>
      <c r="AE108" s="58">
        <v>59352</v>
      </c>
      <c r="AF108" s="58">
        <v>0</v>
      </c>
      <c r="AG108" s="58">
        <v>18000</v>
      </c>
      <c r="AH108" s="58">
        <v>0</v>
      </c>
      <c r="AI108" s="58">
        <v>0</v>
      </c>
      <c r="AJ108" s="58">
        <v>0</v>
      </c>
      <c r="AK108" s="58">
        <v>0</v>
      </c>
      <c r="AL108" s="58">
        <v>0</v>
      </c>
      <c r="AM108" s="58">
        <v>0</v>
      </c>
      <c r="AN108" s="58">
        <v>0</v>
      </c>
      <c r="AO108" s="58">
        <v>0</v>
      </c>
      <c r="AP108" s="58">
        <v>0</v>
      </c>
      <c r="AQ108" s="58">
        <v>0</v>
      </c>
      <c r="AR108" s="58">
        <v>0</v>
      </c>
      <c r="AS108" s="58">
        <v>0</v>
      </c>
      <c r="AT108" s="58">
        <v>0</v>
      </c>
      <c r="AU108" s="58">
        <v>0</v>
      </c>
      <c r="AV108" s="58">
        <v>0</v>
      </c>
      <c r="AW108" s="58">
        <v>0</v>
      </c>
      <c r="AX108" s="58">
        <v>15000</v>
      </c>
      <c r="AY108" s="58">
        <v>0</v>
      </c>
      <c r="AZ108" s="58">
        <v>0</v>
      </c>
      <c r="BA108" s="58">
        <v>0</v>
      </c>
      <c r="BB108" s="58">
        <v>0</v>
      </c>
      <c r="BC108" s="58">
        <v>0</v>
      </c>
      <c r="BD108" s="58">
        <v>0</v>
      </c>
      <c r="BE108" s="58">
        <v>0</v>
      </c>
      <c r="BF108" s="58">
        <v>0</v>
      </c>
      <c r="BG108" s="58">
        <v>0</v>
      </c>
      <c r="BH108" s="58">
        <v>0</v>
      </c>
      <c r="BI108" s="58">
        <v>36000</v>
      </c>
      <c r="BJ108" s="58">
        <v>0</v>
      </c>
      <c r="BK108" s="58">
        <v>0</v>
      </c>
      <c r="BL108" s="58">
        <v>0</v>
      </c>
      <c r="BM108" s="58">
        <v>0</v>
      </c>
      <c r="BN108" s="58">
        <v>0</v>
      </c>
      <c r="BO108" s="58">
        <v>0</v>
      </c>
      <c r="BP108" s="58">
        <v>186000</v>
      </c>
      <c r="BQ108" s="58">
        <v>0</v>
      </c>
      <c r="BR108" s="58">
        <v>0</v>
      </c>
      <c r="BS108" s="58">
        <v>0</v>
      </c>
      <c r="BT108" s="58">
        <v>0</v>
      </c>
      <c r="BU108" s="58">
        <v>0</v>
      </c>
      <c r="BV108" s="58">
        <v>0</v>
      </c>
      <c r="BW108" s="58">
        <v>0</v>
      </c>
      <c r="BX108" s="58">
        <v>0</v>
      </c>
      <c r="BY108" s="59">
        <v>3386225.1799999997</v>
      </c>
    </row>
    <row r="109" spans="1:77" x14ac:dyDescent="0.2">
      <c r="A109" s="56" t="s">
        <v>286</v>
      </c>
      <c r="B109" s="57" t="s">
        <v>409</v>
      </c>
      <c r="C109" s="56" t="s">
        <v>410</v>
      </c>
      <c r="D109" s="58">
        <v>364776.26</v>
      </c>
      <c r="E109" s="58">
        <v>62061.89</v>
      </c>
      <c r="F109" s="58">
        <v>108095.8</v>
      </c>
      <c r="G109" s="58">
        <v>55175.4</v>
      </c>
      <c r="H109" s="58">
        <v>51540.2</v>
      </c>
      <c r="I109" s="58">
        <v>26487.74</v>
      </c>
      <c r="J109" s="58">
        <v>642384</v>
      </c>
      <c r="K109" s="58">
        <v>48307.199999999997</v>
      </c>
      <c r="L109" s="58">
        <v>0</v>
      </c>
      <c r="M109" s="58">
        <v>232383.62</v>
      </c>
      <c r="N109" s="58">
        <v>0</v>
      </c>
      <c r="O109" s="58">
        <v>120003.03</v>
      </c>
      <c r="P109" s="58">
        <v>115889.60000000001</v>
      </c>
      <c r="Q109" s="58">
        <v>45802.8</v>
      </c>
      <c r="R109" s="58">
        <v>19841.400000000001</v>
      </c>
      <c r="S109" s="58">
        <v>5387.4</v>
      </c>
      <c r="T109" s="58">
        <v>0</v>
      </c>
      <c r="U109" s="58">
        <v>0</v>
      </c>
      <c r="V109" s="58">
        <v>221801.12</v>
      </c>
      <c r="W109" s="58">
        <v>13329.4</v>
      </c>
      <c r="X109" s="58">
        <v>0</v>
      </c>
      <c r="Y109" s="58">
        <v>0</v>
      </c>
      <c r="Z109" s="58">
        <v>14184.4</v>
      </c>
      <c r="AA109" s="58">
        <v>0</v>
      </c>
      <c r="AB109" s="58">
        <v>0</v>
      </c>
      <c r="AC109" s="58">
        <v>0</v>
      </c>
      <c r="AD109" s="58">
        <v>0</v>
      </c>
      <c r="AE109" s="58">
        <v>257393.46</v>
      </c>
      <c r="AF109" s="58">
        <v>2402.4</v>
      </c>
      <c r="AG109" s="58">
        <v>0</v>
      </c>
      <c r="AH109" s="58">
        <v>0</v>
      </c>
      <c r="AI109" s="58">
        <v>0</v>
      </c>
      <c r="AJ109" s="58">
        <v>0</v>
      </c>
      <c r="AK109" s="58">
        <v>0</v>
      </c>
      <c r="AL109" s="58">
        <v>0</v>
      </c>
      <c r="AM109" s="58">
        <v>38652</v>
      </c>
      <c r="AN109" s="58">
        <v>0</v>
      </c>
      <c r="AO109" s="58">
        <v>13312.49</v>
      </c>
      <c r="AP109" s="58">
        <v>0</v>
      </c>
      <c r="AQ109" s="58">
        <v>130127.82</v>
      </c>
      <c r="AR109" s="58">
        <v>0</v>
      </c>
      <c r="AS109" s="58">
        <v>0</v>
      </c>
      <c r="AT109" s="58">
        <v>5422.8</v>
      </c>
      <c r="AU109" s="58">
        <v>0</v>
      </c>
      <c r="AV109" s="58">
        <v>0</v>
      </c>
      <c r="AW109" s="58">
        <v>0</v>
      </c>
      <c r="AX109" s="58">
        <v>466145.68</v>
      </c>
      <c r="AY109" s="58">
        <v>0</v>
      </c>
      <c r="AZ109" s="58">
        <v>0</v>
      </c>
      <c r="BA109" s="58">
        <v>76323</v>
      </c>
      <c r="BB109" s="58">
        <v>90829.4</v>
      </c>
      <c r="BC109" s="58">
        <v>0</v>
      </c>
      <c r="BD109" s="58">
        <v>70576.06</v>
      </c>
      <c r="BE109" s="58">
        <v>0</v>
      </c>
      <c r="BF109" s="58">
        <v>0</v>
      </c>
      <c r="BG109" s="58">
        <v>19538.2</v>
      </c>
      <c r="BH109" s="58">
        <v>0</v>
      </c>
      <c r="BI109" s="58">
        <v>250779.98</v>
      </c>
      <c r="BJ109" s="58">
        <v>253874.63</v>
      </c>
      <c r="BK109" s="58">
        <v>0</v>
      </c>
      <c r="BL109" s="58">
        <v>25506.47</v>
      </c>
      <c r="BM109" s="58">
        <v>0</v>
      </c>
      <c r="BN109" s="58">
        <v>49502.400000000001</v>
      </c>
      <c r="BO109" s="58">
        <v>0</v>
      </c>
      <c r="BP109" s="58">
        <v>209820.72</v>
      </c>
      <c r="BQ109" s="58">
        <v>2452.8000000000002</v>
      </c>
      <c r="BR109" s="58">
        <v>7437.6</v>
      </c>
      <c r="BS109" s="58">
        <v>18845.599999999999</v>
      </c>
      <c r="BT109" s="58">
        <v>44812</v>
      </c>
      <c r="BU109" s="58">
        <v>81340.2</v>
      </c>
      <c r="BV109" s="58">
        <v>18294.400000000001</v>
      </c>
      <c r="BW109" s="58">
        <v>1120.8</v>
      </c>
      <c r="BX109" s="58">
        <v>0</v>
      </c>
      <c r="BY109" s="59">
        <v>3733606.9899999998</v>
      </c>
    </row>
    <row r="110" spans="1:77" x14ac:dyDescent="0.2">
      <c r="A110" s="56" t="s">
        <v>286</v>
      </c>
      <c r="B110" s="57" t="s">
        <v>411</v>
      </c>
      <c r="C110" s="56" t="s">
        <v>412</v>
      </c>
      <c r="D110" s="58">
        <v>0</v>
      </c>
      <c r="E110" s="58">
        <v>0</v>
      </c>
      <c r="F110" s="58">
        <v>0</v>
      </c>
      <c r="G110" s="58">
        <v>0</v>
      </c>
      <c r="H110" s="58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58">
        <v>0</v>
      </c>
      <c r="O110" s="58">
        <v>0</v>
      </c>
      <c r="P110" s="58">
        <v>0</v>
      </c>
      <c r="Q110" s="58">
        <v>0</v>
      </c>
      <c r="R110" s="58">
        <v>0</v>
      </c>
      <c r="S110" s="58">
        <v>0</v>
      </c>
      <c r="T110" s="58">
        <v>0</v>
      </c>
      <c r="U110" s="58">
        <v>0</v>
      </c>
      <c r="V110" s="58">
        <v>0</v>
      </c>
      <c r="W110" s="58">
        <v>0</v>
      </c>
      <c r="X110" s="58">
        <v>0</v>
      </c>
      <c r="Y110" s="58">
        <v>0</v>
      </c>
      <c r="Z110" s="58">
        <v>0</v>
      </c>
      <c r="AA110" s="58">
        <v>0</v>
      </c>
      <c r="AB110" s="58">
        <v>0</v>
      </c>
      <c r="AC110" s="58">
        <v>0</v>
      </c>
      <c r="AD110" s="58">
        <v>0</v>
      </c>
      <c r="AE110" s="58">
        <v>36033</v>
      </c>
      <c r="AF110" s="58">
        <v>0</v>
      </c>
      <c r="AG110" s="58">
        <v>0</v>
      </c>
      <c r="AH110" s="58">
        <v>387.17</v>
      </c>
      <c r="AI110" s="58">
        <v>387.17</v>
      </c>
      <c r="AJ110" s="58">
        <v>0</v>
      </c>
      <c r="AK110" s="58">
        <v>0</v>
      </c>
      <c r="AL110" s="58">
        <v>1113.51</v>
      </c>
      <c r="AM110" s="58">
        <v>0</v>
      </c>
      <c r="AN110" s="58">
        <v>774.34</v>
      </c>
      <c r="AO110" s="58">
        <v>0</v>
      </c>
      <c r="AP110" s="58">
        <v>0</v>
      </c>
      <c r="AQ110" s="58">
        <v>0</v>
      </c>
      <c r="AR110" s="58">
        <v>0</v>
      </c>
      <c r="AS110" s="58">
        <v>0</v>
      </c>
      <c r="AT110" s="58">
        <v>0</v>
      </c>
      <c r="AU110" s="58">
        <v>0</v>
      </c>
      <c r="AV110" s="58">
        <v>0</v>
      </c>
      <c r="AW110" s="58">
        <v>0</v>
      </c>
      <c r="AX110" s="58">
        <v>28644</v>
      </c>
      <c r="AY110" s="58">
        <v>0</v>
      </c>
      <c r="AZ110" s="58">
        <v>0</v>
      </c>
      <c r="BA110" s="58">
        <v>0</v>
      </c>
      <c r="BB110" s="58">
        <v>0</v>
      </c>
      <c r="BC110" s="58">
        <v>0</v>
      </c>
      <c r="BD110" s="58">
        <v>0</v>
      </c>
      <c r="BE110" s="58">
        <v>0</v>
      </c>
      <c r="BF110" s="58">
        <v>0</v>
      </c>
      <c r="BG110" s="58">
        <v>0</v>
      </c>
      <c r="BH110" s="58">
        <v>0</v>
      </c>
      <c r="BI110" s="58">
        <v>0</v>
      </c>
      <c r="BJ110" s="58">
        <v>6260</v>
      </c>
      <c r="BK110" s="58">
        <v>0</v>
      </c>
      <c r="BL110" s="58">
        <v>0</v>
      </c>
      <c r="BM110" s="58">
        <v>0</v>
      </c>
      <c r="BN110" s="58">
        <v>2303</v>
      </c>
      <c r="BO110" s="58">
        <v>0</v>
      </c>
      <c r="BP110" s="58">
        <v>0</v>
      </c>
      <c r="BQ110" s="58">
        <v>0</v>
      </c>
      <c r="BR110" s="58">
        <v>0</v>
      </c>
      <c r="BS110" s="58">
        <v>0</v>
      </c>
      <c r="BT110" s="58">
        <v>0</v>
      </c>
      <c r="BU110" s="58">
        <v>0</v>
      </c>
      <c r="BV110" s="58">
        <v>0</v>
      </c>
      <c r="BW110" s="58">
        <v>0</v>
      </c>
      <c r="BX110" s="58">
        <v>0</v>
      </c>
      <c r="BY110" s="59">
        <v>751601115.55000007</v>
      </c>
    </row>
    <row r="111" spans="1:77" x14ac:dyDescent="0.2">
      <c r="A111" s="56" t="s">
        <v>286</v>
      </c>
      <c r="B111" s="57" t="s">
        <v>413</v>
      </c>
      <c r="C111" s="56" t="s">
        <v>414</v>
      </c>
      <c r="D111" s="58">
        <v>0</v>
      </c>
      <c r="E111" s="58">
        <v>68296</v>
      </c>
      <c r="F111" s="58">
        <v>0</v>
      </c>
      <c r="G111" s="58">
        <v>39500</v>
      </c>
      <c r="H111" s="58">
        <v>23542</v>
      </c>
      <c r="I111" s="58">
        <v>19286</v>
      </c>
      <c r="J111" s="58">
        <v>406716</v>
      </c>
      <c r="K111" s="58">
        <v>3286</v>
      </c>
      <c r="L111" s="58">
        <v>12400</v>
      </c>
      <c r="M111" s="58">
        <v>170572</v>
      </c>
      <c r="N111" s="58">
        <v>13800</v>
      </c>
      <c r="O111" s="58">
        <v>38297</v>
      </c>
      <c r="P111" s="58">
        <v>66000</v>
      </c>
      <c r="Q111" s="58">
        <v>70994</v>
      </c>
      <c r="R111" s="58">
        <v>0</v>
      </c>
      <c r="S111" s="58">
        <v>16526</v>
      </c>
      <c r="T111" s="58">
        <v>3319</v>
      </c>
      <c r="U111" s="58">
        <v>5907</v>
      </c>
      <c r="V111" s="58">
        <v>221827.5</v>
      </c>
      <c r="W111" s="58">
        <v>59074</v>
      </c>
      <c r="X111" s="58">
        <v>23494</v>
      </c>
      <c r="Y111" s="58">
        <v>63611</v>
      </c>
      <c r="Z111" s="58">
        <v>24161</v>
      </c>
      <c r="AA111" s="58">
        <v>208</v>
      </c>
      <c r="AB111" s="58">
        <v>31200</v>
      </c>
      <c r="AC111" s="58">
        <v>0</v>
      </c>
      <c r="AD111" s="58">
        <v>15600</v>
      </c>
      <c r="AE111" s="58">
        <v>315899</v>
      </c>
      <c r="AF111" s="58">
        <v>19400</v>
      </c>
      <c r="AG111" s="58">
        <v>11318</v>
      </c>
      <c r="AH111" s="58">
        <v>13868</v>
      </c>
      <c r="AI111" s="58">
        <v>12151</v>
      </c>
      <c r="AJ111" s="58">
        <v>21060</v>
      </c>
      <c r="AK111" s="58">
        <v>21600</v>
      </c>
      <c r="AL111" s="58">
        <v>4300</v>
      </c>
      <c r="AM111" s="58">
        <v>25227</v>
      </c>
      <c r="AN111" s="58">
        <v>16166</v>
      </c>
      <c r="AO111" s="58">
        <v>13798</v>
      </c>
      <c r="AP111" s="58">
        <v>13000</v>
      </c>
      <c r="AQ111" s="58">
        <v>114000</v>
      </c>
      <c r="AR111" s="58">
        <v>18606</v>
      </c>
      <c r="AS111" s="58">
        <v>18848</v>
      </c>
      <c r="AT111" s="58">
        <v>17362</v>
      </c>
      <c r="AU111" s="58">
        <v>15404</v>
      </c>
      <c r="AV111" s="58">
        <v>7400</v>
      </c>
      <c r="AW111" s="58">
        <v>12400</v>
      </c>
      <c r="AX111" s="58">
        <v>185356</v>
      </c>
      <c r="AY111" s="58">
        <v>27436</v>
      </c>
      <c r="AZ111" s="58">
        <v>19999</v>
      </c>
      <c r="BA111" s="58">
        <v>0</v>
      </c>
      <c r="BB111" s="58">
        <v>0</v>
      </c>
      <c r="BC111" s="58">
        <v>0</v>
      </c>
      <c r="BD111" s="58">
        <v>56451</v>
      </c>
      <c r="BE111" s="58">
        <v>3291</v>
      </c>
      <c r="BF111" s="58">
        <v>0</v>
      </c>
      <c r="BG111" s="58">
        <v>6600</v>
      </c>
      <c r="BH111" s="58">
        <v>6538</v>
      </c>
      <c r="BI111" s="58">
        <v>0</v>
      </c>
      <c r="BJ111" s="58">
        <v>0</v>
      </c>
      <c r="BK111" s="58">
        <v>0</v>
      </c>
      <c r="BL111" s="58">
        <v>9688</v>
      </c>
      <c r="BM111" s="58">
        <v>29620</v>
      </c>
      <c r="BN111" s="58">
        <v>24283</v>
      </c>
      <c r="BO111" s="58">
        <v>0</v>
      </c>
      <c r="BP111" s="58">
        <v>171846</v>
      </c>
      <c r="BQ111" s="58">
        <v>13742</v>
      </c>
      <c r="BR111" s="58">
        <v>17600</v>
      </c>
      <c r="BS111" s="58">
        <v>30000</v>
      </c>
      <c r="BT111" s="58">
        <v>33935</v>
      </c>
      <c r="BU111" s="58">
        <v>51888</v>
      </c>
      <c r="BV111" s="58">
        <v>20025</v>
      </c>
      <c r="BW111" s="58">
        <v>12400</v>
      </c>
      <c r="BX111" s="58">
        <v>13751</v>
      </c>
      <c r="BY111" s="59">
        <v>71345524.960000008</v>
      </c>
    </row>
    <row r="112" spans="1:77" x14ac:dyDescent="0.2">
      <c r="A112" s="56" t="s">
        <v>286</v>
      </c>
      <c r="B112" s="57" t="s">
        <v>415</v>
      </c>
      <c r="C112" s="56" t="s">
        <v>416</v>
      </c>
      <c r="D112" s="58">
        <v>947392.5</v>
      </c>
      <c r="E112" s="58">
        <v>323821.5</v>
      </c>
      <c r="F112" s="58">
        <v>94770</v>
      </c>
      <c r="G112" s="58">
        <v>117600</v>
      </c>
      <c r="H112" s="58">
        <v>105350</v>
      </c>
      <c r="I112" s="58">
        <v>2400</v>
      </c>
      <c r="J112" s="58">
        <v>1465232</v>
      </c>
      <c r="K112" s="58">
        <v>272430</v>
      </c>
      <c r="L112" s="58">
        <v>78771</v>
      </c>
      <c r="M112" s="58">
        <v>378510</v>
      </c>
      <c r="N112" s="58">
        <v>78250</v>
      </c>
      <c r="O112" s="58">
        <v>220795</v>
      </c>
      <c r="P112" s="58">
        <v>418150</v>
      </c>
      <c r="Q112" s="58">
        <v>431870</v>
      </c>
      <c r="R112" s="58">
        <v>48420</v>
      </c>
      <c r="S112" s="58">
        <v>188450</v>
      </c>
      <c r="T112" s="58">
        <v>125287.5</v>
      </c>
      <c r="U112" s="58">
        <v>14604</v>
      </c>
      <c r="V112" s="58">
        <v>1478175</v>
      </c>
      <c r="W112" s="58">
        <v>163930</v>
      </c>
      <c r="X112" s="58">
        <v>246800</v>
      </c>
      <c r="Y112" s="58">
        <v>186195</v>
      </c>
      <c r="Z112" s="58">
        <v>11900</v>
      </c>
      <c r="AA112" s="58">
        <v>0</v>
      </c>
      <c r="AB112" s="58">
        <v>36900</v>
      </c>
      <c r="AC112" s="58">
        <v>25700</v>
      </c>
      <c r="AD112" s="58">
        <v>32950</v>
      </c>
      <c r="AE112" s="58">
        <v>1310484</v>
      </c>
      <c r="AF112" s="58">
        <v>0</v>
      </c>
      <c r="AG112" s="58">
        <v>72027</v>
      </c>
      <c r="AH112" s="58">
        <v>0</v>
      </c>
      <c r="AI112" s="58">
        <v>158650</v>
      </c>
      <c r="AJ112" s="58">
        <v>120977</v>
      </c>
      <c r="AK112" s="58">
        <v>0</v>
      </c>
      <c r="AL112" s="58">
        <v>15044</v>
      </c>
      <c r="AM112" s="58">
        <v>127608.5</v>
      </c>
      <c r="AN112" s="58">
        <v>16611.5</v>
      </c>
      <c r="AO112" s="58">
        <v>116823</v>
      </c>
      <c r="AP112" s="58">
        <v>142130</v>
      </c>
      <c r="AQ112" s="58">
        <v>745730</v>
      </c>
      <c r="AR112" s="58">
        <v>58550</v>
      </c>
      <c r="AS112" s="58">
        <v>151336.5</v>
      </c>
      <c r="AT112" s="58">
        <v>85058.5</v>
      </c>
      <c r="AU112" s="58">
        <v>103913.5</v>
      </c>
      <c r="AV112" s="58">
        <v>5350</v>
      </c>
      <c r="AW112" s="58">
        <v>63585</v>
      </c>
      <c r="AX112" s="58">
        <v>1048213</v>
      </c>
      <c r="AY112" s="58">
        <v>22000</v>
      </c>
      <c r="AZ112" s="58">
        <v>214460</v>
      </c>
      <c r="BA112" s="58">
        <v>193459</v>
      </c>
      <c r="BB112" s="58">
        <v>272645</v>
      </c>
      <c r="BC112" s="58">
        <v>0</v>
      </c>
      <c r="BD112" s="58">
        <v>226050</v>
      </c>
      <c r="BE112" s="58">
        <v>0</v>
      </c>
      <c r="BF112" s="58">
        <v>57800</v>
      </c>
      <c r="BG112" s="58">
        <v>59709</v>
      </c>
      <c r="BH112" s="58">
        <v>9750</v>
      </c>
      <c r="BI112" s="58">
        <v>629542.25</v>
      </c>
      <c r="BJ112" s="58">
        <v>232270</v>
      </c>
      <c r="BK112" s="58">
        <v>93315.25</v>
      </c>
      <c r="BL112" s="58">
        <v>53952</v>
      </c>
      <c r="BM112" s="58">
        <v>0</v>
      </c>
      <c r="BN112" s="58">
        <v>225400</v>
      </c>
      <c r="BO112" s="58">
        <v>91504.5</v>
      </c>
      <c r="BP112" s="58">
        <v>598199.25</v>
      </c>
      <c r="BQ112" s="58">
        <v>15000</v>
      </c>
      <c r="BR112" s="58">
        <v>109507</v>
      </c>
      <c r="BS112" s="58">
        <v>4000</v>
      </c>
      <c r="BT112" s="58">
        <v>195768</v>
      </c>
      <c r="BU112" s="58">
        <v>154072</v>
      </c>
      <c r="BV112" s="58">
        <v>113470</v>
      </c>
      <c r="BW112" s="58">
        <v>39456</v>
      </c>
      <c r="BX112" s="58">
        <v>42080</v>
      </c>
      <c r="BY112" s="59">
        <v>13293470.92</v>
      </c>
    </row>
    <row r="113" spans="1:77" x14ac:dyDescent="0.2">
      <c r="A113" s="56" t="s">
        <v>286</v>
      </c>
      <c r="B113" s="57" t="s">
        <v>417</v>
      </c>
      <c r="C113" s="56" t="s">
        <v>418</v>
      </c>
      <c r="D113" s="58">
        <v>520489</v>
      </c>
      <c r="E113" s="58">
        <v>461560.5</v>
      </c>
      <c r="F113" s="58">
        <v>220091</v>
      </c>
      <c r="G113" s="58">
        <v>86829</v>
      </c>
      <c r="H113" s="58">
        <v>95612</v>
      </c>
      <c r="I113" s="58">
        <v>0</v>
      </c>
      <c r="J113" s="58">
        <v>2043439.5</v>
      </c>
      <c r="K113" s="58">
        <v>161337.5</v>
      </c>
      <c r="L113" s="58">
        <v>88604</v>
      </c>
      <c r="M113" s="58">
        <v>299856</v>
      </c>
      <c r="N113" s="58">
        <v>20795</v>
      </c>
      <c r="O113" s="58">
        <v>224248</v>
      </c>
      <c r="P113" s="58">
        <v>110502</v>
      </c>
      <c r="Q113" s="58">
        <v>92250</v>
      </c>
      <c r="R113" s="58">
        <v>0</v>
      </c>
      <c r="S113" s="58">
        <v>52652</v>
      </c>
      <c r="T113" s="58">
        <v>43620</v>
      </c>
      <c r="U113" s="58">
        <v>0</v>
      </c>
      <c r="V113" s="58">
        <v>425993.5</v>
      </c>
      <c r="W113" s="58">
        <v>44129</v>
      </c>
      <c r="X113" s="58">
        <v>10366</v>
      </c>
      <c r="Y113" s="58">
        <v>32749</v>
      </c>
      <c r="Z113" s="58">
        <v>16720</v>
      </c>
      <c r="AA113" s="58">
        <v>0</v>
      </c>
      <c r="AB113" s="58">
        <v>32140</v>
      </c>
      <c r="AC113" s="58">
        <v>1680</v>
      </c>
      <c r="AD113" s="58">
        <v>1700</v>
      </c>
      <c r="AE113" s="58">
        <v>501017</v>
      </c>
      <c r="AF113" s="58">
        <v>52962.14</v>
      </c>
      <c r="AG113" s="58">
        <v>17565</v>
      </c>
      <c r="AH113" s="58">
        <v>42850</v>
      </c>
      <c r="AI113" s="58">
        <v>66550</v>
      </c>
      <c r="AJ113" s="58">
        <v>33888</v>
      </c>
      <c r="AK113" s="58">
        <v>21750</v>
      </c>
      <c r="AL113" s="58">
        <v>13483.25</v>
      </c>
      <c r="AM113" s="58">
        <v>25575</v>
      </c>
      <c r="AN113" s="58">
        <v>7430</v>
      </c>
      <c r="AO113" s="58">
        <v>16107</v>
      </c>
      <c r="AP113" s="58">
        <v>4380</v>
      </c>
      <c r="AQ113" s="58">
        <v>197357</v>
      </c>
      <c r="AR113" s="58">
        <v>4864</v>
      </c>
      <c r="AS113" s="58">
        <v>3596</v>
      </c>
      <c r="AT113" s="58">
        <v>2845</v>
      </c>
      <c r="AU113" s="58">
        <v>5870</v>
      </c>
      <c r="AV113" s="58">
        <v>3095</v>
      </c>
      <c r="AW113" s="58">
        <v>0</v>
      </c>
      <c r="AX113" s="58">
        <v>513508.4</v>
      </c>
      <c r="AY113" s="58">
        <v>20952</v>
      </c>
      <c r="AZ113" s="58">
        <v>10300</v>
      </c>
      <c r="BA113" s="58">
        <v>42588</v>
      </c>
      <c r="BB113" s="58">
        <v>155139</v>
      </c>
      <c r="BC113" s="58">
        <v>91444</v>
      </c>
      <c r="BD113" s="58">
        <v>65251</v>
      </c>
      <c r="BE113" s="58">
        <v>159632.5</v>
      </c>
      <c r="BF113" s="58">
        <v>73971</v>
      </c>
      <c r="BG113" s="58">
        <v>12310</v>
      </c>
      <c r="BH113" s="58">
        <v>1303</v>
      </c>
      <c r="BI113" s="58">
        <v>275925</v>
      </c>
      <c r="BJ113" s="58">
        <v>37895</v>
      </c>
      <c r="BK113" s="58">
        <v>0</v>
      </c>
      <c r="BL113" s="58">
        <v>15280</v>
      </c>
      <c r="BM113" s="58">
        <v>31515</v>
      </c>
      <c r="BN113" s="58">
        <v>58520</v>
      </c>
      <c r="BO113" s="58">
        <v>31950</v>
      </c>
      <c r="BP113" s="58">
        <v>161379.32</v>
      </c>
      <c r="BQ113" s="58">
        <v>50961</v>
      </c>
      <c r="BR113" s="58">
        <v>49480</v>
      </c>
      <c r="BS113" s="58">
        <v>8108</v>
      </c>
      <c r="BT113" s="58">
        <v>15361</v>
      </c>
      <c r="BU113" s="58">
        <v>134879</v>
      </c>
      <c r="BV113" s="58">
        <v>3404</v>
      </c>
      <c r="BW113" s="58">
        <v>5647</v>
      </c>
      <c r="BX113" s="58">
        <v>20000</v>
      </c>
      <c r="BY113" s="59">
        <v>3070957.81</v>
      </c>
    </row>
    <row r="114" spans="1:77" x14ac:dyDescent="0.2">
      <c r="A114" s="56" t="s">
        <v>286</v>
      </c>
      <c r="B114" s="57" t="s">
        <v>419</v>
      </c>
      <c r="C114" s="56" t="s">
        <v>420</v>
      </c>
      <c r="D114" s="58">
        <v>0</v>
      </c>
      <c r="E114" s="58">
        <v>0</v>
      </c>
      <c r="F114" s="58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  <c r="L114" s="58">
        <v>0</v>
      </c>
      <c r="M114" s="58">
        <v>0</v>
      </c>
      <c r="N114" s="58">
        <v>0</v>
      </c>
      <c r="O114" s="58">
        <v>0</v>
      </c>
      <c r="P114" s="58">
        <v>0</v>
      </c>
      <c r="Q114" s="58">
        <v>0</v>
      </c>
      <c r="R114" s="58">
        <v>0</v>
      </c>
      <c r="S114" s="58">
        <v>0</v>
      </c>
      <c r="T114" s="58">
        <v>0</v>
      </c>
      <c r="U114" s="58">
        <v>0</v>
      </c>
      <c r="V114" s="58">
        <v>78758.42</v>
      </c>
      <c r="W114" s="58">
        <v>27100</v>
      </c>
      <c r="X114" s="58">
        <v>0</v>
      </c>
      <c r="Y114" s="58">
        <v>0</v>
      </c>
      <c r="Z114" s="58">
        <v>0</v>
      </c>
      <c r="AA114" s="58">
        <v>0</v>
      </c>
      <c r="AB114" s="58">
        <v>0</v>
      </c>
      <c r="AC114" s="58">
        <v>0</v>
      </c>
      <c r="AD114" s="58">
        <v>0</v>
      </c>
      <c r="AE114" s="58">
        <v>0</v>
      </c>
      <c r="AF114" s="58">
        <v>0</v>
      </c>
      <c r="AG114" s="58">
        <v>0</v>
      </c>
      <c r="AH114" s="58">
        <v>0</v>
      </c>
      <c r="AI114" s="58">
        <v>0</v>
      </c>
      <c r="AJ114" s="58">
        <v>0</v>
      </c>
      <c r="AK114" s="58">
        <v>0</v>
      </c>
      <c r="AL114" s="58">
        <v>0</v>
      </c>
      <c r="AM114" s="58">
        <v>0</v>
      </c>
      <c r="AN114" s="58">
        <v>0</v>
      </c>
      <c r="AO114" s="58">
        <v>0</v>
      </c>
      <c r="AP114" s="58">
        <v>0</v>
      </c>
      <c r="AQ114" s="58">
        <v>0</v>
      </c>
      <c r="AR114" s="58">
        <v>0</v>
      </c>
      <c r="AS114" s="58">
        <v>0</v>
      </c>
      <c r="AT114" s="58">
        <v>0</v>
      </c>
      <c r="AU114" s="58">
        <v>32109.200000000001</v>
      </c>
      <c r="AV114" s="58">
        <v>0</v>
      </c>
      <c r="AW114" s="58">
        <v>0</v>
      </c>
      <c r="AX114" s="58">
        <v>0</v>
      </c>
      <c r="AY114" s="58">
        <v>0</v>
      </c>
      <c r="AZ114" s="58">
        <v>0</v>
      </c>
      <c r="BA114" s="58">
        <v>0</v>
      </c>
      <c r="BB114" s="58">
        <v>0</v>
      </c>
      <c r="BC114" s="58">
        <v>0</v>
      </c>
      <c r="BD114" s="58">
        <v>0</v>
      </c>
      <c r="BE114" s="58">
        <v>0</v>
      </c>
      <c r="BF114" s="58">
        <v>0</v>
      </c>
      <c r="BG114" s="58">
        <v>0</v>
      </c>
      <c r="BH114" s="58">
        <v>0</v>
      </c>
      <c r="BI114" s="58">
        <v>0</v>
      </c>
      <c r="BJ114" s="58">
        <v>0</v>
      </c>
      <c r="BK114" s="58">
        <v>0</v>
      </c>
      <c r="BL114" s="58">
        <v>0</v>
      </c>
      <c r="BM114" s="58">
        <v>0</v>
      </c>
      <c r="BN114" s="58">
        <v>0</v>
      </c>
      <c r="BO114" s="58">
        <v>0</v>
      </c>
      <c r="BP114" s="58">
        <v>0</v>
      </c>
      <c r="BQ114" s="58">
        <v>0</v>
      </c>
      <c r="BR114" s="58">
        <v>0</v>
      </c>
      <c r="BS114" s="58">
        <v>0</v>
      </c>
      <c r="BT114" s="58">
        <v>0</v>
      </c>
      <c r="BU114" s="58">
        <v>0</v>
      </c>
      <c r="BV114" s="58">
        <v>0</v>
      </c>
      <c r="BW114" s="58">
        <v>0</v>
      </c>
      <c r="BX114" s="58">
        <v>0</v>
      </c>
      <c r="BY114" s="59">
        <v>2793250</v>
      </c>
    </row>
    <row r="115" spans="1:77" x14ac:dyDescent="0.2">
      <c r="A115" s="56" t="s">
        <v>286</v>
      </c>
      <c r="B115" s="57" t="s">
        <v>421</v>
      </c>
      <c r="C115" s="56" t="s">
        <v>422</v>
      </c>
      <c r="D115" s="58">
        <v>0</v>
      </c>
      <c r="E115" s="58">
        <v>0</v>
      </c>
      <c r="F115" s="58">
        <v>0</v>
      </c>
      <c r="G115" s="58">
        <v>0</v>
      </c>
      <c r="H115" s="58">
        <v>0</v>
      </c>
      <c r="I115" s="58">
        <v>0</v>
      </c>
      <c r="J115" s="58">
        <v>0</v>
      </c>
      <c r="K115" s="58">
        <v>0</v>
      </c>
      <c r="L115" s="58">
        <v>0</v>
      </c>
      <c r="M115" s="58">
        <v>0</v>
      </c>
      <c r="N115" s="58">
        <v>0</v>
      </c>
      <c r="O115" s="58">
        <v>0</v>
      </c>
      <c r="P115" s="58">
        <v>0</v>
      </c>
      <c r="Q115" s="58">
        <v>0</v>
      </c>
      <c r="R115" s="58">
        <v>0</v>
      </c>
      <c r="S115" s="58">
        <v>1650</v>
      </c>
      <c r="T115" s="58">
        <v>0</v>
      </c>
      <c r="U115" s="58">
        <v>0</v>
      </c>
      <c r="V115" s="58">
        <v>112479</v>
      </c>
      <c r="W115" s="58">
        <v>0</v>
      </c>
      <c r="X115" s="58">
        <v>0</v>
      </c>
      <c r="Y115" s="58">
        <v>0</v>
      </c>
      <c r="Z115" s="58">
        <v>0</v>
      </c>
      <c r="AA115" s="58">
        <v>0</v>
      </c>
      <c r="AB115" s="58">
        <v>0</v>
      </c>
      <c r="AC115" s="58">
        <v>0</v>
      </c>
      <c r="AD115" s="58">
        <v>0</v>
      </c>
      <c r="AE115" s="58">
        <v>0</v>
      </c>
      <c r="AF115" s="58">
        <v>0</v>
      </c>
      <c r="AG115" s="58">
        <v>0</v>
      </c>
      <c r="AH115" s="58">
        <v>0</v>
      </c>
      <c r="AI115" s="58">
        <v>0</v>
      </c>
      <c r="AJ115" s="58">
        <v>0</v>
      </c>
      <c r="AK115" s="58">
        <v>0</v>
      </c>
      <c r="AL115" s="58">
        <v>9908.5</v>
      </c>
      <c r="AM115" s="58">
        <v>0</v>
      </c>
      <c r="AN115" s="58">
        <v>0</v>
      </c>
      <c r="AO115" s="58">
        <v>0</v>
      </c>
      <c r="AP115" s="58">
        <v>0</v>
      </c>
      <c r="AQ115" s="58">
        <v>0</v>
      </c>
      <c r="AR115" s="58">
        <v>0</v>
      </c>
      <c r="AS115" s="58">
        <v>0</v>
      </c>
      <c r="AT115" s="58">
        <v>0</v>
      </c>
      <c r="AU115" s="58">
        <v>0</v>
      </c>
      <c r="AV115" s="58">
        <v>0</v>
      </c>
      <c r="AW115" s="58">
        <v>0</v>
      </c>
      <c r="AX115" s="58">
        <v>0</v>
      </c>
      <c r="AY115" s="58">
        <v>0</v>
      </c>
      <c r="AZ115" s="58">
        <v>0</v>
      </c>
      <c r="BA115" s="58">
        <v>0</v>
      </c>
      <c r="BB115" s="58">
        <v>0</v>
      </c>
      <c r="BC115" s="58">
        <v>0</v>
      </c>
      <c r="BD115" s="58">
        <v>0</v>
      </c>
      <c r="BE115" s="58">
        <v>0</v>
      </c>
      <c r="BF115" s="58">
        <v>0</v>
      </c>
      <c r="BG115" s="58">
        <v>0</v>
      </c>
      <c r="BH115" s="58">
        <v>0</v>
      </c>
      <c r="BI115" s="58">
        <v>0</v>
      </c>
      <c r="BJ115" s="58">
        <v>0</v>
      </c>
      <c r="BK115" s="58">
        <v>0</v>
      </c>
      <c r="BL115" s="58">
        <v>0</v>
      </c>
      <c r="BM115" s="58">
        <v>0</v>
      </c>
      <c r="BN115" s="58">
        <v>0</v>
      </c>
      <c r="BO115" s="58">
        <v>0</v>
      </c>
      <c r="BP115" s="58">
        <v>0</v>
      </c>
      <c r="BQ115" s="58">
        <v>0</v>
      </c>
      <c r="BR115" s="58">
        <v>0</v>
      </c>
      <c r="BS115" s="58">
        <v>0</v>
      </c>
      <c r="BT115" s="58">
        <v>0</v>
      </c>
      <c r="BU115" s="58">
        <v>0</v>
      </c>
      <c r="BV115" s="58">
        <v>0</v>
      </c>
      <c r="BW115" s="58">
        <v>0</v>
      </c>
      <c r="BX115" s="58">
        <v>0</v>
      </c>
      <c r="BY115" s="59">
        <v>41256500</v>
      </c>
    </row>
    <row r="116" spans="1:77" x14ac:dyDescent="0.2">
      <c r="A116" s="56" t="s">
        <v>286</v>
      </c>
      <c r="B116" s="57" t="s">
        <v>423</v>
      </c>
      <c r="C116" s="56" t="s">
        <v>424</v>
      </c>
      <c r="D116" s="58">
        <v>176900.1</v>
      </c>
      <c r="E116" s="58">
        <v>0</v>
      </c>
      <c r="F116" s="58">
        <v>0</v>
      </c>
      <c r="G116" s="58">
        <v>0</v>
      </c>
      <c r="H116" s="58">
        <v>0</v>
      </c>
      <c r="I116" s="58">
        <v>0</v>
      </c>
      <c r="J116" s="58">
        <v>25851.3</v>
      </c>
      <c r="K116" s="58">
        <v>0</v>
      </c>
      <c r="L116" s="58">
        <v>0</v>
      </c>
      <c r="M116" s="58">
        <v>0</v>
      </c>
      <c r="N116" s="58">
        <v>0</v>
      </c>
      <c r="O116" s="58">
        <v>0</v>
      </c>
      <c r="P116" s="58">
        <v>0</v>
      </c>
      <c r="Q116" s="58">
        <v>0</v>
      </c>
      <c r="R116" s="58">
        <v>0</v>
      </c>
      <c r="S116" s="58">
        <v>0</v>
      </c>
      <c r="T116" s="58">
        <v>0</v>
      </c>
      <c r="U116" s="58">
        <v>0</v>
      </c>
      <c r="V116" s="58">
        <v>0</v>
      </c>
      <c r="W116" s="58">
        <v>0</v>
      </c>
      <c r="X116" s="58">
        <v>0</v>
      </c>
      <c r="Y116" s="58">
        <v>0</v>
      </c>
      <c r="Z116" s="58">
        <v>0</v>
      </c>
      <c r="AA116" s="58">
        <v>0</v>
      </c>
      <c r="AB116" s="58">
        <v>0</v>
      </c>
      <c r="AC116" s="58">
        <v>0</v>
      </c>
      <c r="AD116" s="58">
        <v>0</v>
      </c>
      <c r="AE116" s="58">
        <v>15370.5</v>
      </c>
      <c r="AF116" s="58">
        <v>0</v>
      </c>
      <c r="AG116" s="58">
        <v>0</v>
      </c>
      <c r="AH116" s="58">
        <v>0</v>
      </c>
      <c r="AI116" s="58">
        <v>0</v>
      </c>
      <c r="AJ116" s="58">
        <v>0</v>
      </c>
      <c r="AK116" s="58">
        <v>0</v>
      </c>
      <c r="AL116" s="58">
        <v>0</v>
      </c>
      <c r="AM116" s="58">
        <v>0</v>
      </c>
      <c r="AN116" s="58">
        <v>0</v>
      </c>
      <c r="AO116" s="58">
        <v>0</v>
      </c>
      <c r="AP116" s="58">
        <v>0</v>
      </c>
      <c r="AQ116" s="58">
        <v>17753.05</v>
      </c>
      <c r="AR116" s="58">
        <v>0</v>
      </c>
      <c r="AS116" s="58">
        <v>0</v>
      </c>
      <c r="AT116" s="58">
        <v>0</v>
      </c>
      <c r="AU116" s="58">
        <v>0</v>
      </c>
      <c r="AV116" s="58">
        <v>0</v>
      </c>
      <c r="AW116" s="58">
        <v>0</v>
      </c>
      <c r="AX116" s="58">
        <v>0</v>
      </c>
      <c r="AY116" s="58">
        <v>0</v>
      </c>
      <c r="AZ116" s="58">
        <v>0</v>
      </c>
      <c r="BA116" s="58">
        <v>0</v>
      </c>
      <c r="BB116" s="58">
        <v>0</v>
      </c>
      <c r="BC116" s="58">
        <v>0</v>
      </c>
      <c r="BD116" s="58">
        <v>0</v>
      </c>
      <c r="BE116" s="58">
        <v>0</v>
      </c>
      <c r="BF116" s="58">
        <v>0</v>
      </c>
      <c r="BG116" s="58">
        <v>0</v>
      </c>
      <c r="BH116" s="58">
        <v>0</v>
      </c>
      <c r="BI116" s="58">
        <v>0</v>
      </c>
      <c r="BJ116" s="58">
        <v>0</v>
      </c>
      <c r="BK116" s="58">
        <v>0</v>
      </c>
      <c r="BL116" s="58">
        <v>0</v>
      </c>
      <c r="BM116" s="58">
        <v>0</v>
      </c>
      <c r="BN116" s="58">
        <v>0</v>
      </c>
      <c r="BO116" s="58">
        <v>0</v>
      </c>
      <c r="BP116" s="58">
        <v>0</v>
      </c>
      <c r="BQ116" s="58">
        <v>0</v>
      </c>
      <c r="BR116" s="58">
        <v>0</v>
      </c>
      <c r="BS116" s="58">
        <v>0</v>
      </c>
      <c r="BT116" s="58">
        <v>0</v>
      </c>
      <c r="BU116" s="58">
        <v>0</v>
      </c>
      <c r="BV116" s="58">
        <v>0</v>
      </c>
      <c r="BW116" s="58">
        <v>0</v>
      </c>
      <c r="BX116" s="58">
        <v>0</v>
      </c>
      <c r="BY116" s="59">
        <v>5099333.33</v>
      </c>
    </row>
    <row r="117" spans="1:77" x14ac:dyDescent="0.2">
      <c r="A117" s="56" t="s">
        <v>286</v>
      </c>
      <c r="B117" s="57" t="s">
        <v>425</v>
      </c>
      <c r="C117" s="56" t="s">
        <v>426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67">
        <v>0</v>
      </c>
      <c r="AU117" s="67">
        <v>0</v>
      </c>
      <c r="AV117" s="67">
        <v>0</v>
      </c>
      <c r="AW117" s="67">
        <v>0</v>
      </c>
      <c r="AX117" s="67">
        <v>0</v>
      </c>
      <c r="AY117" s="67">
        <v>0</v>
      </c>
      <c r="AZ117" s="67">
        <v>0</v>
      </c>
      <c r="BA117" s="67">
        <v>0</v>
      </c>
      <c r="BB117" s="67">
        <v>0</v>
      </c>
      <c r="BC117" s="67">
        <v>0</v>
      </c>
      <c r="BD117" s="67">
        <v>0</v>
      </c>
      <c r="BE117" s="67">
        <v>0</v>
      </c>
      <c r="BF117" s="67">
        <v>0</v>
      </c>
      <c r="BG117" s="67">
        <v>0</v>
      </c>
      <c r="BH117" s="67">
        <v>0</v>
      </c>
      <c r="BI117" s="67">
        <v>0</v>
      </c>
      <c r="BJ117" s="67">
        <v>0</v>
      </c>
      <c r="BK117" s="67">
        <v>0</v>
      </c>
      <c r="BL117" s="67">
        <v>0</v>
      </c>
      <c r="BM117" s="67">
        <v>0</v>
      </c>
      <c r="BN117" s="67">
        <v>0</v>
      </c>
      <c r="BO117" s="67">
        <v>0</v>
      </c>
      <c r="BP117" s="67">
        <v>0</v>
      </c>
      <c r="BQ117" s="67">
        <v>0</v>
      </c>
      <c r="BR117" s="67">
        <v>0</v>
      </c>
      <c r="BS117" s="67">
        <v>0</v>
      </c>
      <c r="BT117" s="67">
        <v>0</v>
      </c>
      <c r="BU117" s="67">
        <v>0</v>
      </c>
      <c r="BV117" s="67">
        <v>0</v>
      </c>
      <c r="BW117" s="67">
        <v>0</v>
      </c>
      <c r="BX117" s="67">
        <v>0</v>
      </c>
      <c r="BY117" s="59">
        <v>10786370</v>
      </c>
    </row>
    <row r="118" spans="1:77" x14ac:dyDescent="0.2">
      <c r="A118" s="56" t="s">
        <v>286</v>
      </c>
      <c r="B118" s="57" t="s">
        <v>427</v>
      </c>
      <c r="C118" s="56" t="s">
        <v>428</v>
      </c>
      <c r="D118" s="58">
        <v>0</v>
      </c>
      <c r="E118" s="58">
        <v>0</v>
      </c>
      <c r="F118" s="58">
        <v>0</v>
      </c>
      <c r="G118" s="58">
        <v>0</v>
      </c>
      <c r="H118" s="58">
        <v>0</v>
      </c>
      <c r="I118" s="58">
        <v>0</v>
      </c>
      <c r="J118" s="58">
        <v>0</v>
      </c>
      <c r="K118" s="58">
        <v>0</v>
      </c>
      <c r="L118" s="58">
        <v>120000</v>
      </c>
      <c r="M118" s="58">
        <v>0</v>
      </c>
      <c r="N118" s="58">
        <v>170000</v>
      </c>
      <c r="O118" s="58">
        <v>0</v>
      </c>
      <c r="P118" s="58">
        <v>0</v>
      </c>
      <c r="Q118" s="58">
        <v>0</v>
      </c>
      <c r="R118" s="58">
        <v>0</v>
      </c>
      <c r="S118" s="58">
        <v>0</v>
      </c>
      <c r="T118" s="58">
        <v>160000</v>
      </c>
      <c r="U118" s="58">
        <v>0</v>
      </c>
      <c r="V118" s="58">
        <v>0</v>
      </c>
      <c r="W118" s="58">
        <v>0</v>
      </c>
      <c r="X118" s="58">
        <v>160000</v>
      </c>
      <c r="Y118" s="58">
        <v>480000</v>
      </c>
      <c r="Z118" s="58">
        <v>160000</v>
      </c>
      <c r="AA118" s="58">
        <v>0</v>
      </c>
      <c r="AB118" s="58">
        <v>80000</v>
      </c>
      <c r="AC118" s="58">
        <v>0</v>
      </c>
      <c r="AD118" s="58">
        <v>320000</v>
      </c>
      <c r="AE118" s="58">
        <v>1240000</v>
      </c>
      <c r="AF118" s="58">
        <v>80000</v>
      </c>
      <c r="AG118" s="58">
        <v>0</v>
      </c>
      <c r="AH118" s="58">
        <v>0</v>
      </c>
      <c r="AI118" s="58">
        <v>0</v>
      </c>
      <c r="AJ118" s="58">
        <v>0</v>
      </c>
      <c r="AK118" s="58">
        <v>0</v>
      </c>
      <c r="AL118" s="58">
        <v>0</v>
      </c>
      <c r="AM118" s="58">
        <v>0</v>
      </c>
      <c r="AN118" s="58">
        <v>0</v>
      </c>
      <c r="AO118" s="58">
        <v>0</v>
      </c>
      <c r="AP118" s="58">
        <v>0</v>
      </c>
      <c r="AQ118" s="58">
        <v>0</v>
      </c>
      <c r="AR118" s="58">
        <v>0</v>
      </c>
      <c r="AS118" s="58">
        <v>0</v>
      </c>
      <c r="AT118" s="58">
        <v>0</v>
      </c>
      <c r="AU118" s="58">
        <v>0</v>
      </c>
      <c r="AV118" s="58">
        <v>0</v>
      </c>
      <c r="AW118" s="58">
        <v>0</v>
      </c>
      <c r="AX118" s="58">
        <v>0</v>
      </c>
      <c r="AY118" s="58">
        <v>590000</v>
      </c>
      <c r="AZ118" s="58">
        <v>0</v>
      </c>
      <c r="BA118" s="58">
        <v>0</v>
      </c>
      <c r="BB118" s="58">
        <v>0</v>
      </c>
      <c r="BC118" s="58">
        <v>0</v>
      </c>
      <c r="BD118" s="58">
        <v>0</v>
      </c>
      <c r="BE118" s="58">
        <v>0</v>
      </c>
      <c r="BF118" s="58">
        <v>0</v>
      </c>
      <c r="BG118" s="58">
        <v>0</v>
      </c>
      <c r="BH118" s="58">
        <v>0</v>
      </c>
      <c r="BI118" s="58">
        <v>80000</v>
      </c>
      <c r="BJ118" s="58">
        <v>0</v>
      </c>
      <c r="BK118" s="58">
        <v>280000</v>
      </c>
      <c r="BL118" s="58">
        <v>0</v>
      </c>
      <c r="BM118" s="58">
        <v>0</v>
      </c>
      <c r="BN118" s="58">
        <v>0</v>
      </c>
      <c r="BO118" s="58">
        <v>0</v>
      </c>
      <c r="BP118" s="58">
        <v>0</v>
      </c>
      <c r="BQ118" s="58">
        <v>0</v>
      </c>
      <c r="BR118" s="58">
        <v>0</v>
      </c>
      <c r="BS118" s="58">
        <v>290000</v>
      </c>
      <c r="BT118" s="58">
        <v>0</v>
      </c>
      <c r="BU118" s="58">
        <v>0</v>
      </c>
      <c r="BV118" s="58">
        <v>0</v>
      </c>
      <c r="BW118" s="58">
        <v>0</v>
      </c>
      <c r="BX118" s="58">
        <v>0</v>
      </c>
      <c r="BY118" s="59">
        <v>1726568.52</v>
      </c>
    </row>
    <row r="119" spans="1:77" x14ac:dyDescent="0.2">
      <c r="A119" s="56" t="s">
        <v>286</v>
      </c>
      <c r="B119" s="57" t="s">
        <v>429</v>
      </c>
      <c r="C119" s="56" t="s">
        <v>430</v>
      </c>
      <c r="D119" s="58">
        <v>0</v>
      </c>
      <c r="E119" s="58">
        <v>0</v>
      </c>
      <c r="F119" s="58">
        <v>0</v>
      </c>
      <c r="G119" s="58">
        <v>0</v>
      </c>
      <c r="H119" s="58">
        <v>0</v>
      </c>
      <c r="I119" s="58">
        <v>0</v>
      </c>
      <c r="J119" s="58">
        <v>0</v>
      </c>
      <c r="K119" s="58">
        <v>0</v>
      </c>
      <c r="L119" s="58">
        <v>0</v>
      </c>
      <c r="M119" s="58">
        <v>0</v>
      </c>
      <c r="N119" s="58">
        <v>0</v>
      </c>
      <c r="O119" s="58">
        <v>0</v>
      </c>
      <c r="P119" s="58">
        <v>0</v>
      </c>
      <c r="Q119" s="58">
        <v>0</v>
      </c>
      <c r="R119" s="58">
        <v>0</v>
      </c>
      <c r="S119" s="58">
        <v>0</v>
      </c>
      <c r="T119" s="58">
        <v>0</v>
      </c>
      <c r="U119" s="58">
        <v>0</v>
      </c>
      <c r="V119" s="58">
        <v>47440</v>
      </c>
      <c r="W119" s="58">
        <v>0</v>
      </c>
      <c r="X119" s="58">
        <v>0</v>
      </c>
      <c r="Y119" s="58">
        <v>0</v>
      </c>
      <c r="Z119" s="58">
        <v>0</v>
      </c>
      <c r="AA119" s="58">
        <v>0</v>
      </c>
      <c r="AB119" s="58">
        <v>0</v>
      </c>
      <c r="AC119" s="58">
        <v>0</v>
      </c>
      <c r="AD119" s="58">
        <v>0</v>
      </c>
      <c r="AE119" s="58">
        <v>0</v>
      </c>
      <c r="AF119" s="58">
        <v>0</v>
      </c>
      <c r="AG119" s="58">
        <v>0</v>
      </c>
      <c r="AH119" s="58">
        <v>0</v>
      </c>
      <c r="AI119" s="58">
        <v>0</v>
      </c>
      <c r="AJ119" s="58">
        <v>0</v>
      </c>
      <c r="AK119" s="58">
        <v>0</v>
      </c>
      <c r="AL119" s="58">
        <v>0</v>
      </c>
      <c r="AM119" s="58">
        <v>0</v>
      </c>
      <c r="AN119" s="58">
        <v>0</v>
      </c>
      <c r="AO119" s="58">
        <v>0</v>
      </c>
      <c r="AP119" s="58">
        <v>0</v>
      </c>
      <c r="AQ119" s="58">
        <v>0</v>
      </c>
      <c r="AR119" s="58">
        <v>0</v>
      </c>
      <c r="AS119" s="58">
        <v>0</v>
      </c>
      <c r="AT119" s="58">
        <v>0</v>
      </c>
      <c r="AU119" s="58">
        <v>0</v>
      </c>
      <c r="AV119" s="58">
        <v>0</v>
      </c>
      <c r="AW119" s="58">
        <v>0</v>
      </c>
      <c r="AX119" s="58">
        <v>0</v>
      </c>
      <c r="AY119" s="58">
        <v>0</v>
      </c>
      <c r="AZ119" s="58">
        <v>0</v>
      </c>
      <c r="BA119" s="58">
        <v>0</v>
      </c>
      <c r="BB119" s="58">
        <v>0</v>
      </c>
      <c r="BC119" s="58">
        <v>0</v>
      </c>
      <c r="BD119" s="58">
        <v>0</v>
      </c>
      <c r="BE119" s="58">
        <v>0</v>
      </c>
      <c r="BF119" s="58">
        <v>0</v>
      </c>
      <c r="BG119" s="58">
        <v>0</v>
      </c>
      <c r="BH119" s="58">
        <v>0</v>
      </c>
      <c r="BI119" s="58">
        <v>3140</v>
      </c>
      <c r="BJ119" s="58">
        <v>0</v>
      </c>
      <c r="BK119" s="58">
        <v>58606</v>
      </c>
      <c r="BL119" s="58">
        <v>0</v>
      </c>
      <c r="BM119" s="58">
        <v>0</v>
      </c>
      <c r="BN119" s="58">
        <v>0</v>
      </c>
      <c r="BO119" s="58">
        <v>0</v>
      </c>
      <c r="BP119" s="58">
        <v>0</v>
      </c>
      <c r="BQ119" s="58">
        <v>0</v>
      </c>
      <c r="BR119" s="58">
        <v>0</v>
      </c>
      <c r="BS119" s="58">
        <v>0</v>
      </c>
      <c r="BT119" s="58">
        <v>0</v>
      </c>
      <c r="BU119" s="58">
        <v>0</v>
      </c>
      <c r="BV119" s="58">
        <v>0</v>
      </c>
      <c r="BW119" s="58">
        <v>0</v>
      </c>
      <c r="BX119" s="58">
        <v>0</v>
      </c>
      <c r="BY119" s="59">
        <v>9825147.5299999993</v>
      </c>
    </row>
    <row r="120" spans="1:77" x14ac:dyDescent="0.2">
      <c r="A120" s="56" t="s">
        <v>286</v>
      </c>
      <c r="B120" s="57" t="s">
        <v>431</v>
      </c>
      <c r="C120" s="56" t="s">
        <v>432</v>
      </c>
      <c r="D120" s="58">
        <v>1514357.26</v>
      </c>
      <c r="E120" s="58">
        <v>374859.6</v>
      </c>
      <c r="F120" s="58">
        <v>824310</v>
      </c>
      <c r="G120" s="58">
        <v>270133.5</v>
      </c>
      <c r="H120" s="58">
        <v>170463.8</v>
      </c>
      <c r="I120" s="58">
        <v>245185.2</v>
      </c>
      <c r="J120" s="58">
        <v>1908003</v>
      </c>
      <c r="K120" s="58">
        <v>1036262.75</v>
      </c>
      <c r="L120" s="58">
        <v>105534.55</v>
      </c>
      <c r="M120" s="58">
        <v>2095002.45</v>
      </c>
      <c r="N120" s="58">
        <v>134234</v>
      </c>
      <c r="O120" s="58">
        <v>211610.7</v>
      </c>
      <c r="P120" s="58">
        <v>355734</v>
      </c>
      <c r="Q120" s="58">
        <v>359640</v>
      </c>
      <c r="R120" s="58">
        <v>0</v>
      </c>
      <c r="S120" s="58">
        <v>132243.96</v>
      </c>
      <c r="T120" s="58">
        <v>0</v>
      </c>
      <c r="U120" s="58">
        <v>113137</v>
      </c>
      <c r="V120" s="58">
        <v>1305934</v>
      </c>
      <c r="W120" s="58">
        <v>178500</v>
      </c>
      <c r="X120" s="58">
        <v>43400</v>
      </c>
      <c r="Y120" s="58">
        <v>19500</v>
      </c>
      <c r="Z120" s="58">
        <v>200323.08</v>
      </c>
      <c r="AA120" s="58">
        <v>95898</v>
      </c>
      <c r="AB120" s="58">
        <v>0</v>
      </c>
      <c r="AC120" s="58">
        <v>0</v>
      </c>
      <c r="AD120" s="58">
        <v>45080</v>
      </c>
      <c r="AE120" s="58">
        <v>4487224.5199999996</v>
      </c>
      <c r="AF120" s="58">
        <v>549539</v>
      </c>
      <c r="AG120" s="58">
        <v>68060</v>
      </c>
      <c r="AH120" s="58">
        <v>79658</v>
      </c>
      <c r="AI120" s="58">
        <v>85794</v>
      </c>
      <c r="AJ120" s="58">
        <v>318831.90000000002</v>
      </c>
      <c r="AK120" s="58">
        <v>247924</v>
      </c>
      <c r="AL120" s="58">
        <v>76809</v>
      </c>
      <c r="AM120" s="58">
        <v>333964.5</v>
      </c>
      <c r="AN120" s="58">
        <v>111589.79</v>
      </c>
      <c r="AO120" s="58">
        <v>142225.22</v>
      </c>
      <c r="AP120" s="58">
        <v>41300</v>
      </c>
      <c r="AQ120" s="58">
        <v>859814.07</v>
      </c>
      <c r="AR120" s="58">
        <v>348085</v>
      </c>
      <c r="AS120" s="58">
        <v>122901.57</v>
      </c>
      <c r="AT120" s="58">
        <v>192495</v>
      </c>
      <c r="AU120" s="58">
        <v>139222</v>
      </c>
      <c r="AV120" s="58">
        <v>182888.45</v>
      </c>
      <c r="AW120" s="58">
        <v>80085.350000000006</v>
      </c>
      <c r="AX120" s="58">
        <v>2726178.56</v>
      </c>
      <c r="AY120" s="58">
        <v>112763.01</v>
      </c>
      <c r="AZ120" s="58">
        <v>56750</v>
      </c>
      <c r="BA120" s="58">
        <v>206554</v>
      </c>
      <c r="BB120" s="58">
        <v>170469</v>
      </c>
      <c r="BC120" s="58">
        <v>113435</v>
      </c>
      <c r="BD120" s="58">
        <v>60000</v>
      </c>
      <c r="BE120" s="58">
        <v>241100</v>
      </c>
      <c r="BF120" s="58">
        <v>226234</v>
      </c>
      <c r="BG120" s="58">
        <v>0</v>
      </c>
      <c r="BH120" s="58">
        <v>0</v>
      </c>
      <c r="BI120" s="58">
        <v>1244924.5</v>
      </c>
      <c r="BJ120" s="58">
        <v>428850</v>
      </c>
      <c r="BK120" s="58">
        <v>105607</v>
      </c>
      <c r="BL120" s="58">
        <v>60174</v>
      </c>
      <c r="BM120" s="58">
        <v>31784</v>
      </c>
      <c r="BN120" s="58">
        <v>226998</v>
      </c>
      <c r="BO120" s="58">
        <v>23850</v>
      </c>
      <c r="BP120" s="58">
        <v>2336074.5099999998</v>
      </c>
      <c r="BQ120" s="58">
        <v>108005.3</v>
      </c>
      <c r="BR120" s="58">
        <v>70024</v>
      </c>
      <c r="BS120" s="58">
        <v>0</v>
      </c>
      <c r="BT120" s="58">
        <v>6900</v>
      </c>
      <c r="BU120" s="58">
        <v>803299.83999999997</v>
      </c>
      <c r="BV120" s="58">
        <v>67863</v>
      </c>
      <c r="BW120" s="58">
        <v>145672.56</v>
      </c>
      <c r="BX120" s="58">
        <v>185669</v>
      </c>
      <c r="BY120" s="59">
        <v>26475164.129999995</v>
      </c>
    </row>
    <row r="121" spans="1:77" x14ac:dyDescent="0.2">
      <c r="A121" s="56" t="s">
        <v>286</v>
      </c>
      <c r="B121" s="57" t="s">
        <v>433</v>
      </c>
      <c r="C121" s="56" t="s">
        <v>434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67">
        <v>0</v>
      </c>
      <c r="AQ121" s="67">
        <v>0</v>
      </c>
      <c r="AR121" s="67">
        <v>0</v>
      </c>
      <c r="AS121" s="67">
        <v>0</v>
      </c>
      <c r="AT121" s="67">
        <v>0</v>
      </c>
      <c r="AU121" s="67">
        <v>0</v>
      </c>
      <c r="AV121" s="67">
        <v>0</v>
      </c>
      <c r="AW121" s="67">
        <v>0</v>
      </c>
      <c r="AX121" s="67">
        <v>0</v>
      </c>
      <c r="AY121" s="67">
        <v>0</v>
      </c>
      <c r="AZ121" s="67">
        <v>0</v>
      </c>
      <c r="BA121" s="67">
        <v>0</v>
      </c>
      <c r="BB121" s="67">
        <v>0</v>
      </c>
      <c r="BC121" s="67">
        <v>0</v>
      </c>
      <c r="BD121" s="67">
        <v>0</v>
      </c>
      <c r="BE121" s="67">
        <v>0</v>
      </c>
      <c r="BF121" s="67">
        <v>0</v>
      </c>
      <c r="BG121" s="67">
        <v>0</v>
      </c>
      <c r="BH121" s="67">
        <v>0</v>
      </c>
      <c r="BI121" s="67">
        <v>0</v>
      </c>
      <c r="BJ121" s="67">
        <v>0</v>
      </c>
      <c r="BK121" s="67">
        <v>0</v>
      </c>
      <c r="BL121" s="67">
        <v>0</v>
      </c>
      <c r="BM121" s="67">
        <v>0</v>
      </c>
      <c r="BN121" s="67">
        <v>0</v>
      </c>
      <c r="BO121" s="67">
        <v>0</v>
      </c>
      <c r="BP121" s="67">
        <v>0</v>
      </c>
      <c r="BQ121" s="67">
        <v>0</v>
      </c>
      <c r="BR121" s="67">
        <v>0</v>
      </c>
      <c r="BS121" s="67">
        <v>0</v>
      </c>
      <c r="BT121" s="67">
        <v>0</v>
      </c>
      <c r="BU121" s="67">
        <v>0</v>
      </c>
      <c r="BV121" s="67">
        <v>0</v>
      </c>
      <c r="BW121" s="67">
        <v>0</v>
      </c>
      <c r="BX121" s="67">
        <v>0</v>
      </c>
      <c r="BY121" s="59">
        <v>6881874</v>
      </c>
    </row>
    <row r="122" spans="1:77" x14ac:dyDescent="0.2">
      <c r="A122" s="56" t="s">
        <v>286</v>
      </c>
      <c r="B122" s="57" t="s">
        <v>435</v>
      </c>
      <c r="C122" s="56" t="s">
        <v>436</v>
      </c>
      <c r="D122" s="58">
        <v>0</v>
      </c>
      <c r="E122" s="58">
        <v>0</v>
      </c>
      <c r="F122" s="58">
        <v>0</v>
      </c>
      <c r="G122" s="58">
        <v>0</v>
      </c>
      <c r="H122" s="58">
        <v>0</v>
      </c>
      <c r="I122" s="58">
        <v>0</v>
      </c>
      <c r="J122" s="58">
        <v>0</v>
      </c>
      <c r="K122" s="58">
        <v>0</v>
      </c>
      <c r="L122" s="58">
        <v>0</v>
      </c>
      <c r="M122" s="58">
        <v>0</v>
      </c>
      <c r="N122" s="58">
        <v>0</v>
      </c>
      <c r="O122" s="58">
        <v>0</v>
      </c>
      <c r="P122" s="58">
        <v>0</v>
      </c>
      <c r="Q122" s="58">
        <v>0</v>
      </c>
      <c r="R122" s="58">
        <v>0</v>
      </c>
      <c r="S122" s="58">
        <v>15000</v>
      </c>
      <c r="T122" s="58">
        <v>0</v>
      </c>
      <c r="U122" s="58">
        <v>0</v>
      </c>
      <c r="V122" s="58">
        <v>0</v>
      </c>
      <c r="W122" s="58">
        <v>63500</v>
      </c>
      <c r="X122" s="58">
        <v>0</v>
      </c>
      <c r="Y122" s="58">
        <v>0</v>
      </c>
      <c r="Z122" s="58">
        <v>0</v>
      </c>
      <c r="AA122" s="58">
        <v>0</v>
      </c>
      <c r="AB122" s="58">
        <v>0</v>
      </c>
      <c r="AC122" s="58">
        <v>0</v>
      </c>
      <c r="AD122" s="58">
        <v>0</v>
      </c>
      <c r="AE122" s="58">
        <v>0</v>
      </c>
      <c r="AF122" s="58">
        <v>0</v>
      </c>
      <c r="AG122" s="58">
        <v>0</v>
      </c>
      <c r="AH122" s="58">
        <v>0</v>
      </c>
      <c r="AI122" s="58">
        <v>0</v>
      </c>
      <c r="AJ122" s="58">
        <v>0</v>
      </c>
      <c r="AK122" s="58">
        <v>0</v>
      </c>
      <c r="AL122" s="58">
        <v>0</v>
      </c>
      <c r="AM122" s="58">
        <v>0</v>
      </c>
      <c r="AN122" s="58">
        <v>0</v>
      </c>
      <c r="AO122" s="58">
        <v>0</v>
      </c>
      <c r="AP122" s="58">
        <v>3000</v>
      </c>
      <c r="AQ122" s="58">
        <v>0</v>
      </c>
      <c r="AR122" s="58">
        <v>0</v>
      </c>
      <c r="AS122" s="58">
        <v>0</v>
      </c>
      <c r="AT122" s="58">
        <v>0</v>
      </c>
      <c r="AU122" s="58">
        <v>0</v>
      </c>
      <c r="AV122" s="58">
        <v>2166</v>
      </c>
      <c r="AW122" s="58">
        <v>0</v>
      </c>
      <c r="AX122" s="58">
        <v>0</v>
      </c>
      <c r="AY122" s="58">
        <v>670</v>
      </c>
      <c r="AZ122" s="58">
        <v>0</v>
      </c>
      <c r="BA122" s="58">
        <v>0</v>
      </c>
      <c r="BB122" s="58">
        <v>0</v>
      </c>
      <c r="BC122" s="58">
        <v>0</v>
      </c>
      <c r="BD122" s="58">
        <v>0</v>
      </c>
      <c r="BE122" s="58">
        <v>3000</v>
      </c>
      <c r="BF122" s="58">
        <v>0</v>
      </c>
      <c r="BG122" s="58">
        <v>0</v>
      </c>
      <c r="BH122" s="58">
        <v>0</v>
      </c>
      <c r="BI122" s="58">
        <v>0</v>
      </c>
      <c r="BJ122" s="58">
        <v>0</v>
      </c>
      <c r="BK122" s="58">
        <v>0</v>
      </c>
      <c r="BL122" s="58">
        <v>0</v>
      </c>
      <c r="BM122" s="58">
        <v>0</v>
      </c>
      <c r="BN122" s="58">
        <v>0</v>
      </c>
      <c r="BO122" s="58">
        <v>17320</v>
      </c>
      <c r="BP122" s="58">
        <v>0</v>
      </c>
      <c r="BQ122" s="58">
        <v>0</v>
      </c>
      <c r="BR122" s="58">
        <v>0</v>
      </c>
      <c r="BS122" s="58">
        <v>0</v>
      </c>
      <c r="BT122" s="58">
        <v>0</v>
      </c>
      <c r="BU122" s="58">
        <v>0</v>
      </c>
      <c r="BV122" s="58">
        <v>0</v>
      </c>
      <c r="BW122" s="58">
        <v>0</v>
      </c>
      <c r="BX122" s="58">
        <v>0</v>
      </c>
      <c r="BY122" s="59">
        <v>2091554.95</v>
      </c>
    </row>
    <row r="123" spans="1:77" x14ac:dyDescent="0.2">
      <c r="A123" s="56" t="s">
        <v>286</v>
      </c>
      <c r="B123" s="57" t="s">
        <v>437</v>
      </c>
      <c r="C123" s="56" t="s">
        <v>438</v>
      </c>
      <c r="D123" s="58">
        <v>0</v>
      </c>
      <c r="E123" s="58">
        <v>0</v>
      </c>
      <c r="F123" s="58">
        <v>0</v>
      </c>
      <c r="G123" s="58">
        <v>0</v>
      </c>
      <c r="H123" s="58">
        <v>0</v>
      </c>
      <c r="I123" s="58">
        <v>0</v>
      </c>
      <c r="J123" s="58">
        <v>0</v>
      </c>
      <c r="K123" s="58">
        <v>0</v>
      </c>
      <c r="L123" s="58">
        <v>0</v>
      </c>
      <c r="M123" s="58">
        <v>0</v>
      </c>
      <c r="N123" s="58">
        <v>0</v>
      </c>
      <c r="O123" s="58">
        <v>0</v>
      </c>
      <c r="P123" s="58">
        <v>0</v>
      </c>
      <c r="Q123" s="58">
        <v>0</v>
      </c>
      <c r="R123" s="58">
        <v>0</v>
      </c>
      <c r="S123" s="58">
        <v>0</v>
      </c>
      <c r="T123" s="58">
        <v>0</v>
      </c>
      <c r="U123" s="58">
        <v>0</v>
      </c>
      <c r="V123" s="58">
        <v>597189</v>
      </c>
      <c r="W123" s="58">
        <v>0</v>
      </c>
      <c r="X123" s="58">
        <v>0</v>
      </c>
      <c r="Y123" s="58">
        <v>0</v>
      </c>
      <c r="Z123" s="58">
        <v>0</v>
      </c>
      <c r="AA123" s="58">
        <v>0</v>
      </c>
      <c r="AB123" s="58">
        <v>0</v>
      </c>
      <c r="AC123" s="58">
        <v>0</v>
      </c>
      <c r="AD123" s="58">
        <v>0</v>
      </c>
      <c r="AE123" s="58">
        <v>0</v>
      </c>
      <c r="AF123" s="58">
        <v>0</v>
      </c>
      <c r="AG123" s="58">
        <v>0</v>
      </c>
      <c r="AH123" s="58">
        <v>0</v>
      </c>
      <c r="AI123" s="58">
        <v>0</v>
      </c>
      <c r="AJ123" s="58">
        <v>0</v>
      </c>
      <c r="AK123" s="58">
        <v>0</v>
      </c>
      <c r="AL123" s="58">
        <v>0</v>
      </c>
      <c r="AM123" s="58">
        <v>0</v>
      </c>
      <c r="AN123" s="58">
        <v>0</v>
      </c>
      <c r="AO123" s="58">
        <v>0</v>
      </c>
      <c r="AP123" s="58">
        <v>0</v>
      </c>
      <c r="AQ123" s="58">
        <v>17760</v>
      </c>
      <c r="AR123" s="58">
        <v>0</v>
      </c>
      <c r="AS123" s="58">
        <v>0</v>
      </c>
      <c r="AT123" s="58">
        <v>0</v>
      </c>
      <c r="AU123" s="58">
        <v>1240</v>
      </c>
      <c r="AV123" s="58">
        <v>0</v>
      </c>
      <c r="AW123" s="58">
        <v>0</v>
      </c>
      <c r="AX123" s="58">
        <v>0</v>
      </c>
      <c r="AY123" s="58">
        <v>0</v>
      </c>
      <c r="AZ123" s="58">
        <v>0</v>
      </c>
      <c r="BA123" s="58">
        <v>0</v>
      </c>
      <c r="BB123" s="58">
        <v>0</v>
      </c>
      <c r="BC123" s="58">
        <v>0</v>
      </c>
      <c r="BD123" s="58">
        <v>0</v>
      </c>
      <c r="BE123" s="58">
        <v>0</v>
      </c>
      <c r="BF123" s="58">
        <v>0</v>
      </c>
      <c r="BG123" s="58">
        <v>0</v>
      </c>
      <c r="BH123" s="58">
        <v>0</v>
      </c>
      <c r="BI123" s="58">
        <v>0</v>
      </c>
      <c r="BJ123" s="58">
        <v>0</v>
      </c>
      <c r="BK123" s="58">
        <v>0</v>
      </c>
      <c r="BL123" s="58">
        <v>0</v>
      </c>
      <c r="BM123" s="58">
        <v>0</v>
      </c>
      <c r="BN123" s="58">
        <v>0</v>
      </c>
      <c r="BO123" s="58">
        <v>0</v>
      </c>
      <c r="BP123" s="58">
        <v>0</v>
      </c>
      <c r="BQ123" s="58">
        <v>0</v>
      </c>
      <c r="BR123" s="58">
        <v>0</v>
      </c>
      <c r="BS123" s="58">
        <v>0</v>
      </c>
      <c r="BT123" s="58">
        <v>0</v>
      </c>
      <c r="BU123" s="58">
        <v>0</v>
      </c>
      <c r="BV123" s="58">
        <v>0</v>
      </c>
      <c r="BW123" s="58">
        <v>0</v>
      </c>
      <c r="BX123" s="58">
        <v>0</v>
      </c>
      <c r="BY123" s="59">
        <v>3386225.1799999997</v>
      </c>
    </row>
    <row r="124" spans="1:77" x14ac:dyDescent="0.2">
      <c r="A124" s="56" t="s">
        <v>286</v>
      </c>
      <c r="B124" s="57" t="s">
        <v>439</v>
      </c>
      <c r="C124" s="56" t="s">
        <v>440</v>
      </c>
      <c r="D124" s="58">
        <v>80240</v>
      </c>
      <c r="E124" s="58">
        <v>56880</v>
      </c>
      <c r="F124" s="58">
        <v>0</v>
      </c>
      <c r="G124" s="58">
        <v>0</v>
      </c>
      <c r="H124" s="58">
        <v>15810</v>
      </c>
      <c r="I124" s="58">
        <v>0</v>
      </c>
      <c r="J124" s="58">
        <v>0</v>
      </c>
      <c r="K124" s="58">
        <v>0</v>
      </c>
      <c r="L124" s="58">
        <v>0</v>
      </c>
      <c r="M124" s="58">
        <v>0</v>
      </c>
      <c r="N124" s="58">
        <v>1200</v>
      </c>
      <c r="O124" s="58">
        <v>0</v>
      </c>
      <c r="P124" s="58">
        <v>35320</v>
      </c>
      <c r="Q124" s="58">
        <v>8640</v>
      </c>
      <c r="R124" s="58">
        <v>0</v>
      </c>
      <c r="S124" s="58">
        <v>0</v>
      </c>
      <c r="T124" s="58">
        <v>68906.399999999994</v>
      </c>
      <c r="U124" s="58">
        <v>18480</v>
      </c>
      <c r="V124" s="58">
        <v>345737.5</v>
      </c>
      <c r="W124" s="58">
        <v>8240</v>
      </c>
      <c r="X124" s="58">
        <v>17525</v>
      </c>
      <c r="Y124" s="58">
        <v>1360</v>
      </c>
      <c r="Z124" s="58">
        <v>960</v>
      </c>
      <c r="AA124" s="58">
        <v>960</v>
      </c>
      <c r="AB124" s="58">
        <v>32680</v>
      </c>
      <c r="AC124" s="58">
        <v>0</v>
      </c>
      <c r="AD124" s="58">
        <v>2720</v>
      </c>
      <c r="AE124" s="58">
        <v>174280</v>
      </c>
      <c r="AF124" s="58">
        <v>0</v>
      </c>
      <c r="AG124" s="58">
        <v>0</v>
      </c>
      <c r="AH124" s="58">
        <v>2400</v>
      </c>
      <c r="AI124" s="58">
        <v>1200</v>
      </c>
      <c r="AJ124" s="58">
        <v>480</v>
      </c>
      <c r="AK124" s="58">
        <v>720</v>
      </c>
      <c r="AL124" s="58">
        <v>1920</v>
      </c>
      <c r="AM124" s="58">
        <v>0</v>
      </c>
      <c r="AN124" s="58">
        <v>1920</v>
      </c>
      <c r="AO124" s="58">
        <v>2400</v>
      </c>
      <c r="AP124" s="58">
        <v>5200</v>
      </c>
      <c r="AQ124" s="58">
        <v>38640</v>
      </c>
      <c r="AR124" s="58">
        <v>30780</v>
      </c>
      <c r="AS124" s="58">
        <v>0</v>
      </c>
      <c r="AT124" s="58">
        <v>0</v>
      </c>
      <c r="AU124" s="58">
        <v>480</v>
      </c>
      <c r="AV124" s="58">
        <v>2480</v>
      </c>
      <c r="AW124" s="58">
        <v>4400</v>
      </c>
      <c r="AX124" s="58">
        <v>46200</v>
      </c>
      <c r="AY124" s="58">
        <v>8080</v>
      </c>
      <c r="AZ124" s="58">
        <v>9060</v>
      </c>
      <c r="BA124" s="58">
        <v>0</v>
      </c>
      <c r="BB124" s="58">
        <v>0</v>
      </c>
      <c r="BC124" s="58">
        <v>7000</v>
      </c>
      <c r="BD124" s="58">
        <v>10000</v>
      </c>
      <c r="BE124" s="58">
        <v>82090</v>
      </c>
      <c r="BF124" s="58">
        <v>4680</v>
      </c>
      <c r="BG124" s="58">
        <v>22768</v>
      </c>
      <c r="BH124" s="58">
        <v>5921</v>
      </c>
      <c r="BI124" s="58">
        <v>34940</v>
      </c>
      <c r="BJ124" s="58">
        <v>109500</v>
      </c>
      <c r="BK124" s="58">
        <v>0</v>
      </c>
      <c r="BL124" s="58">
        <v>5520</v>
      </c>
      <c r="BM124" s="58">
        <v>17630</v>
      </c>
      <c r="BN124" s="58">
        <v>0</v>
      </c>
      <c r="BO124" s="58">
        <v>10960</v>
      </c>
      <c r="BP124" s="58">
        <v>47710</v>
      </c>
      <c r="BQ124" s="58">
        <v>2880</v>
      </c>
      <c r="BR124" s="58">
        <v>0</v>
      </c>
      <c r="BS124" s="58">
        <v>23520</v>
      </c>
      <c r="BT124" s="58">
        <v>90400</v>
      </c>
      <c r="BU124" s="58">
        <v>37420</v>
      </c>
      <c r="BV124" s="58">
        <v>400</v>
      </c>
      <c r="BW124" s="58">
        <v>7040</v>
      </c>
      <c r="BX124" s="58">
        <v>2100</v>
      </c>
      <c r="BY124" s="59">
        <v>3733606.9899999998</v>
      </c>
    </row>
    <row r="125" spans="1:77" x14ac:dyDescent="0.2">
      <c r="A125" s="56" t="s">
        <v>286</v>
      </c>
      <c r="B125" s="57" t="s">
        <v>441</v>
      </c>
      <c r="C125" s="56" t="s">
        <v>442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58">
        <v>0</v>
      </c>
      <c r="M125" s="58">
        <v>0</v>
      </c>
      <c r="N125" s="58">
        <v>0</v>
      </c>
      <c r="O125" s="58">
        <v>0</v>
      </c>
      <c r="P125" s="58">
        <v>0</v>
      </c>
      <c r="Q125" s="58">
        <v>0</v>
      </c>
      <c r="R125" s="58">
        <v>0</v>
      </c>
      <c r="S125" s="58">
        <v>0</v>
      </c>
      <c r="T125" s="58">
        <v>0</v>
      </c>
      <c r="U125" s="58">
        <v>0</v>
      </c>
      <c r="V125" s="58">
        <v>0</v>
      </c>
      <c r="W125" s="58">
        <v>0</v>
      </c>
      <c r="X125" s="58">
        <v>0</v>
      </c>
      <c r="Y125" s="58">
        <v>0</v>
      </c>
      <c r="Z125" s="58">
        <v>0</v>
      </c>
      <c r="AA125" s="58">
        <v>0</v>
      </c>
      <c r="AB125" s="58">
        <v>0</v>
      </c>
      <c r="AC125" s="58">
        <v>0</v>
      </c>
      <c r="AD125" s="58">
        <v>0</v>
      </c>
      <c r="AE125" s="58">
        <v>0</v>
      </c>
      <c r="AF125" s="58">
        <v>0</v>
      </c>
      <c r="AG125" s="58">
        <v>0</v>
      </c>
      <c r="AH125" s="58">
        <v>0</v>
      </c>
      <c r="AI125" s="58">
        <v>0</v>
      </c>
      <c r="AJ125" s="58">
        <v>0</v>
      </c>
      <c r="AK125" s="58">
        <v>0</v>
      </c>
      <c r="AL125" s="58">
        <v>0</v>
      </c>
      <c r="AM125" s="58">
        <v>0</v>
      </c>
      <c r="AN125" s="58">
        <v>0</v>
      </c>
      <c r="AO125" s="58">
        <v>0</v>
      </c>
      <c r="AP125" s="58">
        <v>0</v>
      </c>
      <c r="AQ125" s="58">
        <v>29526</v>
      </c>
      <c r="AR125" s="58">
        <v>0</v>
      </c>
      <c r="AS125" s="58">
        <v>0</v>
      </c>
      <c r="AT125" s="58">
        <v>0</v>
      </c>
      <c r="AU125" s="58">
        <v>0</v>
      </c>
      <c r="AV125" s="58">
        <v>0</v>
      </c>
      <c r="AW125" s="58">
        <v>0</v>
      </c>
      <c r="AX125" s="58">
        <v>0</v>
      </c>
      <c r="AY125" s="58">
        <v>0</v>
      </c>
      <c r="AZ125" s="58">
        <v>0</v>
      </c>
      <c r="BA125" s="58">
        <v>0</v>
      </c>
      <c r="BB125" s="58">
        <v>0</v>
      </c>
      <c r="BC125" s="58">
        <v>0</v>
      </c>
      <c r="BD125" s="58">
        <v>0</v>
      </c>
      <c r="BE125" s="58">
        <v>0</v>
      </c>
      <c r="BF125" s="58">
        <v>0</v>
      </c>
      <c r="BG125" s="58">
        <v>0</v>
      </c>
      <c r="BH125" s="58">
        <v>0</v>
      </c>
      <c r="BI125" s="58">
        <v>0</v>
      </c>
      <c r="BJ125" s="58">
        <v>0</v>
      </c>
      <c r="BK125" s="58">
        <v>0</v>
      </c>
      <c r="BL125" s="58">
        <v>0</v>
      </c>
      <c r="BM125" s="58">
        <v>0</v>
      </c>
      <c r="BN125" s="58">
        <v>0</v>
      </c>
      <c r="BO125" s="58">
        <v>0</v>
      </c>
      <c r="BP125" s="58">
        <v>0</v>
      </c>
      <c r="BQ125" s="58">
        <v>0</v>
      </c>
      <c r="BR125" s="58">
        <v>0</v>
      </c>
      <c r="BS125" s="58">
        <v>0</v>
      </c>
      <c r="BT125" s="58">
        <v>0</v>
      </c>
      <c r="BU125" s="58">
        <v>0</v>
      </c>
      <c r="BV125" s="58">
        <v>0</v>
      </c>
      <c r="BW125" s="58">
        <v>0</v>
      </c>
      <c r="BX125" s="58">
        <v>0</v>
      </c>
      <c r="BY125" s="59">
        <v>751601115.55000007</v>
      </c>
    </row>
    <row r="126" spans="1:77" x14ac:dyDescent="0.2">
      <c r="A126" s="56" t="s">
        <v>286</v>
      </c>
      <c r="B126" s="57" t="s">
        <v>443</v>
      </c>
      <c r="C126" s="56" t="s">
        <v>444</v>
      </c>
      <c r="D126" s="58">
        <v>157840</v>
      </c>
      <c r="E126" s="58">
        <v>57830</v>
      </c>
      <c r="F126" s="58">
        <v>0</v>
      </c>
      <c r="G126" s="58">
        <v>0</v>
      </c>
      <c r="H126" s="58">
        <v>0</v>
      </c>
      <c r="I126" s="58">
        <v>16300</v>
      </c>
      <c r="J126" s="58">
        <v>0</v>
      </c>
      <c r="K126" s="58">
        <v>0</v>
      </c>
      <c r="L126" s="58">
        <v>0</v>
      </c>
      <c r="M126" s="58">
        <v>0</v>
      </c>
      <c r="N126" s="58">
        <v>0</v>
      </c>
      <c r="O126" s="58">
        <v>0</v>
      </c>
      <c r="P126" s="58">
        <v>34363</v>
      </c>
      <c r="Q126" s="58">
        <v>7200</v>
      </c>
      <c r="R126" s="58">
        <v>0</v>
      </c>
      <c r="S126" s="58">
        <v>0</v>
      </c>
      <c r="T126" s="58">
        <v>46470.43</v>
      </c>
      <c r="U126" s="58">
        <v>52200</v>
      </c>
      <c r="V126" s="58">
        <v>557901.81000000006</v>
      </c>
      <c r="W126" s="58">
        <v>91780</v>
      </c>
      <c r="X126" s="58">
        <v>60622</v>
      </c>
      <c r="Y126" s="58">
        <v>12900</v>
      </c>
      <c r="Z126" s="58">
        <v>0</v>
      </c>
      <c r="AA126" s="58">
        <v>3000</v>
      </c>
      <c r="AB126" s="58">
        <v>29785.119999999999</v>
      </c>
      <c r="AC126" s="58">
        <v>0</v>
      </c>
      <c r="AD126" s="58">
        <v>2533</v>
      </c>
      <c r="AE126" s="58">
        <v>27740</v>
      </c>
      <c r="AF126" s="58">
        <v>0</v>
      </c>
      <c r="AG126" s="58">
        <v>0</v>
      </c>
      <c r="AH126" s="58">
        <v>1250</v>
      </c>
      <c r="AI126" s="58">
        <v>1000</v>
      </c>
      <c r="AJ126" s="58">
        <v>0</v>
      </c>
      <c r="AK126" s="58">
        <v>3600</v>
      </c>
      <c r="AL126" s="58">
        <v>0</v>
      </c>
      <c r="AM126" s="58">
        <v>0</v>
      </c>
      <c r="AN126" s="58">
        <v>1500</v>
      </c>
      <c r="AO126" s="58">
        <v>2779.89</v>
      </c>
      <c r="AP126" s="58">
        <v>17874.41</v>
      </c>
      <c r="AQ126" s="58">
        <v>49036.5</v>
      </c>
      <c r="AR126" s="58">
        <v>0</v>
      </c>
      <c r="AS126" s="58">
        <v>0</v>
      </c>
      <c r="AT126" s="58">
        <v>0</v>
      </c>
      <c r="AU126" s="58">
        <v>0</v>
      </c>
      <c r="AV126" s="58">
        <v>17600</v>
      </c>
      <c r="AW126" s="58">
        <v>2998</v>
      </c>
      <c r="AX126" s="58">
        <v>0</v>
      </c>
      <c r="AY126" s="58">
        <v>80124</v>
      </c>
      <c r="AZ126" s="58">
        <v>30589</v>
      </c>
      <c r="BA126" s="58">
        <v>0</v>
      </c>
      <c r="BB126" s="58">
        <v>0</v>
      </c>
      <c r="BC126" s="58">
        <v>0</v>
      </c>
      <c r="BD126" s="58">
        <v>18218.8</v>
      </c>
      <c r="BE126" s="58">
        <v>206535.59</v>
      </c>
      <c r="BF126" s="58">
        <v>8000</v>
      </c>
      <c r="BG126" s="58">
        <v>23196</v>
      </c>
      <c r="BH126" s="58">
        <v>12000</v>
      </c>
      <c r="BI126" s="58">
        <v>21729</v>
      </c>
      <c r="BJ126" s="58">
        <v>259810</v>
      </c>
      <c r="BK126" s="58">
        <v>3350</v>
      </c>
      <c r="BL126" s="58">
        <v>9950</v>
      </c>
      <c r="BM126" s="58">
        <v>47800</v>
      </c>
      <c r="BN126" s="58">
        <v>0</v>
      </c>
      <c r="BO126" s="58">
        <v>17300</v>
      </c>
      <c r="BP126" s="58">
        <v>49090</v>
      </c>
      <c r="BQ126" s="58">
        <v>5100</v>
      </c>
      <c r="BR126" s="58">
        <v>0</v>
      </c>
      <c r="BS126" s="58">
        <v>65800</v>
      </c>
      <c r="BT126" s="58">
        <v>83369.990000000005</v>
      </c>
      <c r="BU126" s="58">
        <v>34490</v>
      </c>
      <c r="BV126" s="58">
        <v>0</v>
      </c>
      <c r="BW126" s="58">
        <v>16930</v>
      </c>
      <c r="BX126" s="58">
        <v>4850</v>
      </c>
      <c r="BY126" s="59">
        <v>71345524.960000008</v>
      </c>
    </row>
    <row r="127" spans="1:77" x14ac:dyDescent="0.2">
      <c r="A127" s="56" t="s">
        <v>286</v>
      </c>
      <c r="B127" s="57" t="s">
        <v>445</v>
      </c>
      <c r="C127" s="56" t="s">
        <v>446</v>
      </c>
      <c r="D127" s="58">
        <v>0</v>
      </c>
      <c r="E127" s="58">
        <v>0</v>
      </c>
      <c r="F127" s="58">
        <v>0</v>
      </c>
      <c r="G127" s="58">
        <v>0</v>
      </c>
      <c r="H127" s="58">
        <v>0</v>
      </c>
      <c r="I127" s="58">
        <v>0</v>
      </c>
      <c r="J127" s="58">
        <v>0</v>
      </c>
      <c r="K127" s="58">
        <v>0</v>
      </c>
      <c r="L127" s="58">
        <v>0</v>
      </c>
      <c r="M127" s="58">
        <v>0</v>
      </c>
      <c r="N127" s="58">
        <v>0</v>
      </c>
      <c r="O127" s="58">
        <v>0</v>
      </c>
      <c r="P127" s="58">
        <v>0</v>
      </c>
      <c r="Q127" s="58">
        <v>0</v>
      </c>
      <c r="R127" s="58">
        <v>0</v>
      </c>
      <c r="S127" s="58">
        <v>0</v>
      </c>
      <c r="T127" s="58">
        <v>0</v>
      </c>
      <c r="U127" s="58">
        <v>0</v>
      </c>
      <c r="V127" s="58">
        <v>374668.9</v>
      </c>
      <c r="W127" s="58">
        <v>0</v>
      </c>
      <c r="X127" s="58">
        <v>0</v>
      </c>
      <c r="Y127" s="58">
        <v>0</v>
      </c>
      <c r="Z127" s="58">
        <v>0</v>
      </c>
      <c r="AA127" s="58">
        <v>0</v>
      </c>
      <c r="AB127" s="58">
        <v>0</v>
      </c>
      <c r="AC127" s="58">
        <v>157779.76</v>
      </c>
      <c r="AD127" s="58">
        <v>0</v>
      </c>
      <c r="AE127" s="58">
        <v>0</v>
      </c>
      <c r="AF127" s="58">
        <v>0</v>
      </c>
      <c r="AG127" s="58">
        <v>0</v>
      </c>
      <c r="AH127" s="58">
        <v>0</v>
      </c>
      <c r="AI127" s="58">
        <v>0</v>
      </c>
      <c r="AJ127" s="58">
        <v>0</v>
      </c>
      <c r="AK127" s="58">
        <v>0</v>
      </c>
      <c r="AL127" s="58">
        <v>0</v>
      </c>
      <c r="AM127" s="58">
        <v>0</v>
      </c>
      <c r="AN127" s="58">
        <v>0</v>
      </c>
      <c r="AO127" s="58">
        <v>0</v>
      </c>
      <c r="AP127" s="58">
        <v>0</v>
      </c>
      <c r="AQ127" s="58">
        <v>40116</v>
      </c>
      <c r="AR127" s="58">
        <v>0</v>
      </c>
      <c r="AS127" s="58">
        <v>0</v>
      </c>
      <c r="AT127" s="58">
        <v>0</v>
      </c>
      <c r="AU127" s="58">
        <v>0</v>
      </c>
      <c r="AV127" s="58">
        <v>0</v>
      </c>
      <c r="AW127" s="58">
        <v>0</v>
      </c>
      <c r="AX127" s="58">
        <v>0</v>
      </c>
      <c r="AY127" s="58">
        <v>0</v>
      </c>
      <c r="AZ127" s="58">
        <v>0</v>
      </c>
      <c r="BA127" s="58">
        <v>0</v>
      </c>
      <c r="BB127" s="58">
        <v>0</v>
      </c>
      <c r="BC127" s="58">
        <v>0</v>
      </c>
      <c r="BD127" s="58">
        <v>0</v>
      </c>
      <c r="BE127" s="58">
        <v>0</v>
      </c>
      <c r="BF127" s="58">
        <v>0</v>
      </c>
      <c r="BG127" s="58">
        <v>0</v>
      </c>
      <c r="BH127" s="58">
        <v>0</v>
      </c>
      <c r="BI127" s="58">
        <v>0</v>
      </c>
      <c r="BJ127" s="58">
        <v>0</v>
      </c>
      <c r="BK127" s="58">
        <v>0</v>
      </c>
      <c r="BL127" s="58">
        <v>0</v>
      </c>
      <c r="BM127" s="58">
        <v>3440</v>
      </c>
      <c r="BN127" s="58">
        <v>0</v>
      </c>
      <c r="BO127" s="58">
        <v>0</v>
      </c>
      <c r="BP127" s="58">
        <v>0</v>
      </c>
      <c r="BQ127" s="58">
        <v>0</v>
      </c>
      <c r="BR127" s="58">
        <v>0</v>
      </c>
      <c r="BS127" s="58">
        <v>0</v>
      </c>
      <c r="BT127" s="58">
        <v>0</v>
      </c>
      <c r="BU127" s="58">
        <v>0</v>
      </c>
      <c r="BV127" s="58">
        <v>0</v>
      </c>
      <c r="BW127" s="58">
        <v>0</v>
      </c>
      <c r="BX127" s="58">
        <v>0</v>
      </c>
      <c r="BY127" s="59">
        <v>13293470.92</v>
      </c>
    </row>
    <row r="128" spans="1:77" x14ac:dyDescent="0.2">
      <c r="A128" s="56" t="s">
        <v>286</v>
      </c>
      <c r="B128" s="57" t="s">
        <v>447</v>
      </c>
      <c r="C128" s="56" t="s">
        <v>448</v>
      </c>
      <c r="D128" s="58">
        <v>144999</v>
      </c>
      <c r="E128" s="58">
        <v>49409</v>
      </c>
      <c r="F128" s="58">
        <v>25742</v>
      </c>
      <c r="G128" s="58">
        <v>3835</v>
      </c>
      <c r="H128" s="58">
        <v>5011</v>
      </c>
      <c r="I128" s="58">
        <v>0</v>
      </c>
      <c r="J128" s="58">
        <v>60383</v>
      </c>
      <c r="K128" s="58">
        <v>2544</v>
      </c>
      <c r="L128" s="58">
        <v>33118.800000000003</v>
      </c>
      <c r="M128" s="58">
        <v>21923</v>
      </c>
      <c r="N128" s="58">
        <v>0</v>
      </c>
      <c r="O128" s="58">
        <v>460</v>
      </c>
      <c r="P128" s="58">
        <v>236766</v>
      </c>
      <c r="Q128" s="58">
        <v>1440</v>
      </c>
      <c r="R128" s="58">
        <v>202181.86</v>
      </c>
      <c r="S128" s="58">
        <v>0</v>
      </c>
      <c r="T128" s="58">
        <v>155900</v>
      </c>
      <c r="U128" s="58">
        <v>46879.63</v>
      </c>
      <c r="V128" s="58">
        <v>474302</v>
      </c>
      <c r="W128" s="58">
        <v>88263.75</v>
      </c>
      <c r="X128" s="58">
        <v>27562</v>
      </c>
      <c r="Y128" s="58">
        <v>4616</v>
      </c>
      <c r="Z128" s="58">
        <v>0</v>
      </c>
      <c r="AA128" s="58">
        <v>0</v>
      </c>
      <c r="AB128" s="58">
        <v>70813</v>
      </c>
      <c r="AC128" s="58">
        <v>0</v>
      </c>
      <c r="AD128" s="58">
        <v>5014</v>
      </c>
      <c r="AE128" s="58">
        <v>183694</v>
      </c>
      <c r="AF128" s="58">
        <v>0</v>
      </c>
      <c r="AG128" s="58">
        <v>0</v>
      </c>
      <c r="AH128" s="58">
        <v>300</v>
      </c>
      <c r="AI128" s="58">
        <v>500</v>
      </c>
      <c r="AJ128" s="58">
        <v>0</v>
      </c>
      <c r="AK128" s="58">
        <v>875</v>
      </c>
      <c r="AL128" s="58">
        <v>0</v>
      </c>
      <c r="AM128" s="58">
        <v>0</v>
      </c>
      <c r="AN128" s="58">
        <v>400</v>
      </c>
      <c r="AO128" s="58">
        <v>0</v>
      </c>
      <c r="AP128" s="58">
        <v>17119</v>
      </c>
      <c r="AQ128" s="58">
        <v>56614</v>
      </c>
      <c r="AR128" s="58">
        <v>0</v>
      </c>
      <c r="AS128" s="58">
        <v>0</v>
      </c>
      <c r="AT128" s="58">
        <v>0</v>
      </c>
      <c r="AU128" s="58">
        <v>0</v>
      </c>
      <c r="AV128" s="58">
        <v>31551</v>
      </c>
      <c r="AW128" s="58">
        <v>66911</v>
      </c>
      <c r="AX128" s="58">
        <v>88365</v>
      </c>
      <c r="AY128" s="58">
        <v>119737</v>
      </c>
      <c r="AZ128" s="58">
        <v>29039.52</v>
      </c>
      <c r="BA128" s="58">
        <v>2720</v>
      </c>
      <c r="BB128" s="58">
        <v>0</v>
      </c>
      <c r="BC128" s="58">
        <v>3735.05</v>
      </c>
      <c r="BD128" s="58">
        <v>39784</v>
      </c>
      <c r="BE128" s="58">
        <v>55622</v>
      </c>
      <c r="BF128" s="58">
        <v>4077</v>
      </c>
      <c r="BG128" s="58">
        <v>95468.52</v>
      </c>
      <c r="BH128" s="58">
        <v>34097</v>
      </c>
      <c r="BI128" s="58">
        <v>35747.1</v>
      </c>
      <c r="BJ128" s="58">
        <v>74216</v>
      </c>
      <c r="BK128" s="58">
        <v>0</v>
      </c>
      <c r="BL128" s="58">
        <v>11900</v>
      </c>
      <c r="BM128" s="58">
        <v>13720</v>
      </c>
      <c r="BN128" s="58">
        <v>0</v>
      </c>
      <c r="BO128" s="58">
        <v>17488</v>
      </c>
      <c r="BP128" s="58">
        <v>100446.08</v>
      </c>
      <c r="BQ128" s="58">
        <v>2246</v>
      </c>
      <c r="BR128" s="58">
        <v>16760</v>
      </c>
      <c r="BS128" s="58">
        <v>256244</v>
      </c>
      <c r="BT128" s="58">
        <v>70913</v>
      </c>
      <c r="BU128" s="58">
        <v>43473</v>
      </c>
      <c r="BV128" s="58">
        <v>0</v>
      </c>
      <c r="BW128" s="58">
        <v>18504</v>
      </c>
      <c r="BX128" s="58">
        <v>3368</v>
      </c>
      <c r="BY128" s="59">
        <v>3070957.81</v>
      </c>
    </row>
    <row r="129" spans="1:77" x14ac:dyDescent="0.2">
      <c r="A129" s="110" t="s">
        <v>449</v>
      </c>
      <c r="B129" s="111"/>
      <c r="C129" s="112"/>
      <c r="D129" s="63">
        <f>SUM(D48:D128)</f>
        <v>344820712.59000003</v>
      </c>
      <c r="E129" s="63">
        <f t="shared" ref="E129:BP129" si="4">SUM(E48:E128)</f>
        <v>103167518.80000001</v>
      </c>
      <c r="F129" s="63">
        <f t="shared" si="4"/>
        <v>128099768.70999999</v>
      </c>
      <c r="G129" s="63">
        <f t="shared" si="4"/>
        <v>57762710.00999999</v>
      </c>
      <c r="H129" s="63">
        <f t="shared" si="4"/>
        <v>45858321.869999997</v>
      </c>
      <c r="I129" s="63">
        <f t="shared" si="4"/>
        <v>18826686.369999997</v>
      </c>
      <c r="J129" s="63">
        <f t="shared" si="4"/>
        <v>613552076.61999989</v>
      </c>
      <c r="K129" s="63">
        <f t="shared" si="4"/>
        <v>89747908.750000015</v>
      </c>
      <c r="L129" s="63">
        <f t="shared" si="4"/>
        <v>28455877.439999998</v>
      </c>
      <c r="M129" s="63">
        <f t="shared" si="4"/>
        <v>209836777.56999999</v>
      </c>
      <c r="N129" s="63">
        <f t="shared" si="4"/>
        <v>28741643.830000002</v>
      </c>
      <c r="O129" s="63">
        <f t="shared" si="4"/>
        <v>68370914</v>
      </c>
      <c r="P129" s="63">
        <f t="shared" si="4"/>
        <v>127841392.69</v>
      </c>
      <c r="Q129" s="63">
        <f t="shared" si="4"/>
        <v>113972775.73999999</v>
      </c>
      <c r="R129" s="63">
        <f t="shared" si="4"/>
        <v>14132425.52</v>
      </c>
      <c r="S129" s="63">
        <f t="shared" si="4"/>
        <v>51138599.550000004</v>
      </c>
      <c r="T129" s="63">
        <f t="shared" si="4"/>
        <v>38030717.890000001</v>
      </c>
      <c r="U129" s="63">
        <f t="shared" si="4"/>
        <v>22226331.93</v>
      </c>
      <c r="V129" s="63">
        <f t="shared" si="4"/>
        <v>367284177.61999995</v>
      </c>
      <c r="W129" s="63">
        <f t="shared" si="4"/>
        <v>107842179.77</v>
      </c>
      <c r="X129" s="63">
        <f t="shared" si="4"/>
        <v>48109794.31000001</v>
      </c>
      <c r="Y129" s="63">
        <f t="shared" si="4"/>
        <v>108943396.95999999</v>
      </c>
      <c r="Z129" s="63">
        <f t="shared" si="4"/>
        <v>31398702.169999987</v>
      </c>
      <c r="AA129" s="63">
        <f t="shared" si="4"/>
        <v>44150219.009999998</v>
      </c>
      <c r="AB129" s="63">
        <f t="shared" si="4"/>
        <v>44091237.639999986</v>
      </c>
      <c r="AC129" s="63">
        <f t="shared" si="4"/>
        <v>22953005.969999999</v>
      </c>
      <c r="AD129" s="63">
        <f t="shared" si="4"/>
        <v>19039101.050000001</v>
      </c>
      <c r="AE129" s="63">
        <f t="shared" si="4"/>
        <v>514981059.54999995</v>
      </c>
      <c r="AF129" s="63">
        <f t="shared" si="4"/>
        <v>34707089.380000003</v>
      </c>
      <c r="AG129" s="63">
        <f t="shared" si="4"/>
        <v>23030685.73</v>
      </c>
      <c r="AH129" s="63">
        <f t="shared" si="4"/>
        <v>24360000.900000002</v>
      </c>
      <c r="AI129" s="63">
        <f t="shared" si="4"/>
        <v>21832817.919999998</v>
      </c>
      <c r="AJ129" s="63">
        <f t="shared" si="4"/>
        <v>39408780.490000002</v>
      </c>
      <c r="AK129" s="63">
        <f t="shared" si="4"/>
        <v>28852957.609999999</v>
      </c>
      <c r="AL129" s="63">
        <f t="shared" si="4"/>
        <v>28507302.099999994</v>
      </c>
      <c r="AM129" s="63">
        <f t="shared" si="4"/>
        <v>43721615.149999999</v>
      </c>
      <c r="AN129" s="63">
        <f t="shared" si="4"/>
        <v>24136309.509999998</v>
      </c>
      <c r="AO129" s="63">
        <f t="shared" si="4"/>
        <v>27972401.549999997</v>
      </c>
      <c r="AP129" s="63">
        <f t="shared" si="4"/>
        <v>24621185.910000004</v>
      </c>
      <c r="AQ129" s="63">
        <f t="shared" si="4"/>
        <v>198231775.23999998</v>
      </c>
      <c r="AR129" s="63">
        <f t="shared" si="4"/>
        <v>30733670.279999997</v>
      </c>
      <c r="AS129" s="63">
        <f t="shared" si="4"/>
        <v>27730447.079999998</v>
      </c>
      <c r="AT129" s="63">
        <f t="shared" si="4"/>
        <v>27825417.110000003</v>
      </c>
      <c r="AU129" s="63">
        <f t="shared" si="4"/>
        <v>26206222.650000002</v>
      </c>
      <c r="AV129" s="63">
        <f t="shared" si="4"/>
        <v>11592709.479999999</v>
      </c>
      <c r="AW129" s="63">
        <f t="shared" si="4"/>
        <v>16762280.83</v>
      </c>
      <c r="AX129" s="63">
        <f t="shared" si="4"/>
        <v>363042889.28999996</v>
      </c>
      <c r="AY129" s="63">
        <f t="shared" si="4"/>
        <v>33142141.520000003</v>
      </c>
      <c r="AZ129" s="63">
        <f t="shared" si="4"/>
        <v>37792215.000000007</v>
      </c>
      <c r="BA129" s="63">
        <f t="shared" si="4"/>
        <v>57565725.450000003</v>
      </c>
      <c r="BB129" s="63">
        <f t="shared" si="4"/>
        <v>55091352.079999998</v>
      </c>
      <c r="BC129" s="63">
        <f t="shared" si="4"/>
        <v>35714894.049999997</v>
      </c>
      <c r="BD129" s="63">
        <f t="shared" si="4"/>
        <v>77721394.61999999</v>
      </c>
      <c r="BE129" s="63">
        <f t="shared" si="4"/>
        <v>64315742.18</v>
      </c>
      <c r="BF129" s="63">
        <f t="shared" si="4"/>
        <v>38506907.320000008</v>
      </c>
      <c r="BG129" s="63">
        <f t="shared" si="4"/>
        <v>17004485.899999999</v>
      </c>
      <c r="BH129" s="63">
        <f t="shared" si="4"/>
        <v>10281383.789999999</v>
      </c>
      <c r="BI129" s="63">
        <f t="shared" si="4"/>
        <v>310893459.88000005</v>
      </c>
      <c r="BJ129" s="63">
        <f t="shared" si="4"/>
        <v>124873981.72</v>
      </c>
      <c r="BK129" s="63">
        <f t="shared" si="4"/>
        <v>32098773.819999997</v>
      </c>
      <c r="BL129" s="63">
        <f t="shared" si="4"/>
        <v>20900819.239999998</v>
      </c>
      <c r="BM129" s="63">
        <f t="shared" si="4"/>
        <v>32695258.839999996</v>
      </c>
      <c r="BN129" s="63">
        <f t="shared" si="4"/>
        <v>45545230.259999998</v>
      </c>
      <c r="BO129" s="63">
        <f t="shared" si="4"/>
        <v>22528059.830000002</v>
      </c>
      <c r="BP129" s="63">
        <f t="shared" si="4"/>
        <v>218759053.93000001</v>
      </c>
      <c r="BQ129" s="63">
        <f t="shared" ref="BQ129:BX129" si="5">SUM(BQ48:BQ128)</f>
        <v>25330913.460000001</v>
      </c>
      <c r="BR129" s="63">
        <f t="shared" si="5"/>
        <v>28050407.010000002</v>
      </c>
      <c r="BS129" s="63">
        <f t="shared" si="5"/>
        <v>47111685.510000005</v>
      </c>
      <c r="BT129" s="63">
        <f t="shared" si="5"/>
        <v>46715965.150000006</v>
      </c>
      <c r="BU129" s="63">
        <f t="shared" si="5"/>
        <v>86600968.570000008</v>
      </c>
      <c r="BV129" s="63">
        <f t="shared" si="5"/>
        <v>29513639.579999998</v>
      </c>
      <c r="BW129" s="63">
        <f t="shared" si="5"/>
        <v>15247314.860000001</v>
      </c>
      <c r="BX129" s="63">
        <f t="shared" si="5"/>
        <v>13806937.289999999</v>
      </c>
      <c r="BY129" s="64">
        <f>SUM(BY48:BY119)</f>
        <v>5401952933.6599989</v>
      </c>
    </row>
    <row r="130" spans="1:77" x14ac:dyDescent="0.2">
      <c r="A130" s="56" t="s">
        <v>450</v>
      </c>
      <c r="B130" s="57" t="s">
        <v>451</v>
      </c>
      <c r="C130" s="56" t="s">
        <v>452</v>
      </c>
      <c r="D130" s="58">
        <v>0</v>
      </c>
      <c r="E130" s="58">
        <v>0</v>
      </c>
      <c r="F130" s="58">
        <v>0</v>
      </c>
      <c r="G130" s="58">
        <v>0</v>
      </c>
      <c r="H130" s="58">
        <v>0</v>
      </c>
      <c r="I130" s="58">
        <v>0</v>
      </c>
      <c r="J130" s="58">
        <v>0</v>
      </c>
      <c r="K130" s="58">
        <v>0</v>
      </c>
      <c r="L130" s="58">
        <v>0</v>
      </c>
      <c r="M130" s="58">
        <v>0</v>
      </c>
      <c r="N130" s="58">
        <v>0</v>
      </c>
      <c r="O130" s="58">
        <v>0</v>
      </c>
      <c r="P130" s="58">
        <v>0</v>
      </c>
      <c r="Q130" s="58">
        <v>0</v>
      </c>
      <c r="R130" s="58">
        <v>0</v>
      </c>
      <c r="S130" s="58">
        <v>0</v>
      </c>
      <c r="T130" s="58">
        <v>0</v>
      </c>
      <c r="U130" s="58">
        <v>0</v>
      </c>
      <c r="V130" s="58">
        <v>0</v>
      </c>
      <c r="W130" s="58">
        <v>876475.57</v>
      </c>
      <c r="X130" s="58">
        <v>0</v>
      </c>
      <c r="Y130" s="58">
        <v>0</v>
      </c>
      <c r="Z130" s="58">
        <v>0</v>
      </c>
      <c r="AA130" s="58">
        <v>0</v>
      </c>
      <c r="AB130" s="58">
        <v>0</v>
      </c>
      <c r="AC130" s="58">
        <v>0</v>
      </c>
      <c r="AD130" s="58">
        <v>0</v>
      </c>
      <c r="AE130" s="58">
        <v>0</v>
      </c>
      <c r="AF130" s="58">
        <v>0</v>
      </c>
      <c r="AG130" s="58">
        <v>0</v>
      </c>
      <c r="AH130" s="58">
        <v>0</v>
      </c>
      <c r="AI130" s="58">
        <v>0</v>
      </c>
      <c r="AJ130" s="58">
        <v>0</v>
      </c>
      <c r="AK130" s="58">
        <v>0</v>
      </c>
      <c r="AL130" s="58">
        <v>0</v>
      </c>
      <c r="AM130" s="58">
        <v>0</v>
      </c>
      <c r="AN130" s="58">
        <v>0</v>
      </c>
      <c r="AO130" s="58">
        <v>0</v>
      </c>
      <c r="AP130" s="58">
        <v>0</v>
      </c>
      <c r="AQ130" s="58">
        <v>0</v>
      </c>
      <c r="AR130" s="58">
        <v>0</v>
      </c>
      <c r="AS130" s="58">
        <v>0</v>
      </c>
      <c r="AT130" s="58">
        <v>0</v>
      </c>
      <c r="AU130" s="58">
        <v>0</v>
      </c>
      <c r="AV130" s="58">
        <v>0</v>
      </c>
      <c r="AW130" s="58">
        <v>0</v>
      </c>
      <c r="AX130" s="58">
        <v>0</v>
      </c>
      <c r="AY130" s="58">
        <v>0</v>
      </c>
      <c r="AZ130" s="58">
        <v>0</v>
      </c>
      <c r="BA130" s="58">
        <v>0</v>
      </c>
      <c r="BB130" s="58">
        <v>0</v>
      </c>
      <c r="BC130" s="58">
        <v>0</v>
      </c>
      <c r="BD130" s="58">
        <v>0</v>
      </c>
      <c r="BE130" s="58">
        <v>0</v>
      </c>
      <c r="BF130" s="58">
        <v>0</v>
      </c>
      <c r="BG130" s="58">
        <v>0</v>
      </c>
      <c r="BH130" s="58">
        <v>0</v>
      </c>
      <c r="BI130" s="58">
        <v>0</v>
      </c>
      <c r="BJ130" s="58">
        <v>0</v>
      </c>
      <c r="BK130" s="58">
        <v>0</v>
      </c>
      <c r="BL130" s="58">
        <v>0</v>
      </c>
      <c r="BM130" s="58">
        <v>0</v>
      </c>
      <c r="BN130" s="58">
        <v>0</v>
      </c>
      <c r="BO130" s="58">
        <v>0</v>
      </c>
      <c r="BP130" s="58">
        <v>0</v>
      </c>
      <c r="BQ130" s="58">
        <v>0</v>
      </c>
      <c r="BR130" s="58">
        <v>0</v>
      </c>
      <c r="BS130" s="58">
        <v>210000</v>
      </c>
      <c r="BT130" s="58">
        <v>0</v>
      </c>
      <c r="BU130" s="58">
        <v>0</v>
      </c>
      <c r="BV130" s="58">
        <v>0</v>
      </c>
      <c r="BW130" s="58">
        <v>0</v>
      </c>
      <c r="BX130" s="58">
        <v>0</v>
      </c>
      <c r="BY130" s="59">
        <v>22986767.630000003</v>
      </c>
    </row>
    <row r="131" spans="1:77" x14ac:dyDescent="0.2">
      <c r="A131" s="56" t="s">
        <v>450</v>
      </c>
      <c r="B131" s="57" t="s">
        <v>453</v>
      </c>
      <c r="C131" s="56" t="s">
        <v>454</v>
      </c>
      <c r="D131" s="58">
        <v>5810873.2599999998</v>
      </c>
      <c r="E131" s="58">
        <v>366956.71</v>
      </c>
      <c r="F131" s="58">
        <v>138530.97</v>
      </c>
      <c r="G131" s="58">
        <v>0</v>
      </c>
      <c r="H131" s="58">
        <v>77010.41</v>
      </c>
      <c r="I131" s="58">
        <v>211858.85</v>
      </c>
      <c r="J131" s="58">
        <v>0</v>
      </c>
      <c r="K131" s="58">
        <v>326217.84000000003</v>
      </c>
      <c r="L131" s="58">
        <v>297541.98</v>
      </c>
      <c r="M131" s="58">
        <v>0</v>
      </c>
      <c r="N131" s="58">
        <v>178878</v>
      </c>
      <c r="O131" s="58">
        <v>0</v>
      </c>
      <c r="P131" s="58">
        <v>285336</v>
      </c>
      <c r="Q131" s="58">
        <v>280335.93</v>
      </c>
      <c r="R131" s="58">
        <v>542093.38</v>
      </c>
      <c r="S131" s="58">
        <v>261906.47</v>
      </c>
      <c r="T131" s="58">
        <v>688388.52</v>
      </c>
      <c r="U131" s="58">
        <v>344775</v>
      </c>
      <c r="V131" s="58">
        <v>1006735.75</v>
      </c>
      <c r="W131" s="58">
        <v>406514.44</v>
      </c>
      <c r="X131" s="58">
        <v>241999.35</v>
      </c>
      <c r="Y131" s="58">
        <v>194616</v>
      </c>
      <c r="Z131" s="58">
        <v>0</v>
      </c>
      <c r="AA131" s="58">
        <v>0</v>
      </c>
      <c r="AB131" s="58">
        <v>0</v>
      </c>
      <c r="AC131" s="58">
        <v>0</v>
      </c>
      <c r="AD131" s="58">
        <v>482551.21</v>
      </c>
      <c r="AE131" s="58">
        <v>3254066.58</v>
      </c>
      <c r="AF131" s="58">
        <v>75964.039999999994</v>
      </c>
      <c r="AG131" s="58">
        <v>0</v>
      </c>
      <c r="AH131" s="58">
        <v>161994.78</v>
      </c>
      <c r="AI131" s="58">
        <v>126600.92</v>
      </c>
      <c r="AJ131" s="58">
        <v>51662.09</v>
      </c>
      <c r="AK131" s="58">
        <v>171775.08</v>
      </c>
      <c r="AL131" s="58">
        <v>0</v>
      </c>
      <c r="AM131" s="58">
        <v>167597.12</v>
      </c>
      <c r="AN131" s="58">
        <v>0</v>
      </c>
      <c r="AO131" s="58">
        <v>114506.3</v>
      </c>
      <c r="AP131" s="58">
        <v>0</v>
      </c>
      <c r="AQ131" s="58">
        <v>1025032.31</v>
      </c>
      <c r="AR131" s="58">
        <v>102496</v>
      </c>
      <c r="AS131" s="58">
        <v>106234.81</v>
      </c>
      <c r="AT131" s="58">
        <v>14299.03</v>
      </c>
      <c r="AU131" s="58">
        <v>32889.83</v>
      </c>
      <c r="AV131" s="58">
        <v>39598.120000000003</v>
      </c>
      <c r="AW131" s="58">
        <v>198206.61</v>
      </c>
      <c r="AX131" s="58">
        <v>2300063.62</v>
      </c>
      <c r="AY131" s="58">
        <v>381306.65</v>
      </c>
      <c r="AZ131" s="58">
        <v>34228.559999999998</v>
      </c>
      <c r="BA131" s="58">
        <v>268211</v>
      </c>
      <c r="BB131" s="58">
        <v>0</v>
      </c>
      <c r="BC131" s="58">
        <v>0</v>
      </c>
      <c r="BD131" s="58">
        <v>459692.71970000002</v>
      </c>
      <c r="BE131" s="58">
        <v>310405</v>
      </c>
      <c r="BF131" s="58">
        <v>342066.22</v>
      </c>
      <c r="BG131" s="58">
        <v>23661</v>
      </c>
      <c r="BH131" s="58">
        <v>80982</v>
      </c>
      <c r="BI131" s="58">
        <v>938269.9</v>
      </c>
      <c r="BJ131" s="58">
        <v>0</v>
      </c>
      <c r="BK131" s="58">
        <v>219322.75</v>
      </c>
      <c r="BL131" s="58">
        <v>83479.7</v>
      </c>
      <c r="BM131" s="58">
        <v>167999.22</v>
      </c>
      <c r="BN131" s="58">
        <v>341278.63</v>
      </c>
      <c r="BO131" s="58">
        <v>149771.23000000001</v>
      </c>
      <c r="BP131" s="58">
        <v>2284607.5499999998</v>
      </c>
      <c r="BQ131" s="58">
        <v>312909.84000000003</v>
      </c>
      <c r="BR131" s="58">
        <v>220097.63</v>
      </c>
      <c r="BS131" s="58">
        <v>86636.61</v>
      </c>
      <c r="BT131" s="58">
        <v>252498.63</v>
      </c>
      <c r="BU131" s="58">
        <v>2109688.5</v>
      </c>
      <c r="BV131" s="58">
        <v>157646.59</v>
      </c>
      <c r="BW131" s="58">
        <v>182090.61</v>
      </c>
      <c r="BX131" s="58">
        <v>346420.35</v>
      </c>
      <c r="BY131" s="59">
        <v>68197090.929999992</v>
      </c>
    </row>
    <row r="132" spans="1:77" x14ac:dyDescent="0.2">
      <c r="A132" s="56" t="s">
        <v>450</v>
      </c>
      <c r="B132" s="57" t="s">
        <v>455</v>
      </c>
      <c r="C132" s="56" t="s">
        <v>456</v>
      </c>
      <c r="D132" s="58">
        <v>1286166</v>
      </c>
      <c r="E132" s="58">
        <v>3161800.4</v>
      </c>
      <c r="F132" s="58">
        <v>6010388.8300000001</v>
      </c>
      <c r="G132" s="58">
        <v>0</v>
      </c>
      <c r="H132" s="58">
        <v>0</v>
      </c>
      <c r="I132" s="58">
        <v>0</v>
      </c>
      <c r="J132" s="58">
        <v>1366020.1</v>
      </c>
      <c r="K132" s="58">
        <v>2100939.12</v>
      </c>
      <c r="L132" s="58">
        <v>63870</v>
      </c>
      <c r="M132" s="58">
        <v>0</v>
      </c>
      <c r="N132" s="58">
        <v>0</v>
      </c>
      <c r="O132" s="58">
        <v>0</v>
      </c>
      <c r="P132" s="58">
        <v>3922806</v>
      </c>
      <c r="Q132" s="58">
        <v>1497048.06</v>
      </c>
      <c r="R132" s="58">
        <v>0</v>
      </c>
      <c r="S132" s="58">
        <v>1145329.3899999999</v>
      </c>
      <c r="T132" s="58">
        <v>0</v>
      </c>
      <c r="U132" s="58">
        <v>936251.21</v>
      </c>
      <c r="V132" s="58">
        <v>9310942.9199999999</v>
      </c>
      <c r="W132" s="58">
        <v>2703071.54</v>
      </c>
      <c r="X132" s="58">
        <v>3713548.26</v>
      </c>
      <c r="Y132" s="58">
        <v>0</v>
      </c>
      <c r="Z132" s="58">
        <v>491677.87</v>
      </c>
      <c r="AA132" s="58">
        <v>1058633.76</v>
      </c>
      <c r="AB132" s="58">
        <v>0</v>
      </c>
      <c r="AC132" s="58">
        <v>0</v>
      </c>
      <c r="AD132" s="58">
        <v>430248</v>
      </c>
      <c r="AE132" s="58">
        <v>1813053.87</v>
      </c>
      <c r="AF132" s="58">
        <v>553964.12</v>
      </c>
      <c r="AG132" s="58">
        <v>113000</v>
      </c>
      <c r="AH132" s="58">
        <v>0</v>
      </c>
      <c r="AI132" s="58">
        <v>0</v>
      </c>
      <c r="AJ132" s="58">
        <v>0</v>
      </c>
      <c r="AK132" s="58">
        <v>0</v>
      </c>
      <c r="AL132" s="58">
        <v>70474.5</v>
      </c>
      <c r="AM132" s="58">
        <v>1431425.59</v>
      </c>
      <c r="AN132" s="58">
        <v>0</v>
      </c>
      <c r="AO132" s="58">
        <v>163534.82</v>
      </c>
      <c r="AP132" s="58">
        <v>0</v>
      </c>
      <c r="AQ132" s="58">
        <v>0</v>
      </c>
      <c r="AR132" s="58">
        <v>184421.16</v>
      </c>
      <c r="AS132" s="58">
        <v>217289.4</v>
      </c>
      <c r="AT132" s="58">
        <v>18991.830000000002</v>
      </c>
      <c r="AU132" s="58">
        <v>286302.17</v>
      </c>
      <c r="AV132" s="58">
        <v>0</v>
      </c>
      <c r="AW132" s="58">
        <v>407564.36</v>
      </c>
      <c r="AX132" s="58">
        <v>0</v>
      </c>
      <c r="AY132" s="58">
        <v>339093.35</v>
      </c>
      <c r="AZ132" s="58">
        <v>0</v>
      </c>
      <c r="BA132" s="58">
        <v>0</v>
      </c>
      <c r="BB132" s="58">
        <v>0</v>
      </c>
      <c r="BC132" s="58">
        <v>0</v>
      </c>
      <c r="BD132" s="58">
        <v>4032520.02</v>
      </c>
      <c r="BE132" s="58">
        <v>0</v>
      </c>
      <c r="BF132" s="58">
        <v>146564.66</v>
      </c>
      <c r="BG132" s="58">
        <v>0</v>
      </c>
      <c r="BH132" s="58">
        <v>232800</v>
      </c>
      <c r="BI132" s="58">
        <v>13503177.43</v>
      </c>
      <c r="BJ132" s="58">
        <v>0</v>
      </c>
      <c r="BK132" s="58">
        <v>0</v>
      </c>
      <c r="BL132" s="58">
        <v>0</v>
      </c>
      <c r="BM132" s="58">
        <v>0</v>
      </c>
      <c r="BN132" s="58">
        <v>943313.98</v>
      </c>
      <c r="BO132" s="58">
        <v>0</v>
      </c>
      <c r="BP132" s="58">
        <v>0</v>
      </c>
      <c r="BQ132" s="58">
        <v>0</v>
      </c>
      <c r="BR132" s="58">
        <v>166366.47</v>
      </c>
      <c r="BS132" s="58">
        <v>2455352.0299999998</v>
      </c>
      <c r="BT132" s="58">
        <v>86175.43</v>
      </c>
      <c r="BU132" s="58">
        <v>1012925.82</v>
      </c>
      <c r="BV132" s="58">
        <v>173774.77</v>
      </c>
      <c r="BW132" s="58">
        <v>0</v>
      </c>
      <c r="BX132" s="58">
        <v>471753.33</v>
      </c>
      <c r="BY132" s="59">
        <v>84387518.439999998</v>
      </c>
    </row>
    <row r="133" spans="1:77" x14ac:dyDescent="0.2">
      <c r="A133" s="56" t="s">
        <v>450</v>
      </c>
      <c r="B133" s="57" t="s">
        <v>457</v>
      </c>
      <c r="C133" s="56" t="s">
        <v>458</v>
      </c>
      <c r="D133" s="58">
        <v>10733736.619999999</v>
      </c>
      <c r="E133" s="58">
        <v>1602734.66</v>
      </c>
      <c r="F133" s="58">
        <v>0</v>
      </c>
      <c r="G133" s="58">
        <v>0</v>
      </c>
      <c r="H133" s="58">
        <v>1263085.06</v>
      </c>
      <c r="I133" s="58">
        <v>50718.58</v>
      </c>
      <c r="J133" s="58">
        <v>6527608.8399999999</v>
      </c>
      <c r="K133" s="58">
        <v>0</v>
      </c>
      <c r="L133" s="58">
        <v>0</v>
      </c>
      <c r="M133" s="58">
        <v>4522399.9800000004</v>
      </c>
      <c r="N133" s="58">
        <v>0</v>
      </c>
      <c r="O133" s="58">
        <v>1073683.6599999999</v>
      </c>
      <c r="P133" s="58">
        <v>0</v>
      </c>
      <c r="Q133" s="58">
        <v>139727.65</v>
      </c>
      <c r="R133" s="58">
        <v>237843.49</v>
      </c>
      <c r="S133" s="58">
        <v>13371.6</v>
      </c>
      <c r="T133" s="58">
        <v>0</v>
      </c>
      <c r="U133" s="58">
        <v>0</v>
      </c>
      <c r="V133" s="58">
        <v>32327.27</v>
      </c>
      <c r="W133" s="58">
        <v>278654.71999999997</v>
      </c>
      <c r="X133" s="58">
        <v>38407.199999999997</v>
      </c>
      <c r="Y133" s="58">
        <v>6684045.0599999996</v>
      </c>
      <c r="Z133" s="58">
        <v>0</v>
      </c>
      <c r="AA133" s="58">
        <v>0</v>
      </c>
      <c r="AB133" s="58">
        <v>0</v>
      </c>
      <c r="AC133" s="58">
        <v>0</v>
      </c>
      <c r="AD133" s="58">
        <v>127667.52</v>
      </c>
      <c r="AE133" s="58">
        <v>19117565.120000001</v>
      </c>
      <c r="AF133" s="58">
        <v>0</v>
      </c>
      <c r="AG133" s="58">
        <v>0</v>
      </c>
      <c r="AH133" s="58">
        <v>0</v>
      </c>
      <c r="AI133" s="58">
        <v>0</v>
      </c>
      <c r="AJ133" s="58">
        <v>81085.95</v>
      </c>
      <c r="AK133" s="58">
        <v>12688.53</v>
      </c>
      <c r="AL133" s="58">
        <v>21720.400000000001</v>
      </c>
      <c r="AM133" s="58">
        <v>0</v>
      </c>
      <c r="AN133" s="58">
        <v>0</v>
      </c>
      <c r="AO133" s="58">
        <v>0</v>
      </c>
      <c r="AP133" s="58">
        <v>86299.82</v>
      </c>
      <c r="AQ133" s="58">
        <v>8537080.9399999995</v>
      </c>
      <c r="AR133" s="58">
        <v>99122.95</v>
      </c>
      <c r="AS133" s="58">
        <v>0</v>
      </c>
      <c r="AT133" s="58">
        <v>0</v>
      </c>
      <c r="AU133" s="58">
        <v>0</v>
      </c>
      <c r="AV133" s="58">
        <v>0</v>
      </c>
      <c r="AW133" s="58">
        <v>23494.16</v>
      </c>
      <c r="AX133" s="58">
        <v>21191535.23</v>
      </c>
      <c r="AY133" s="58">
        <v>0</v>
      </c>
      <c r="AZ133" s="58">
        <v>0</v>
      </c>
      <c r="BA133" s="58">
        <v>1925608.98</v>
      </c>
      <c r="BB133" s="58">
        <v>0</v>
      </c>
      <c r="BC133" s="58">
        <v>0</v>
      </c>
      <c r="BD133" s="58">
        <v>0</v>
      </c>
      <c r="BE133" s="58">
        <v>1737354</v>
      </c>
      <c r="BF133" s="58">
        <v>1748.12</v>
      </c>
      <c r="BG133" s="58">
        <v>30259.62</v>
      </c>
      <c r="BH133" s="58">
        <v>0</v>
      </c>
      <c r="BI133" s="58">
        <v>901779.57</v>
      </c>
      <c r="BJ133" s="58">
        <v>0</v>
      </c>
      <c r="BK133" s="58">
        <v>0</v>
      </c>
      <c r="BL133" s="58">
        <v>0</v>
      </c>
      <c r="BM133" s="58">
        <v>0</v>
      </c>
      <c r="BN133" s="58">
        <v>0</v>
      </c>
      <c r="BO133" s="58">
        <v>0</v>
      </c>
      <c r="BP133" s="58">
        <v>6678220.54</v>
      </c>
      <c r="BQ133" s="58">
        <v>379787.76</v>
      </c>
      <c r="BR133" s="58">
        <v>55371.23</v>
      </c>
      <c r="BS133" s="58">
        <v>5305.29</v>
      </c>
      <c r="BT133" s="58">
        <v>919788.86</v>
      </c>
      <c r="BU133" s="58">
        <v>15161.98</v>
      </c>
      <c r="BV133" s="58">
        <v>17942.32</v>
      </c>
      <c r="BW133" s="58">
        <v>301959.13</v>
      </c>
      <c r="BX133" s="58">
        <v>156506.66</v>
      </c>
      <c r="BY133" s="59">
        <v>4833395.7399999993</v>
      </c>
    </row>
    <row r="134" spans="1:77" x14ac:dyDescent="0.2">
      <c r="A134" s="56" t="s">
        <v>450</v>
      </c>
      <c r="B134" s="57" t="s">
        <v>459</v>
      </c>
      <c r="C134" s="56" t="s">
        <v>460</v>
      </c>
      <c r="D134" s="58">
        <v>0</v>
      </c>
      <c r="E134" s="58">
        <v>234358.03</v>
      </c>
      <c r="F134" s="58">
        <v>0</v>
      </c>
      <c r="G134" s="58">
        <v>53741</v>
      </c>
      <c r="H134" s="58">
        <v>0</v>
      </c>
      <c r="I134" s="58">
        <v>51716.3</v>
      </c>
      <c r="J134" s="58">
        <v>0</v>
      </c>
      <c r="K134" s="58">
        <v>0</v>
      </c>
      <c r="L134" s="58">
        <v>7039.98</v>
      </c>
      <c r="M134" s="58">
        <v>0</v>
      </c>
      <c r="N134" s="58">
        <v>0</v>
      </c>
      <c r="O134" s="58">
        <v>0</v>
      </c>
      <c r="P134" s="58">
        <v>0</v>
      </c>
      <c r="Q134" s="58">
        <v>26405.439999999999</v>
      </c>
      <c r="R134" s="58">
        <v>0</v>
      </c>
      <c r="S134" s="58">
        <v>27732.839899999999</v>
      </c>
      <c r="T134" s="58">
        <v>0</v>
      </c>
      <c r="U134" s="58">
        <v>465561.1</v>
      </c>
      <c r="V134" s="58">
        <v>16342.71</v>
      </c>
      <c r="W134" s="58">
        <v>0</v>
      </c>
      <c r="X134" s="58">
        <v>0</v>
      </c>
      <c r="Y134" s="58">
        <v>0</v>
      </c>
      <c r="Z134" s="58">
        <v>7422.38</v>
      </c>
      <c r="AA134" s="58">
        <v>0</v>
      </c>
      <c r="AB134" s="58">
        <v>0</v>
      </c>
      <c r="AC134" s="58">
        <v>0</v>
      </c>
      <c r="AD134" s="58">
        <v>0</v>
      </c>
      <c r="AE134" s="58">
        <v>0</v>
      </c>
      <c r="AF134" s="58">
        <v>0</v>
      </c>
      <c r="AG134" s="58">
        <v>0</v>
      </c>
      <c r="AH134" s="58">
        <v>0</v>
      </c>
      <c r="AI134" s="58">
        <v>8704.2800000000007</v>
      </c>
      <c r="AJ134" s="58">
        <v>0</v>
      </c>
      <c r="AK134" s="58">
        <v>0</v>
      </c>
      <c r="AL134" s="58">
        <v>0</v>
      </c>
      <c r="AM134" s="58">
        <v>0</v>
      </c>
      <c r="AN134" s="58">
        <v>9073.98</v>
      </c>
      <c r="AO134" s="58">
        <v>0</v>
      </c>
      <c r="AP134" s="58">
        <v>21198.83</v>
      </c>
      <c r="AQ134" s="58">
        <v>375810.82</v>
      </c>
      <c r="AR134" s="58">
        <v>50505.89</v>
      </c>
      <c r="AS134" s="58">
        <v>133681.95000000001</v>
      </c>
      <c r="AT134" s="58">
        <v>0</v>
      </c>
      <c r="AU134" s="58">
        <v>0</v>
      </c>
      <c r="AV134" s="58">
        <v>52133.99</v>
      </c>
      <c r="AW134" s="58">
        <v>0</v>
      </c>
      <c r="AX134" s="58">
        <v>0</v>
      </c>
      <c r="AY134" s="58">
        <v>0</v>
      </c>
      <c r="AZ134" s="58">
        <v>0</v>
      </c>
      <c r="BA134" s="58">
        <v>0</v>
      </c>
      <c r="BB134" s="58">
        <v>0</v>
      </c>
      <c r="BC134" s="58">
        <v>0</v>
      </c>
      <c r="BD134" s="58">
        <v>0</v>
      </c>
      <c r="BE134" s="58">
        <v>0</v>
      </c>
      <c r="BF134" s="58">
        <v>40115.57</v>
      </c>
      <c r="BG134" s="58">
        <v>0</v>
      </c>
      <c r="BH134" s="58">
        <v>32250</v>
      </c>
      <c r="BI134" s="58">
        <v>0</v>
      </c>
      <c r="BJ134" s="58">
        <v>0</v>
      </c>
      <c r="BK134" s="58">
        <v>0</v>
      </c>
      <c r="BL134" s="58">
        <v>0</v>
      </c>
      <c r="BM134" s="58">
        <v>0</v>
      </c>
      <c r="BN134" s="58">
        <v>0</v>
      </c>
      <c r="BO134" s="58">
        <v>0</v>
      </c>
      <c r="BP134" s="58">
        <v>65254.97</v>
      </c>
      <c r="BQ134" s="58">
        <v>19491.52</v>
      </c>
      <c r="BR134" s="58">
        <v>16434.87</v>
      </c>
      <c r="BS134" s="58">
        <v>0</v>
      </c>
      <c r="BT134" s="58">
        <v>0</v>
      </c>
      <c r="BU134" s="58">
        <v>0</v>
      </c>
      <c r="BV134" s="58">
        <v>0</v>
      </c>
      <c r="BW134" s="58">
        <v>300672.84000000003</v>
      </c>
      <c r="BX134" s="58">
        <v>147234.85</v>
      </c>
      <c r="BY134" s="59">
        <v>952057.05999999994</v>
      </c>
    </row>
    <row r="135" spans="1:77" x14ac:dyDescent="0.2">
      <c r="A135" s="56" t="s">
        <v>450</v>
      </c>
      <c r="B135" s="57" t="s">
        <v>461</v>
      </c>
      <c r="C135" s="56" t="s">
        <v>462</v>
      </c>
      <c r="D135" s="58">
        <v>0</v>
      </c>
      <c r="E135" s="58">
        <v>0</v>
      </c>
      <c r="F135" s="58">
        <v>0</v>
      </c>
      <c r="G135" s="58">
        <v>0</v>
      </c>
      <c r="H135" s="58">
        <v>0</v>
      </c>
      <c r="I135" s="58">
        <v>80219.17</v>
      </c>
      <c r="J135" s="58">
        <v>0</v>
      </c>
      <c r="K135" s="58">
        <v>0</v>
      </c>
      <c r="L135" s="58">
        <v>0</v>
      </c>
      <c r="M135" s="58">
        <v>0</v>
      </c>
      <c r="N135" s="58">
        <v>0</v>
      </c>
      <c r="O135" s="58">
        <v>0</v>
      </c>
      <c r="P135" s="58">
        <v>0</v>
      </c>
      <c r="Q135" s="58">
        <v>49735.87</v>
      </c>
      <c r="R135" s="58">
        <v>0</v>
      </c>
      <c r="S135" s="58">
        <v>0</v>
      </c>
      <c r="T135" s="58">
        <v>0</v>
      </c>
      <c r="U135" s="58">
        <v>0</v>
      </c>
      <c r="V135" s="58">
        <v>0</v>
      </c>
      <c r="W135" s="58">
        <v>0</v>
      </c>
      <c r="X135" s="58">
        <v>0</v>
      </c>
      <c r="Y135" s="58">
        <v>0</v>
      </c>
      <c r="Z135" s="58">
        <v>0</v>
      </c>
      <c r="AA135" s="58">
        <v>0</v>
      </c>
      <c r="AB135" s="58">
        <v>0</v>
      </c>
      <c r="AC135" s="58">
        <v>0</v>
      </c>
      <c r="AD135" s="58">
        <v>0</v>
      </c>
      <c r="AE135" s="58">
        <v>0</v>
      </c>
      <c r="AF135" s="58">
        <v>0</v>
      </c>
      <c r="AG135" s="58">
        <v>0</v>
      </c>
      <c r="AH135" s="58">
        <v>0</v>
      </c>
      <c r="AI135" s="58">
        <v>0</v>
      </c>
      <c r="AJ135" s="58">
        <v>0</v>
      </c>
      <c r="AK135" s="58">
        <v>0</v>
      </c>
      <c r="AL135" s="58">
        <v>0</v>
      </c>
      <c r="AM135" s="58">
        <v>0</v>
      </c>
      <c r="AN135" s="58">
        <v>0</v>
      </c>
      <c r="AO135" s="58">
        <v>0</v>
      </c>
      <c r="AP135" s="58">
        <v>0</v>
      </c>
      <c r="AQ135" s="58">
        <v>0</v>
      </c>
      <c r="AR135" s="58">
        <v>0</v>
      </c>
      <c r="AS135" s="58">
        <v>0</v>
      </c>
      <c r="AT135" s="58">
        <v>0</v>
      </c>
      <c r="AU135" s="58">
        <v>0</v>
      </c>
      <c r="AV135" s="58">
        <v>0</v>
      </c>
      <c r="AW135" s="58">
        <v>0</v>
      </c>
      <c r="AX135" s="58">
        <v>0</v>
      </c>
      <c r="AY135" s="58">
        <v>53333.35</v>
      </c>
      <c r="AZ135" s="58">
        <v>0</v>
      </c>
      <c r="BA135" s="58">
        <v>0</v>
      </c>
      <c r="BB135" s="58">
        <v>0</v>
      </c>
      <c r="BC135" s="58">
        <v>0</v>
      </c>
      <c r="BD135" s="58">
        <v>0</v>
      </c>
      <c r="BE135" s="58">
        <v>0</v>
      </c>
      <c r="BF135" s="58">
        <v>458.84</v>
      </c>
      <c r="BG135" s="58">
        <v>0</v>
      </c>
      <c r="BH135" s="58">
        <v>66666.66</v>
      </c>
      <c r="BI135" s="58">
        <v>0</v>
      </c>
      <c r="BJ135" s="58">
        <v>0</v>
      </c>
      <c r="BK135" s="58">
        <v>0</v>
      </c>
      <c r="BL135" s="58">
        <v>0</v>
      </c>
      <c r="BM135" s="58">
        <v>0</v>
      </c>
      <c r="BN135" s="58">
        <v>0</v>
      </c>
      <c r="BO135" s="58">
        <v>0</v>
      </c>
      <c r="BP135" s="58">
        <v>0</v>
      </c>
      <c r="BQ135" s="58">
        <v>0</v>
      </c>
      <c r="BR135" s="58">
        <v>60164.36</v>
      </c>
      <c r="BS135" s="58">
        <v>0</v>
      </c>
      <c r="BT135" s="58">
        <v>0</v>
      </c>
      <c r="BU135" s="58">
        <v>26498.880000000001</v>
      </c>
      <c r="BV135" s="58">
        <v>0</v>
      </c>
      <c r="BW135" s="58">
        <v>0</v>
      </c>
      <c r="BX135" s="58">
        <v>0</v>
      </c>
      <c r="BY135" s="59">
        <v>3689944.57</v>
      </c>
    </row>
    <row r="136" spans="1:77" ht="23.1" x14ac:dyDescent="0.6">
      <c r="A136" s="56" t="s">
        <v>450</v>
      </c>
      <c r="B136" s="68" t="s">
        <v>463</v>
      </c>
      <c r="C136" s="69" t="s">
        <v>464</v>
      </c>
      <c r="D136" s="58">
        <v>0</v>
      </c>
      <c r="E136" s="58">
        <v>77711.649999999994</v>
      </c>
      <c r="F136" s="58">
        <v>0</v>
      </c>
      <c r="G136" s="58">
        <v>0</v>
      </c>
      <c r="H136" s="58">
        <v>0</v>
      </c>
      <c r="I136" s="58">
        <v>30010</v>
      </c>
      <c r="J136" s="58">
        <v>0</v>
      </c>
      <c r="K136" s="58">
        <v>0</v>
      </c>
      <c r="L136" s="58">
        <v>0</v>
      </c>
      <c r="M136" s="58">
        <v>0</v>
      </c>
      <c r="N136" s="58">
        <v>0</v>
      </c>
      <c r="O136" s="58">
        <v>0</v>
      </c>
      <c r="P136" s="58">
        <v>0</v>
      </c>
      <c r="Q136" s="58">
        <v>55828.02</v>
      </c>
      <c r="R136" s="58">
        <v>0</v>
      </c>
      <c r="S136" s="58">
        <v>0</v>
      </c>
      <c r="T136" s="58">
        <v>0</v>
      </c>
      <c r="U136" s="58">
        <v>0</v>
      </c>
      <c r="V136" s="58">
        <v>0</v>
      </c>
      <c r="W136" s="58">
        <v>0</v>
      </c>
      <c r="X136" s="58">
        <v>0</v>
      </c>
      <c r="Y136" s="58">
        <v>0</v>
      </c>
      <c r="Z136" s="58">
        <v>0</v>
      </c>
      <c r="AA136" s="58">
        <v>0</v>
      </c>
      <c r="AB136" s="58">
        <v>0</v>
      </c>
      <c r="AC136" s="58">
        <v>0</v>
      </c>
      <c r="AD136" s="58">
        <v>0</v>
      </c>
      <c r="AE136" s="58">
        <v>0</v>
      </c>
      <c r="AF136" s="58">
        <v>0</v>
      </c>
      <c r="AG136" s="58">
        <v>0</v>
      </c>
      <c r="AH136" s="58">
        <v>0</v>
      </c>
      <c r="AI136" s="58">
        <v>0</v>
      </c>
      <c r="AJ136" s="58">
        <v>0</v>
      </c>
      <c r="AK136" s="58">
        <v>0</v>
      </c>
      <c r="AL136" s="58">
        <v>0</v>
      </c>
      <c r="AM136" s="58">
        <v>0</v>
      </c>
      <c r="AN136" s="58">
        <v>0</v>
      </c>
      <c r="AO136" s="58">
        <v>0</v>
      </c>
      <c r="AP136" s="58">
        <v>0</v>
      </c>
      <c r="AQ136" s="58">
        <v>0</v>
      </c>
      <c r="AR136" s="58">
        <v>3326.06</v>
      </c>
      <c r="AS136" s="58">
        <v>0</v>
      </c>
      <c r="AT136" s="58">
        <v>0</v>
      </c>
      <c r="AU136" s="58">
        <v>0</v>
      </c>
      <c r="AV136" s="58">
        <v>0</v>
      </c>
      <c r="AW136" s="58">
        <v>0</v>
      </c>
      <c r="AX136" s="58">
        <v>0</v>
      </c>
      <c r="AY136" s="58">
        <v>0</v>
      </c>
      <c r="AZ136" s="58">
        <v>0</v>
      </c>
      <c r="BA136" s="58">
        <v>0</v>
      </c>
      <c r="BB136" s="58">
        <v>0</v>
      </c>
      <c r="BC136" s="58">
        <v>0</v>
      </c>
      <c r="BD136" s="58">
        <v>0</v>
      </c>
      <c r="BE136" s="58">
        <v>0</v>
      </c>
      <c r="BF136" s="58">
        <v>1976.99</v>
      </c>
      <c r="BG136" s="58">
        <v>0</v>
      </c>
      <c r="BH136" s="58">
        <v>42466.68</v>
      </c>
      <c r="BI136" s="58">
        <v>0</v>
      </c>
      <c r="BJ136" s="58">
        <v>0</v>
      </c>
      <c r="BK136" s="58">
        <v>0</v>
      </c>
      <c r="BL136" s="58">
        <v>0</v>
      </c>
      <c r="BM136" s="58">
        <v>0</v>
      </c>
      <c r="BN136" s="58">
        <v>0</v>
      </c>
      <c r="BO136" s="58">
        <v>0</v>
      </c>
      <c r="BP136" s="58">
        <v>0</v>
      </c>
      <c r="BQ136" s="58">
        <v>0</v>
      </c>
      <c r="BR136" s="58">
        <v>189869.22</v>
      </c>
      <c r="BS136" s="58">
        <v>0</v>
      </c>
      <c r="BT136" s="58">
        <v>0</v>
      </c>
      <c r="BU136" s="58">
        <v>0</v>
      </c>
      <c r="BV136" s="58">
        <v>0</v>
      </c>
      <c r="BW136" s="58">
        <v>0</v>
      </c>
      <c r="BX136" s="58">
        <v>0</v>
      </c>
      <c r="BY136" s="59"/>
    </row>
    <row r="137" spans="1:77" x14ac:dyDescent="0.2">
      <c r="A137" s="56" t="s">
        <v>450</v>
      </c>
      <c r="B137" s="57" t="s">
        <v>465</v>
      </c>
      <c r="C137" s="56" t="s">
        <v>466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58">
        <v>0</v>
      </c>
      <c r="M137" s="58">
        <v>0</v>
      </c>
      <c r="N137" s="58">
        <v>0</v>
      </c>
      <c r="O137" s="58">
        <v>0</v>
      </c>
      <c r="P137" s="58">
        <v>0</v>
      </c>
      <c r="Q137" s="58">
        <v>0</v>
      </c>
      <c r="R137" s="58">
        <v>0</v>
      </c>
      <c r="S137" s="58">
        <v>0</v>
      </c>
      <c r="T137" s="58">
        <v>0</v>
      </c>
      <c r="U137" s="58">
        <v>0</v>
      </c>
      <c r="V137" s="58">
        <v>0</v>
      </c>
      <c r="W137" s="58">
        <v>0</v>
      </c>
      <c r="X137" s="58">
        <v>0</v>
      </c>
      <c r="Y137" s="58">
        <v>0</v>
      </c>
      <c r="Z137" s="58">
        <v>0</v>
      </c>
      <c r="AA137" s="58">
        <v>0</v>
      </c>
      <c r="AB137" s="58">
        <v>0</v>
      </c>
      <c r="AC137" s="58">
        <v>0</v>
      </c>
      <c r="AD137" s="58">
        <v>0</v>
      </c>
      <c r="AE137" s="58">
        <v>0</v>
      </c>
      <c r="AF137" s="58">
        <v>0</v>
      </c>
      <c r="AG137" s="58">
        <v>0</v>
      </c>
      <c r="AH137" s="58">
        <v>0</v>
      </c>
      <c r="AI137" s="58">
        <v>0</v>
      </c>
      <c r="AJ137" s="58">
        <v>0</v>
      </c>
      <c r="AK137" s="58">
        <v>0</v>
      </c>
      <c r="AL137" s="58">
        <v>0</v>
      </c>
      <c r="AM137" s="58">
        <v>0</v>
      </c>
      <c r="AN137" s="58">
        <v>0</v>
      </c>
      <c r="AO137" s="58">
        <v>0</v>
      </c>
      <c r="AP137" s="58">
        <v>0</v>
      </c>
      <c r="AQ137" s="58">
        <v>0</v>
      </c>
      <c r="AR137" s="58">
        <v>0</v>
      </c>
      <c r="AS137" s="58">
        <v>0</v>
      </c>
      <c r="AT137" s="58">
        <v>0</v>
      </c>
      <c r="AU137" s="58">
        <v>0</v>
      </c>
      <c r="AV137" s="58">
        <v>0</v>
      </c>
      <c r="AW137" s="58">
        <v>0</v>
      </c>
      <c r="AX137" s="58">
        <v>0</v>
      </c>
      <c r="AY137" s="58">
        <v>0</v>
      </c>
      <c r="AZ137" s="58">
        <v>0</v>
      </c>
      <c r="BA137" s="58">
        <v>0</v>
      </c>
      <c r="BB137" s="58">
        <v>0</v>
      </c>
      <c r="BC137" s="58">
        <v>0</v>
      </c>
      <c r="BD137" s="58">
        <v>0</v>
      </c>
      <c r="BE137" s="58">
        <v>0</v>
      </c>
      <c r="BF137" s="58">
        <v>0</v>
      </c>
      <c r="BG137" s="58">
        <v>0</v>
      </c>
      <c r="BH137" s="58">
        <v>40316.639999999999</v>
      </c>
      <c r="BI137" s="58">
        <v>0</v>
      </c>
      <c r="BJ137" s="58">
        <v>0</v>
      </c>
      <c r="BK137" s="58">
        <v>0</v>
      </c>
      <c r="BL137" s="58">
        <v>0</v>
      </c>
      <c r="BM137" s="58">
        <v>0</v>
      </c>
      <c r="BN137" s="58">
        <v>0</v>
      </c>
      <c r="BO137" s="58">
        <v>0</v>
      </c>
      <c r="BP137" s="58">
        <v>0</v>
      </c>
      <c r="BQ137" s="58">
        <v>0</v>
      </c>
      <c r="BR137" s="58">
        <v>0</v>
      </c>
      <c r="BS137" s="58">
        <v>0</v>
      </c>
      <c r="BT137" s="58">
        <v>0</v>
      </c>
      <c r="BU137" s="58">
        <v>0</v>
      </c>
      <c r="BV137" s="58">
        <v>0</v>
      </c>
      <c r="BW137" s="58">
        <v>0</v>
      </c>
      <c r="BX137" s="58">
        <v>0</v>
      </c>
      <c r="BY137" s="59">
        <v>399637.64</v>
      </c>
    </row>
    <row r="138" spans="1:77" x14ac:dyDescent="0.2">
      <c r="A138" s="56" t="s">
        <v>450</v>
      </c>
      <c r="B138" s="57" t="s">
        <v>467</v>
      </c>
      <c r="C138" s="56" t="s">
        <v>468</v>
      </c>
      <c r="D138" s="67">
        <v>0</v>
      </c>
      <c r="E138" s="67">
        <v>0</v>
      </c>
      <c r="F138" s="67">
        <v>0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67">
        <v>0</v>
      </c>
      <c r="AQ138" s="67">
        <v>0</v>
      </c>
      <c r="AR138" s="67">
        <v>0</v>
      </c>
      <c r="AS138" s="67">
        <v>0</v>
      </c>
      <c r="AT138" s="67">
        <v>0</v>
      </c>
      <c r="AU138" s="67">
        <v>0</v>
      </c>
      <c r="AV138" s="67">
        <v>0</v>
      </c>
      <c r="AW138" s="67">
        <v>0</v>
      </c>
      <c r="AX138" s="67">
        <v>0</v>
      </c>
      <c r="AY138" s="67">
        <v>0</v>
      </c>
      <c r="AZ138" s="67">
        <v>0</v>
      </c>
      <c r="BA138" s="67">
        <v>0</v>
      </c>
      <c r="BB138" s="67">
        <v>0</v>
      </c>
      <c r="BC138" s="67">
        <v>0</v>
      </c>
      <c r="BD138" s="67">
        <v>0</v>
      </c>
      <c r="BE138" s="67">
        <v>0</v>
      </c>
      <c r="BF138" s="67">
        <v>0</v>
      </c>
      <c r="BG138" s="67">
        <v>0</v>
      </c>
      <c r="BH138" s="67">
        <v>0</v>
      </c>
      <c r="BI138" s="67">
        <v>0</v>
      </c>
      <c r="BJ138" s="67">
        <v>0</v>
      </c>
      <c r="BK138" s="67">
        <v>0</v>
      </c>
      <c r="BL138" s="67">
        <v>0</v>
      </c>
      <c r="BM138" s="67">
        <v>0</v>
      </c>
      <c r="BN138" s="67">
        <v>0</v>
      </c>
      <c r="BO138" s="67">
        <v>0</v>
      </c>
      <c r="BP138" s="67">
        <v>0</v>
      </c>
      <c r="BQ138" s="67">
        <v>0</v>
      </c>
      <c r="BR138" s="67">
        <v>0</v>
      </c>
      <c r="BS138" s="67">
        <v>0</v>
      </c>
      <c r="BT138" s="67">
        <v>0</v>
      </c>
      <c r="BU138" s="67">
        <v>0</v>
      </c>
      <c r="BV138" s="67">
        <v>0</v>
      </c>
      <c r="BW138" s="67">
        <v>0</v>
      </c>
      <c r="BX138" s="67">
        <v>0</v>
      </c>
      <c r="BY138" s="59">
        <v>6186.77</v>
      </c>
    </row>
    <row r="139" spans="1:77" x14ac:dyDescent="0.2">
      <c r="A139" s="56" t="s">
        <v>450</v>
      </c>
      <c r="B139" s="57" t="s">
        <v>469</v>
      </c>
      <c r="C139" s="56" t="s">
        <v>470</v>
      </c>
      <c r="D139" s="58">
        <v>0</v>
      </c>
      <c r="E139" s="58">
        <v>0</v>
      </c>
      <c r="F139" s="58">
        <v>0</v>
      </c>
      <c r="G139" s="58">
        <v>0</v>
      </c>
      <c r="H139" s="58">
        <v>0</v>
      </c>
      <c r="I139" s="58">
        <v>49916.38</v>
      </c>
      <c r="J139" s="58">
        <v>0</v>
      </c>
      <c r="K139" s="58">
        <v>0</v>
      </c>
      <c r="L139" s="58">
        <v>114000</v>
      </c>
      <c r="M139" s="58">
        <v>0</v>
      </c>
      <c r="N139" s="58">
        <v>0</v>
      </c>
      <c r="O139" s="58">
        <v>0</v>
      </c>
      <c r="P139" s="58">
        <v>0</v>
      </c>
      <c r="Q139" s="58">
        <v>0</v>
      </c>
      <c r="R139" s="58">
        <v>0</v>
      </c>
      <c r="S139" s="58">
        <v>0</v>
      </c>
      <c r="T139" s="58">
        <v>0</v>
      </c>
      <c r="U139" s="58">
        <v>0</v>
      </c>
      <c r="V139" s="58">
        <v>0</v>
      </c>
      <c r="W139" s="58">
        <v>0</v>
      </c>
      <c r="X139" s="58">
        <v>0</v>
      </c>
      <c r="Y139" s="58">
        <v>0</v>
      </c>
      <c r="Z139" s="58">
        <v>0</v>
      </c>
      <c r="AA139" s="58">
        <v>0</v>
      </c>
      <c r="AB139" s="58">
        <v>0</v>
      </c>
      <c r="AC139" s="58">
        <v>0</v>
      </c>
      <c r="AD139" s="58">
        <v>0</v>
      </c>
      <c r="AE139" s="58">
        <v>0</v>
      </c>
      <c r="AF139" s="58">
        <v>0</v>
      </c>
      <c r="AG139" s="58">
        <v>0</v>
      </c>
      <c r="AH139" s="58">
        <v>0</v>
      </c>
      <c r="AI139" s="58">
        <v>0</v>
      </c>
      <c r="AJ139" s="58">
        <v>0</v>
      </c>
      <c r="AK139" s="58">
        <v>0</v>
      </c>
      <c r="AL139" s="58">
        <v>0</v>
      </c>
      <c r="AM139" s="58">
        <v>0</v>
      </c>
      <c r="AN139" s="58">
        <v>0</v>
      </c>
      <c r="AO139" s="58">
        <v>0</v>
      </c>
      <c r="AP139" s="58">
        <v>0</v>
      </c>
      <c r="AQ139" s="58">
        <v>0</v>
      </c>
      <c r="AR139" s="58">
        <v>0</v>
      </c>
      <c r="AS139" s="58">
        <v>0</v>
      </c>
      <c r="AT139" s="58">
        <v>0</v>
      </c>
      <c r="AU139" s="58">
        <v>0</v>
      </c>
      <c r="AV139" s="58">
        <v>0</v>
      </c>
      <c r="AW139" s="58">
        <v>0</v>
      </c>
      <c r="AX139" s="58">
        <v>0</v>
      </c>
      <c r="AY139" s="58">
        <v>175666.65</v>
      </c>
      <c r="AZ139" s="58">
        <v>0</v>
      </c>
      <c r="BA139" s="58">
        <v>0</v>
      </c>
      <c r="BB139" s="58">
        <v>0</v>
      </c>
      <c r="BC139" s="58">
        <v>0</v>
      </c>
      <c r="BD139" s="58">
        <v>0</v>
      </c>
      <c r="BE139" s="58">
        <v>0</v>
      </c>
      <c r="BF139" s="58">
        <v>0</v>
      </c>
      <c r="BG139" s="58">
        <v>0</v>
      </c>
      <c r="BH139" s="58">
        <v>135926.64000000001</v>
      </c>
      <c r="BI139" s="58">
        <v>0</v>
      </c>
      <c r="BJ139" s="58">
        <v>0</v>
      </c>
      <c r="BK139" s="58">
        <v>0</v>
      </c>
      <c r="BL139" s="58">
        <v>0</v>
      </c>
      <c r="BM139" s="58">
        <v>0</v>
      </c>
      <c r="BN139" s="58">
        <v>0</v>
      </c>
      <c r="BO139" s="58">
        <v>0</v>
      </c>
      <c r="BP139" s="58">
        <v>0</v>
      </c>
      <c r="BQ139" s="58">
        <v>0</v>
      </c>
      <c r="BR139" s="58">
        <v>15606.58</v>
      </c>
      <c r="BS139" s="58">
        <v>0</v>
      </c>
      <c r="BT139" s="58">
        <v>0</v>
      </c>
      <c r="BU139" s="58">
        <v>0</v>
      </c>
      <c r="BV139" s="58">
        <v>0</v>
      </c>
      <c r="BW139" s="58">
        <v>0</v>
      </c>
      <c r="BX139" s="58">
        <v>0</v>
      </c>
      <c r="BY139" s="59">
        <v>485805</v>
      </c>
    </row>
    <row r="140" spans="1:77" x14ac:dyDescent="0.2">
      <c r="A140" s="56" t="s">
        <v>450</v>
      </c>
      <c r="B140" s="57" t="s">
        <v>471</v>
      </c>
      <c r="C140" s="56" t="s">
        <v>472</v>
      </c>
      <c r="D140" s="58">
        <v>1451119.76</v>
      </c>
      <c r="E140" s="58">
        <v>0</v>
      </c>
      <c r="F140" s="58">
        <v>0</v>
      </c>
      <c r="G140" s="58">
        <v>0</v>
      </c>
      <c r="H140" s="58">
        <v>0</v>
      </c>
      <c r="I140" s="58">
        <v>0</v>
      </c>
      <c r="J140" s="58">
        <v>0</v>
      </c>
      <c r="K140" s="58">
        <v>0</v>
      </c>
      <c r="L140" s="58">
        <v>12271.92</v>
      </c>
      <c r="M140" s="58">
        <v>86419.32</v>
      </c>
      <c r="N140" s="58">
        <v>0</v>
      </c>
      <c r="O140" s="58">
        <v>0</v>
      </c>
      <c r="P140" s="58">
        <v>0</v>
      </c>
      <c r="Q140" s="58">
        <v>1716.21</v>
      </c>
      <c r="R140" s="58">
        <v>0</v>
      </c>
      <c r="S140" s="58">
        <v>6898.91</v>
      </c>
      <c r="T140" s="58">
        <v>19782.84</v>
      </c>
      <c r="U140" s="58">
        <v>12931.2</v>
      </c>
      <c r="V140" s="58">
        <v>503178.56</v>
      </c>
      <c r="W140" s="58">
        <v>160930.54999999999</v>
      </c>
      <c r="X140" s="58">
        <v>0</v>
      </c>
      <c r="Y140" s="58">
        <v>0</v>
      </c>
      <c r="Z140" s="58">
        <v>58767.88</v>
      </c>
      <c r="AA140" s="58">
        <v>0</v>
      </c>
      <c r="AB140" s="58">
        <v>0</v>
      </c>
      <c r="AC140" s="58">
        <v>0</v>
      </c>
      <c r="AD140" s="58">
        <v>0</v>
      </c>
      <c r="AE140" s="58">
        <v>0</v>
      </c>
      <c r="AF140" s="58">
        <v>1562.82</v>
      </c>
      <c r="AG140" s="58">
        <v>0</v>
      </c>
      <c r="AH140" s="58">
        <v>0</v>
      </c>
      <c r="AI140" s="58">
        <v>0</v>
      </c>
      <c r="AJ140" s="58">
        <v>0</v>
      </c>
      <c r="AK140" s="58">
        <v>0</v>
      </c>
      <c r="AL140" s="58">
        <v>0</v>
      </c>
      <c r="AM140" s="58">
        <v>0</v>
      </c>
      <c r="AN140" s="58">
        <v>0</v>
      </c>
      <c r="AO140" s="58">
        <v>0</v>
      </c>
      <c r="AP140" s="58">
        <v>114039.57</v>
      </c>
      <c r="AQ140" s="58">
        <v>869435.34</v>
      </c>
      <c r="AR140" s="58">
        <v>0</v>
      </c>
      <c r="AS140" s="58">
        <v>0</v>
      </c>
      <c r="AT140" s="58">
        <v>0</v>
      </c>
      <c r="AU140" s="58">
        <v>0</v>
      </c>
      <c r="AV140" s="58">
        <v>0</v>
      </c>
      <c r="AW140" s="58">
        <v>0</v>
      </c>
      <c r="AX140" s="58">
        <v>0</v>
      </c>
      <c r="AY140" s="58">
        <v>0</v>
      </c>
      <c r="AZ140" s="58">
        <v>5823.38</v>
      </c>
      <c r="BA140" s="58">
        <v>0</v>
      </c>
      <c r="BB140" s="58">
        <v>0</v>
      </c>
      <c r="BC140" s="58">
        <v>0</v>
      </c>
      <c r="BD140" s="58">
        <v>0</v>
      </c>
      <c r="BE140" s="58">
        <v>0</v>
      </c>
      <c r="BF140" s="58">
        <v>67514.45</v>
      </c>
      <c r="BG140" s="58">
        <v>0</v>
      </c>
      <c r="BH140" s="58">
        <v>0</v>
      </c>
      <c r="BI140" s="58">
        <v>2196642.9500000002</v>
      </c>
      <c r="BJ140" s="58">
        <v>0</v>
      </c>
      <c r="BK140" s="58">
        <v>21141.86</v>
      </c>
      <c r="BL140" s="58">
        <v>10762.92</v>
      </c>
      <c r="BM140" s="58">
        <v>33299.75</v>
      </c>
      <c r="BN140" s="58">
        <v>0</v>
      </c>
      <c r="BO140" s="58">
        <v>0</v>
      </c>
      <c r="BP140" s="58">
        <v>0</v>
      </c>
      <c r="BQ140" s="58">
        <v>0</v>
      </c>
      <c r="BR140" s="58">
        <v>0</v>
      </c>
      <c r="BS140" s="58">
        <v>0</v>
      </c>
      <c r="BT140" s="58">
        <v>0</v>
      </c>
      <c r="BU140" s="58">
        <v>0</v>
      </c>
      <c r="BV140" s="58">
        <v>0</v>
      </c>
      <c r="BW140" s="58">
        <v>1240.7</v>
      </c>
      <c r="BX140" s="58">
        <v>0</v>
      </c>
      <c r="BY140" s="59">
        <v>6954924.0499999998</v>
      </c>
    </row>
    <row r="141" spans="1:77" x14ac:dyDescent="0.2">
      <c r="A141" s="56" t="s">
        <v>450</v>
      </c>
      <c r="B141" s="57" t="s">
        <v>473</v>
      </c>
      <c r="C141" s="56" t="s">
        <v>474</v>
      </c>
      <c r="D141" s="58">
        <v>384829.03</v>
      </c>
      <c r="E141" s="58">
        <v>524934.25</v>
      </c>
      <c r="F141" s="58">
        <v>158225.10999999999</v>
      </c>
      <c r="G141" s="58">
        <v>0</v>
      </c>
      <c r="H141" s="58">
        <v>80866.78</v>
      </c>
      <c r="I141" s="58">
        <v>0</v>
      </c>
      <c r="J141" s="58">
        <v>149700</v>
      </c>
      <c r="K141" s="58">
        <v>0</v>
      </c>
      <c r="L141" s="58">
        <v>0</v>
      </c>
      <c r="M141" s="58">
        <v>0</v>
      </c>
      <c r="N141" s="58">
        <v>0</v>
      </c>
      <c r="O141" s="58">
        <v>0</v>
      </c>
      <c r="P141" s="58">
        <v>0</v>
      </c>
      <c r="Q141" s="58">
        <v>74092.34</v>
      </c>
      <c r="R141" s="58">
        <v>0</v>
      </c>
      <c r="S141" s="58">
        <v>0</v>
      </c>
      <c r="T141" s="58">
        <v>199500</v>
      </c>
      <c r="U141" s="58">
        <v>193487.55</v>
      </c>
      <c r="V141" s="58">
        <v>565632.53</v>
      </c>
      <c r="W141" s="58">
        <v>56140.86</v>
      </c>
      <c r="X141" s="58">
        <v>0</v>
      </c>
      <c r="Y141" s="58">
        <v>0</v>
      </c>
      <c r="Z141" s="58">
        <v>199732.41</v>
      </c>
      <c r="AA141" s="58">
        <v>0</v>
      </c>
      <c r="AB141" s="58">
        <v>0</v>
      </c>
      <c r="AC141" s="58">
        <v>0</v>
      </c>
      <c r="AD141" s="58">
        <v>0</v>
      </c>
      <c r="AE141" s="58">
        <v>81668.41</v>
      </c>
      <c r="AF141" s="58">
        <v>160723.4</v>
      </c>
      <c r="AG141" s="58">
        <v>0</v>
      </c>
      <c r="AH141" s="58">
        <v>32795.879999999997</v>
      </c>
      <c r="AI141" s="58">
        <v>12637.36</v>
      </c>
      <c r="AJ141" s="58">
        <v>1160.56</v>
      </c>
      <c r="AK141" s="58">
        <v>0</v>
      </c>
      <c r="AL141" s="58">
        <v>0</v>
      </c>
      <c r="AM141" s="58">
        <v>0</v>
      </c>
      <c r="AN141" s="58">
        <v>12502.86</v>
      </c>
      <c r="AO141" s="58">
        <v>0</v>
      </c>
      <c r="AP141" s="58">
        <v>128399.66</v>
      </c>
      <c r="AQ141" s="58">
        <v>370594.85</v>
      </c>
      <c r="AR141" s="58">
        <v>0</v>
      </c>
      <c r="AS141" s="58">
        <v>195534.15</v>
      </c>
      <c r="AT141" s="58">
        <v>0</v>
      </c>
      <c r="AU141" s="58">
        <v>0</v>
      </c>
      <c r="AV141" s="58">
        <v>0</v>
      </c>
      <c r="AW141" s="58">
        <v>0</v>
      </c>
      <c r="AX141" s="58">
        <v>0</v>
      </c>
      <c r="AY141" s="58">
        <v>266000</v>
      </c>
      <c r="AZ141" s="58">
        <v>0</v>
      </c>
      <c r="BA141" s="58">
        <v>199799.88</v>
      </c>
      <c r="BB141" s="58">
        <v>0</v>
      </c>
      <c r="BC141" s="58">
        <v>0</v>
      </c>
      <c r="BD141" s="58">
        <v>0</v>
      </c>
      <c r="BE141" s="58">
        <v>0</v>
      </c>
      <c r="BF141" s="58">
        <v>0</v>
      </c>
      <c r="BG141" s="58">
        <v>69799.98</v>
      </c>
      <c r="BH141" s="58">
        <v>142714.26</v>
      </c>
      <c r="BI141" s="58">
        <v>203151.62</v>
      </c>
      <c r="BJ141" s="58">
        <v>0</v>
      </c>
      <c r="BK141" s="58">
        <v>373151.31</v>
      </c>
      <c r="BL141" s="58">
        <v>115266.33</v>
      </c>
      <c r="BM141" s="58">
        <v>30489.119999999999</v>
      </c>
      <c r="BN141" s="58">
        <v>30079.35</v>
      </c>
      <c r="BO141" s="58">
        <v>191021.94</v>
      </c>
      <c r="BP141" s="58">
        <v>279747.34000000003</v>
      </c>
      <c r="BQ141" s="58">
        <v>129654.15</v>
      </c>
      <c r="BR141" s="58">
        <v>401061.6</v>
      </c>
      <c r="BS141" s="58">
        <v>0</v>
      </c>
      <c r="BT141" s="58">
        <v>0</v>
      </c>
      <c r="BU141" s="58">
        <v>200471.16</v>
      </c>
      <c r="BV141" s="58">
        <v>0</v>
      </c>
      <c r="BW141" s="58">
        <v>0</v>
      </c>
      <c r="BX141" s="58">
        <v>89644.83</v>
      </c>
      <c r="BY141" s="59">
        <v>6966909.1599999992</v>
      </c>
    </row>
    <row r="142" spans="1:77" x14ac:dyDescent="0.2">
      <c r="A142" s="56" t="s">
        <v>450</v>
      </c>
      <c r="B142" s="57" t="s">
        <v>475</v>
      </c>
      <c r="C142" s="56" t="s">
        <v>476</v>
      </c>
      <c r="D142" s="58">
        <v>153574.29999999999</v>
      </c>
      <c r="E142" s="58">
        <v>0</v>
      </c>
      <c r="F142" s="58">
        <v>0</v>
      </c>
      <c r="G142" s="58">
        <v>0</v>
      </c>
      <c r="H142" s="58">
        <v>0</v>
      </c>
      <c r="I142" s="58">
        <v>0</v>
      </c>
      <c r="J142" s="58">
        <v>0</v>
      </c>
      <c r="K142" s="58">
        <v>350250</v>
      </c>
      <c r="L142" s="58">
        <v>0</v>
      </c>
      <c r="M142" s="58">
        <v>0</v>
      </c>
      <c r="N142" s="58">
        <v>49600.02</v>
      </c>
      <c r="O142" s="58">
        <v>61635.06</v>
      </c>
      <c r="P142" s="58">
        <v>226340</v>
      </c>
      <c r="Q142" s="58">
        <v>0</v>
      </c>
      <c r="R142" s="58">
        <v>0</v>
      </c>
      <c r="S142" s="58">
        <v>0</v>
      </c>
      <c r="T142" s="58">
        <v>0</v>
      </c>
      <c r="U142" s="58">
        <v>0</v>
      </c>
      <c r="V142" s="58">
        <v>44072.08</v>
      </c>
      <c r="W142" s="58">
        <v>30723.05</v>
      </c>
      <c r="X142" s="58">
        <v>0</v>
      </c>
      <c r="Y142" s="58">
        <v>0</v>
      </c>
      <c r="Z142" s="58">
        <v>6116.51</v>
      </c>
      <c r="AA142" s="58">
        <v>0</v>
      </c>
      <c r="AB142" s="58">
        <v>0</v>
      </c>
      <c r="AC142" s="58">
        <v>0</v>
      </c>
      <c r="AD142" s="58">
        <v>0</v>
      </c>
      <c r="AE142" s="58">
        <v>11369.75</v>
      </c>
      <c r="AF142" s="58">
        <v>35355.53</v>
      </c>
      <c r="AG142" s="58">
        <v>0</v>
      </c>
      <c r="AH142" s="58">
        <v>0</v>
      </c>
      <c r="AI142" s="58">
        <v>0</v>
      </c>
      <c r="AJ142" s="58">
        <v>0</v>
      </c>
      <c r="AK142" s="58">
        <v>0</v>
      </c>
      <c r="AL142" s="58">
        <v>35791.760000000002</v>
      </c>
      <c r="AM142" s="58">
        <v>0</v>
      </c>
      <c r="AN142" s="58">
        <v>0</v>
      </c>
      <c r="AO142" s="58">
        <v>0</v>
      </c>
      <c r="AP142" s="58">
        <v>33796.82</v>
      </c>
      <c r="AQ142" s="58">
        <v>331686.87</v>
      </c>
      <c r="AR142" s="58">
        <v>0</v>
      </c>
      <c r="AS142" s="58">
        <v>0</v>
      </c>
      <c r="AT142" s="58">
        <v>0</v>
      </c>
      <c r="AU142" s="58">
        <v>0</v>
      </c>
      <c r="AV142" s="58">
        <v>0</v>
      </c>
      <c r="AW142" s="58">
        <v>0</v>
      </c>
      <c r="AX142" s="58">
        <v>0</v>
      </c>
      <c r="AY142" s="58">
        <v>0</v>
      </c>
      <c r="AZ142" s="58">
        <v>0</v>
      </c>
      <c r="BA142" s="58">
        <v>0</v>
      </c>
      <c r="BB142" s="58">
        <v>0</v>
      </c>
      <c r="BC142" s="58">
        <v>0</v>
      </c>
      <c r="BD142" s="58">
        <v>0</v>
      </c>
      <c r="BE142" s="58">
        <v>0</v>
      </c>
      <c r="BF142" s="58">
        <v>3659.36</v>
      </c>
      <c r="BG142" s="58">
        <v>0</v>
      </c>
      <c r="BH142" s="58">
        <v>0</v>
      </c>
      <c r="BI142" s="58">
        <v>11590.98</v>
      </c>
      <c r="BJ142" s="58">
        <v>0</v>
      </c>
      <c r="BK142" s="58">
        <v>89584.71</v>
      </c>
      <c r="BL142" s="58">
        <v>0</v>
      </c>
      <c r="BM142" s="58">
        <v>0</v>
      </c>
      <c r="BN142" s="58">
        <v>66356.240000000005</v>
      </c>
      <c r="BO142" s="58">
        <v>0</v>
      </c>
      <c r="BP142" s="58">
        <v>139882.19</v>
      </c>
      <c r="BQ142" s="58">
        <v>0</v>
      </c>
      <c r="BR142" s="58">
        <v>0</v>
      </c>
      <c r="BS142" s="58">
        <v>0</v>
      </c>
      <c r="BT142" s="58">
        <v>0</v>
      </c>
      <c r="BU142" s="58">
        <v>383166.42</v>
      </c>
      <c r="BV142" s="58">
        <v>0</v>
      </c>
      <c r="BW142" s="58">
        <v>0</v>
      </c>
      <c r="BX142" s="58">
        <v>0</v>
      </c>
      <c r="BY142" s="59">
        <v>4286149.9399999995</v>
      </c>
    </row>
    <row r="143" spans="1:77" x14ac:dyDescent="0.2">
      <c r="A143" s="56" t="s">
        <v>450</v>
      </c>
      <c r="B143" s="57" t="s">
        <v>477</v>
      </c>
      <c r="C143" s="56" t="s">
        <v>478</v>
      </c>
      <c r="D143" s="58">
        <v>123181.85</v>
      </c>
      <c r="E143" s="58">
        <v>0</v>
      </c>
      <c r="F143" s="58">
        <v>0</v>
      </c>
      <c r="G143" s="58">
        <v>0</v>
      </c>
      <c r="H143" s="58">
        <v>0</v>
      </c>
      <c r="I143" s="58">
        <v>0</v>
      </c>
      <c r="J143" s="58">
        <v>0</v>
      </c>
      <c r="K143" s="58">
        <v>0</v>
      </c>
      <c r="L143" s="58">
        <v>0</v>
      </c>
      <c r="M143" s="58">
        <v>0</v>
      </c>
      <c r="N143" s="58">
        <v>0</v>
      </c>
      <c r="O143" s="58">
        <v>0</v>
      </c>
      <c r="P143" s="58">
        <v>0</v>
      </c>
      <c r="Q143" s="58">
        <v>0</v>
      </c>
      <c r="R143" s="58">
        <v>0</v>
      </c>
      <c r="S143" s="58">
        <v>3672.93</v>
      </c>
      <c r="T143" s="58">
        <v>0</v>
      </c>
      <c r="U143" s="58">
        <v>0</v>
      </c>
      <c r="V143" s="58">
        <v>3394.33</v>
      </c>
      <c r="W143" s="58">
        <v>0</v>
      </c>
      <c r="X143" s="58">
        <v>0</v>
      </c>
      <c r="Y143" s="58">
        <v>0</v>
      </c>
      <c r="Z143" s="58">
        <v>0</v>
      </c>
      <c r="AA143" s="58">
        <v>0</v>
      </c>
      <c r="AB143" s="58">
        <v>0</v>
      </c>
      <c r="AC143" s="58">
        <v>0</v>
      </c>
      <c r="AD143" s="58">
        <v>0</v>
      </c>
      <c r="AE143" s="58">
        <v>358.39</v>
      </c>
      <c r="AF143" s="58">
        <v>0</v>
      </c>
      <c r="AG143" s="58">
        <v>0</v>
      </c>
      <c r="AH143" s="58">
        <v>0</v>
      </c>
      <c r="AI143" s="58">
        <v>0</v>
      </c>
      <c r="AJ143" s="58">
        <v>0</v>
      </c>
      <c r="AK143" s="58">
        <v>0</v>
      </c>
      <c r="AL143" s="58">
        <v>0</v>
      </c>
      <c r="AM143" s="58">
        <v>0</v>
      </c>
      <c r="AN143" s="58">
        <v>0</v>
      </c>
      <c r="AO143" s="58">
        <v>0</v>
      </c>
      <c r="AP143" s="58">
        <v>0</v>
      </c>
      <c r="AQ143" s="58">
        <v>236399.8</v>
      </c>
      <c r="AR143" s="58">
        <v>0</v>
      </c>
      <c r="AS143" s="58">
        <v>0</v>
      </c>
      <c r="AT143" s="58">
        <v>0</v>
      </c>
      <c r="AU143" s="58">
        <v>0</v>
      </c>
      <c r="AV143" s="58">
        <v>0</v>
      </c>
      <c r="AW143" s="58">
        <v>0</v>
      </c>
      <c r="AX143" s="58">
        <v>0</v>
      </c>
      <c r="AY143" s="58">
        <v>0</v>
      </c>
      <c r="AZ143" s="58">
        <v>0</v>
      </c>
      <c r="BA143" s="58">
        <v>0</v>
      </c>
      <c r="BB143" s="58">
        <v>0</v>
      </c>
      <c r="BC143" s="58">
        <v>0</v>
      </c>
      <c r="BD143" s="58">
        <v>0</v>
      </c>
      <c r="BE143" s="58">
        <v>0</v>
      </c>
      <c r="BF143" s="58">
        <v>0</v>
      </c>
      <c r="BG143" s="58">
        <v>0</v>
      </c>
      <c r="BH143" s="58">
        <v>0</v>
      </c>
      <c r="BI143" s="58">
        <v>232736.53</v>
      </c>
      <c r="BJ143" s="58">
        <v>0</v>
      </c>
      <c r="BK143" s="58">
        <v>0</v>
      </c>
      <c r="BL143" s="58">
        <v>0</v>
      </c>
      <c r="BM143" s="58">
        <v>0</v>
      </c>
      <c r="BN143" s="58">
        <v>0</v>
      </c>
      <c r="BO143" s="58">
        <v>0</v>
      </c>
      <c r="BP143" s="58">
        <v>0</v>
      </c>
      <c r="BQ143" s="58">
        <v>0</v>
      </c>
      <c r="BR143" s="58">
        <v>0</v>
      </c>
      <c r="BS143" s="58">
        <v>7522.44</v>
      </c>
      <c r="BT143" s="58">
        <v>0</v>
      </c>
      <c r="BU143" s="58">
        <v>0</v>
      </c>
      <c r="BV143" s="58">
        <v>0</v>
      </c>
      <c r="BW143" s="58">
        <v>0</v>
      </c>
      <c r="BX143" s="58">
        <v>0</v>
      </c>
      <c r="BY143" s="59">
        <v>736469.96</v>
      </c>
    </row>
    <row r="144" spans="1:77" x14ac:dyDescent="0.2">
      <c r="A144" s="56" t="s">
        <v>450</v>
      </c>
      <c r="B144" s="57" t="s">
        <v>479</v>
      </c>
      <c r="C144" s="56" t="s">
        <v>480</v>
      </c>
      <c r="D144" s="58">
        <v>0</v>
      </c>
      <c r="E144" s="58">
        <v>0</v>
      </c>
      <c r="F144" s="58">
        <v>0</v>
      </c>
      <c r="G144" s="58">
        <v>0</v>
      </c>
      <c r="H144" s="58">
        <v>0</v>
      </c>
      <c r="I144" s="58">
        <v>0</v>
      </c>
      <c r="J144" s="58">
        <v>0</v>
      </c>
      <c r="K144" s="58">
        <v>219649.98</v>
      </c>
      <c r="L144" s="58">
        <v>0</v>
      </c>
      <c r="M144" s="58">
        <v>0</v>
      </c>
      <c r="N144" s="58">
        <v>0</v>
      </c>
      <c r="O144" s="58">
        <v>0</v>
      </c>
      <c r="P144" s="58">
        <v>0</v>
      </c>
      <c r="Q144" s="58">
        <v>0</v>
      </c>
      <c r="R144" s="58">
        <v>0</v>
      </c>
      <c r="S144" s="58">
        <v>0</v>
      </c>
      <c r="T144" s="58">
        <v>0</v>
      </c>
      <c r="U144" s="58">
        <v>0</v>
      </c>
      <c r="V144" s="58">
        <v>0</v>
      </c>
      <c r="W144" s="58">
        <v>0</v>
      </c>
      <c r="X144" s="58">
        <v>0</v>
      </c>
      <c r="Y144" s="58">
        <v>0</v>
      </c>
      <c r="Z144" s="58">
        <v>4941.93</v>
      </c>
      <c r="AA144" s="58">
        <v>0</v>
      </c>
      <c r="AB144" s="58">
        <v>0</v>
      </c>
      <c r="AC144" s="58">
        <v>0</v>
      </c>
      <c r="AD144" s="58">
        <v>0</v>
      </c>
      <c r="AE144" s="58">
        <v>0</v>
      </c>
      <c r="AF144" s="58">
        <v>0</v>
      </c>
      <c r="AG144" s="58">
        <v>0</v>
      </c>
      <c r="AH144" s="58">
        <v>0</v>
      </c>
      <c r="AI144" s="58">
        <v>0</v>
      </c>
      <c r="AJ144" s="58">
        <v>0</v>
      </c>
      <c r="AK144" s="58">
        <v>0</v>
      </c>
      <c r="AL144" s="58">
        <v>0</v>
      </c>
      <c r="AM144" s="58">
        <v>0</v>
      </c>
      <c r="AN144" s="58">
        <v>0</v>
      </c>
      <c r="AO144" s="58">
        <v>0</v>
      </c>
      <c r="AP144" s="58">
        <v>0</v>
      </c>
      <c r="AQ144" s="58">
        <v>6562.13</v>
      </c>
      <c r="AR144" s="58">
        <v>0</v>
      </c>
      <c r="AS144" s="58">
        <v>0</v>
      </c>
      <c r="AT144" s="58">
        <v>0</v>
      </c>
      <c r="AU144" s="58">
        <v>0</v>
      </c>
      <c r="AV144" s="58">
        <v>0</v>
      </c>
      <c r="AW144" s="58">
        <v>0</v>
      </c>
      <c r="AX144" s="58">
        <v>0</v>
      </c>
      <c r="AY144" s="58">
        <v>0</v>
      </c>
      <c r="AZ144" s="58">
        <v>0</v>
      </c>
      <c r="BA144" s="58">
        <v>0</v>
      </c>
      <c r="BB144" s="58">
        <v>0</v>
      </c>
      <c r="BC144" s="58">
        <v>0</v>
      </c>
      <c r="BD144" s="58">
        <v>0</v>
      </c>
      <c r="BE144" s="58">
        <v>0</v>
      </c>
      <c r="BF144" s="58">
        <v>0</v>
      </c>
      <c r="BG144" s="58">
        <v>0</v>
      </c>
      <c r="BH144" s="58">
        <v>0</v>
      </c>
      <c r="BI144" s="58">
        <v>4667.91</v>
      </c>
      <c r="BJ144" s="58">
        <v>0</v>
      </c>
      <c r="BK144" s="58">
        <v>0</v>
      </c>
      <c r="BL144" s="58">
        <v>0</v>
      </c>
      <c r="BM144" s="58">
        <v>0</v>
      </c>
      <c r="BN144" s="58">
        <v>0</v>
      </c>
      <c r="BO144" s="58">
        <v>0</v>
      </c>
      <c r="BP144" s="58">
        <v>0</v>
      </c>
      <c r="BQ144" s="58">
        <v>0</v>
      </c>
      <c r="BR144" s="58">
        <v>0</v>
      </c>
      <c r="BS144" s="58">
        <v>0</v>
      </c>
      <c r="BT144" s="58">
        <v>0</v>
      </c>
      <c r="BU144" s="58">
        <v>0</v>
      </c>
      <c r="BV144" s="58">
        <v>0</v>
      </c>
      <c r="BW144" s="58">
        <v>0</v>
      </c>
      <c r="BX144" s="58">
        <v>0</v>
      </c>
      <c r="BY144" s="59">
        <v>444241.94</v>
      </c>
    </row>
    <row r="145" spans="1:77" x14ac:dyDescent="0.2">
      <c r="A145" s="56" t="s">
        <v>450</v>
      </c>
      <c r="B145" s="57" t="s">
        <v>481</v>
      </c>
      <c r="C145" s="56" t="s">
        <v>482</v>
      </c>
      <c r="D145" s="58">
        <v>0</v>
      </c>
      <c r="E145" s="58">
        <v>34329.03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58">
        <v>0</v>
      </c>
      <c r="M145" s="58">
        <v>0</v>
      </c>
      <c r="N145" s="58">
        <v>0</v>
      </c>
      <c r="O145" s="58">
        <v>131807.12</v>
      </c>
      <c r="P145" s="58">
        <v>0</v>
      </c>
      <c r="Q145" s="58">
        <v>0</v>
      </c>
      <c r="R145" s="58">
        <v>0</v>
      </c>
      <c r="S145" s="58">
        <v>0</v>
      </c>
      <c r="T145" s="58">
        <v>0</v>
      </c>
      <c r="U145" s="58">
        <v>0</v>
      </c>
      <c r="V145" s="58">
        <v>0</v>
      </c>
      <c r="W145" s="58">
        <v>0</v>
      </c>
      <c r="X145" s="58">
        <v>0</v>
      </c>
      <c r="Y145" s="58">
        <v>0</v>
      </c>
      <c r="Z145" s="58">
        <v>0</v>
      </c>
      <c r="AA145" s="58">
        <v>0</v>
      </c>
      <c r="AB145" s="58">
        <v>0</v>
      </c>
      <c r="AC145" s="58">
        <v>0</v>
      </c>
      <c r="AD145" s="58">
        <v>0</v>
      </c>
      <c r="AE145" s="58">
        <v>0</v>
      </c>
      <c r="AF145" s="58">
        <v>0</v>
      </c>
      <c r="AG145" s="58">
        <v>0</v>
      </c>
      <c r="AH145" s="58">
        <v>0</v>
      </c>
      <c r="AI145" s="58">
        <v>0</v>
      </c>
      <c r="AJ145" s="58">
        <v>0</v>
      </c>
      <c r="AK145" s="58">
        <v>0</v>
      </c>
      <c r="AL145" s="58">
        <v>0</v>
      </c>
      <c r="AM145" s="58">
        <v>0</v>
      </c>
      <c r="AN145" s="58">
        <v>0</v>
      </c>
      <c r="AO145" s="58">
        <v>0</v>
      </c>
      <c r="AP145" s="58">
        <v>0</v>
      </c>
      <c r="AQ145" s="58">
        <v>826.76</v>
      </c>
      <c r="AR145" s="58">
        <v>0</v>
      </c>
      <c r="AS145" s="58">
        <v>0</v>
      </c>
      <c r="AT145" s="58">
        <v>0</v>
      </c>
      <c r="AU145" s="58">
        <v>0</v>
      </c>
      <c r="AV145" s="58">
        <v>0</v>
      </c>
      <c r="AW145" s="58">
        <v>0</v>
      </c>
      <c r="AX145" s="58">
        <v>0</v>
      </c>
      <c r="AY145" s="58">
        <v>0</v>
      </c>
      <c r="AZ145" s="58">
        <v>0</v>
      </c>
      <c r="BA145" s="58">
        <v>0</v>
      </c>
      <c r="BB145" s="58">
        <v>0</v>
      </c>
      <c r="BC145" s="58">
        <v>0</v>
      </c>
      <c r="BD145" s="58">
        <v>0</v>
      </c>
      <c r="BE145" s="58">
        <v>0</v>
      </c>
      <c r="BF145" s="58">
        <v>0</v>
      </c>
      <c r="BG145" s="58">
        <v>0</v>
      </c>
      <c r="BH145" s="58">
        <v>0</v>
      </c>
      <c r="BI145" s="58">
        <v>0</v>
      </c>
      <c r="BJ145" s="58">
        <v>0</v>
      </c>
      <c r="BK145" s="58">
        <v>0</v>
      </c>
      <c r="BL145" s="58">
        <v>0</v>
      </c>
      <c r="BM145" s="58">
        <v>0</v>
      </c>
      <c r="BN145" s="58">
        <v>0</v>
      </c>
      <c r="BO145" s="58">
        <v>0</v>
      </c>
      <c r="BP145" s="58">
        <v>0</v>
      </c>
      <c r="BQ145" s="58">
        <v>0</v>
      </c>
      <c r="BR145" s="58">
        <v>0</v>
      </c>
      <c r="BS145" s="58">
        <v>0</v>
      </c>
      <c r="BT145" s="58">
        <v>0</v>
      </c>
      <c r="BU145" s="58">
        <v>0</v>
      </c>
      <c r="BV145" s="58">
        <v>0</v>
      </c>
      <c r="BW145" s="58">
        <v>0</v>
      </c>
      <c r="BX145" s="58">
        <v>0</v>
      </c>
      <c r="BY145" s="59">
        <v>119384.81999999999</v>
      </c>
    </row>
    <row r="146" spans="1:77" x14ac:dyDescent="0.2">
      <c r="A146" s="56" t="s">
        <v>450</v>
      </c>
      <c r="B146" s="57" t="s">
        <v>483</v>
      </c>
      <c r="C146" s="56" t="s">
        <v>484</v>
      </c>
      <c r="D146" s="58">
        <v>12225215.609999999</v>
      </c>
      <c r="E146" s="58">
        <v>23898.63</v>
      </c>
      <c r="F146" s="58">
        <v>194805.18</v>
      </c>
      <c r="G146" s="58">
        <v>0</v>
      </c>
      <c r="H146" s="58">
        <v>9068.68</v>
      </c>
      <c r="I146" s="58">
        <v>0</v>
      </c>
      <c r="J146" s="58">
        <v>5021750.6399999997</v>
      </c>
      <c r="K146" s="58">
        <v>1676140.67</v>
      </c>
      <c r="L146" s="58">
        <v>0</v>
      </c>
      <c r="M146" s="58">
        <v>3083914.98</v>
      </c>
      <c r="N146" s="58">
        <v>52142.879999999997</v>
      </c>
      <c r="O146" s="58">
        <v>353618.52</v>
      </c>
      <c r="P146" s="58">
        <v>1121836</v>
      </c>
      <c r="Q146" s="58">
        <v>1060791.08</v>
      </c>
      <c r="R146" s="58">
        <v>0</v>
      </c>
      <c r="S146" s="58">
        <v>352151.2</v>
      </c>
      <c r="T146" s="58">
        <v>160607.16</v>
      </c>
      <c r="U146" s="58">
        <v>67998.06</v>
      </c>
      <c r="V146" s="58">
        <v>19834853.690000001</v>
      </c>
      <c r="W146" s="58">
        <v>2572079.2999999998</v>
      </c>
      <c r="X146" s="58">
        <v>31514.62</v>
      </c>
      <c r="Y146" s="58">
        <v>0</v>
      </c>
      <c r="Z146" s="58">
        <v>872932.56</v>
      </c>
      <c r="AA146" s="58">
        <v>109999.98</v>
      </c>
      <c r="AB146" s="58">
        <v>0</v>
      </c>
      <c r="AC146" s="58">
        <v>0</v>
      </c>
      <c r="AD146" s="58">
        <v>0</v>
      </c>
      <c r="AE146" s="58">
        <v>7074060.1200000001</v>
      </c>
      <c r="AF146" s="58">
        <v>564839.77</v>
      </c>
      <c r="AG146" s="58">
        <v>0</v>
      </c>
      <c r="AH146" s="58">
        <v>102981.83</v>
      </c>
      <c r="AI146" s="58">
        <v>78893.14</v>
      </c>
      <c r="AJ146" s="58">
        <v>117377.39</v>
      </c>
      <c r="AK146" s="58">
        <v>0</v>
      </c>
      <c r="AL146" s="58">
        <v>213947.56</v>
      </c>
      <c r="AM146" s="58">
        <v>140682.76</v>
      </c>
      <c r="AN146" s="58">
        <v>9073.98</v>
      </c>
      <c r="AO146" s="58">
        <v>30665.34</v>
      </c>
      <c r="AP146" s="58">
        <v>486727.97</v>
      </c>
      <c r="AQ146" s="58">
        <v>17966108</v>
      </c>
      <c r="AR146" s="58">
        <v>33340.379999999997</v>
      </c>
      <c r="AS146" s="58">
        <v>27238.44</v>
      </c>
      <c r="AT146" s="58">
        <v>20906.82</v>
      </c>
      <c r="AU146" s="58">
        <v>46786.48</v>
      </c>
      <c r="AV146" s="58">
        <v>166790.01999999999</v>
      </c>
      <c r="AW146" s="58">
        <v>62671.08</v>
      </c>
      <c r="AX146" s="58">
        <v>0</v>
      </c>
      <c r="AY146" s="58">
        <v>91500</v>
      </c>
      <c r="AZ146" s="58">
        <v>0</v>
      </c>
      <c r="BA146" s="58">
        <v>188428.14</v>
      </c>
      <c r="BB146" s="58">
        <v>0</v>
      </c>
      <c r="BC146" s="58">
        <v>0</v>
      </c>
      <c r="BD146" s="58">
        <v>1407709.98</v>
      </c>
      <c r="BE146" s="58">
        <v>183850</v>
      </c>
      <c r="BF146" s="58">
        <v>143054.51999999999</v>
      </c>
      <c r="BG146" s="58">
        <v>81498.02</v>
      </c>
      <c r="BH146" s="58">
        <v>0</v>
      </c>
      <c r="BI146" s="58">
        <v>16905093.030000001</v>
      </c>
      <c r="BJ146" s="58">
        <v>0</v>
      </c>
      <c r="BK146" s="58">
        <v>413269.76000000001</v>
      </c>
      <c r="BL146" s="58">
        <v>98382.5</v>
      </c>
      <c r="BM146" s="58">
        <v>340738.02</v>
      </c>
      <c r="BN146" s="58">
        <v>475091.59</v>
      </c>
      <c r="BO146" s="58">
        <v>272832.03999999998</v>
      </c>
      <c r="BP146" s="58">
        <v>10254738.939999999</v>
      </c>
      <c r="BQ146" s="58">
        <v>3710.03</v>
      </c>
      <c r="BR146" s="58">
        <v>174426.38</v>
      </c>
      <c r="BS146" s="58">
        <v>132662.17000000001</v>
      </c>
      <c r="BT146" s="58">
        <v>591114.9</v>
      </c>
      <c r="BU146" s="58">
        <v>937615.26</v>
      </c>
      <c r="BV146" s="58">
        <v>65536.14</v>
      </c>
      <c r="BW146" s="58">
        <v>241323.36</v>
      </c>
      <c r="BX146" s="58">
        <v>11432.34</v>
      </c>
      <c r="BY146" s="59">
        <v>95592605.049999982</v>
      </c>
    </row>
    <row r="147" spans="1:77" x14ac:dyDescent="0.2">
      <c r="A147" s="56" t="s">
        <v>450</v>
      </c>
      <c r="B147" s="57" t="s">
        <v>485</v>
      </c>
      <c r="C147" s="56" t="s">
        <v>486</v>
      </c>
      <c r="D147" s="58">
        <v>1548588.11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  <c r="L147" s="58">
        <v>0</v>
      </c>
      <c r="M147" s="58">
        <v>0</v>
      </c>
      <c r="N147" s="58">
        <v>0</v>
      </c>
      <c r="O147" s="58">
        <v>0</v>
      </c>
      <c r="P147" s="58">
        <v>0</v>
      </c>
      <c r="Q147" s="58">
        <v>0</v>
      </c>
      <c r="R147" s="58">
        <v>0</v>
      </c>
      <c r="S147" s="58">
        <v>0</v>
      </c>
      <c r="T147" s="58">
        <v>0</v>
      </c>
      <c r="U147" s="58">
        <v>0</v>
      </c>
      <c r="V147" s="58">
        <v>1623138.73</v>
      </c>
      <c r="W147" s="58">
        <v>0</v>
      </c>
      <c r="X147" s="58">
        <v>0</v>
      </c>
      <c r="Y147" s="58">
        <v>0</v>
      </c>
      <c r="Z147" s="58">
        <v>0</v>
      </c>
      <c r="AA147" s="58">
        <v>0</v>
      </c>
      <c r="AB147" s="58">
        <v>0</v>
      </c>
      <c r="AC147" s="58">
        <v>0</v>
      </c>
      <c r="AD147" s="58">
        <v>0</v>
      </c>
      <c r="AE147" s="58">
        <v>0</v>
      </c>
      <c r="AF147" s="58">
        <v>0</v>
      </c>
      <c r="AG147" s="58">
        <v>0</v>
      </c>
      <c r="AH147" s="58">
        <v>0</v>
      </c>
      <c r="AI147" s="58">
        <v>0</v>
      </c>
      <c r="AJ147" s="58">
        <v>0</v>
      </c>
      <c r="AK147" s="58">
        <v>0</v>
      </c>
      <c r="AL147" s="58">
        <v>0</v>
      </c>
      <c r="AM147" s="58">
        <v>0</v>
      </c>
      <c r="AN147" s="58">
        <v>0</v>
      </c>
      <c r="AO147" s="58">
        <v>0</v>
      </c>
      <c r="AP147" s="58">
        <v>6757.99</v>
      </c>
      <c r="AQ147" s="58">
        <v>387404.26</v>
      </c>
      <c r="AR147" s="58">
        <v>0</v>
      </c>
      <c r="AS147" s="58">
        <v>0</v>
      </c>
      <c r="AT147" s="58">
        <v>0</v>
      </c>
      <c r="AU147" s="58">
        <v>0</v>
      </c>
      <c r="AV147" s="58">
        <v>0</v>
      </c>
      <c r="AW147" s="58">
        <v>0</v>
      </c>
      <c r="AX147" s="58">
        <v>0</v>
      </c>
      <c r="AY147" s="58">
        <v>0</v>
      </c>
      <c r="AZ147" s="58">
        <v>0</v>
      </c>
      <c r="BA147" s="58">
        <v>0</v>
      </c>
      <c r="BB147" s="58">
        <v>0</v>
      </c>
      <c r="BC147" s="58">
        <v>0</v>
      </c>
      <c r="BD147" s="58">
        <v>0</v>
      </c>
      <c r="BE147" s="58">
        <v>0</v>
      </c>
      <c r="BF147" s="58">
        <v>0</v>
      </c>
      <c r="BG147" s="58">
        <v>0</v>
      </c>
      <c r="BH147" s="58">
        <v>0</v>
      </c>
      <c r="BI147" s="58">
        <v>1254249.48</v>
      </c>
      <c r="BJ147" s="58">
        <v>0</v>
      </c>
      <c r="BK147" s="58">
        <v>0</v>
      </c>
      <c r="BL147" s="58">
        <v>0</v>
      </c>
      <c r="BM147" s="58">
        <v>0</v>
      </c>
      <c r="BN147" s="58">
        <v>0</v>
      </c>
      <c r="BO147" s="58">
        <v>0</v>
      </c>
      <c r="BP147" s="58">
        <v>0</v>
      </c>
      <c r="BQ147" s="58">
        <v>0</v>
      </c>
      <c r="BR147" s="58">
        <v>0</v>
      </c>
      <c r="BS147" s="58">
        <v>0</v>
      </c>
      <c r="BT147" s="58">
        <v>0</v>
      </c>
      <c r="BU147" s="58">
        <v>20833.32</v>
      </c>
      <c r="BV147" s="58">
        <v>0</v>
      </c>
      <c r="BW147" s="58">
        <v>0</v>
      </c>
      <c r="BX147" s="58">
        <v>0</v>
      </c>
      <c r="BY147" s="59">
        <v>2144602.77</v>
      </c>
    </row>
    <row r="148" spans="1:77" x14ac:dyDescent="0.2">
      <c r="A148" s="56" t="s">
        <v>450</v>
      </c>
      <c r="B148" s="57" t="s">
        <v>487</v>
      </c>
      <c r="C148" s="56" t="s">
        <v>488</v>
      </c>
      <c r="D148" s="58">
        <v>0</v>
      </c>
      <c r="E148" s="58">
        <v>0</v>
      </c>
      <c r="F148" s="58">
        <v>0</v>
      </c>
      <c r="G148" s="58">
        <v>0</v>
      </c>
      <c r="H148" s="58">
        <v>0</v>
      </c>
      <c r="I148" s="58">
        <v>0</v>
      </c>
      <c r="J148" s="58">
        <v>181107.11</v>
      </c>
      <c r="K148" s="58">
        <v>0</v>
      </c>
      <c r="L148" s="58">
        <v>0</v>
      </c>
      <c r="M148" s="58">
        <v>0</v>
      </c>
      <c r="N148" s="58">
        <v>0</v>
      </c>
      <c r="O148" s="58">
        <v>0</v>
      </c>
      <c r="P148" s="58">
        <v>0</v>
      </c>
      <c r="Q148" s="58">
        <v>0</v>
      </c>
      <c r="R148" s="58">
        <v>0</v>
      </c>
      <c r="S148" s="58">
        <v>0</v>
      </c>
      <c r="T148" s="58">
        <v>0</v>
      </c>
      <c r="U148" s="58">
        <v>0</v>
      </c>
      <c r="V148" s="58">
        <v>0</v>
      </c>
      <c r="W148" s="58">
        <v>0</v>
      </c>
      <c r="X148" s="58">
        <v>0</v>
      </c>
      <c r="Y148" s="58">
        <v>0</v>
      </c>
      <c r="Z148" s="58">
        <v>0</v>
      </c>
      <c r="AA148" s="58">
        <v>0</v>
      </c>
      <c r="AB148" s="58">
        <v>0</v>
      </c>
      <c r="AC148" s="58">
        <v>0</v>
      </c>
      <c r="AD148" s="58">
        <v>0</v>
      </c>
      <c r="AE148" s="58">
        <v>298323.34000000003</v>
      </c>
      <c r="AF148" s="58">
        <v>0</v>
      </c>
      <c r="AG148" s="58">
        <v>0</v>
      </c>
      <c r="AH148" s="58">
        <v>0</v>
      </c>
      <c r="AI148" s="58">
        <v>0</v>
      </c>
      <c r="AJ148" s="58">
        <v>0</v>
      </c>
      <c r="AK148" s="58">
        <v>0</v>
      </c>
      <c r="AL148" s="58">
        <v>0</v>
      </c>
      <c r="AM148" s="58">
        <v>0</v>
      </c>
      <c r="AN148" s="58">
        <v>0</v>
      </c>
      <c r="AO148" s="58">
        <v>0</v>
      </c>
      <c r="AP148" s="58">
        <v>0</v>
      </c>
      <c r="AQ148" s="58">
        <v>0</v>
      </c>
      <c r="AR148" s="58">
        <v>0</v>
      </c>
      <c r="AS148" s="58">
        <v>0</v>
      </c>
      <c r="AT148" s="58">
        <v>0</v>
      </c>
      <c r="AU148" s="58">
        <v>0</v>
      </c>
      <c r="AV148" s="58">
        <v>0</v>
      </c>
      <c r="AW148" s="58">
        <v>0</v>
      </c>
      <c r="AX148" s="58">
        <v>0</v>
      </c>
      <c r="AY148" s="58">
        <v>0</v>
      </c>
      <c r="AZ148" s="58">
        <v>0</v>
      </c>
      <c r="BA148" s="58">
        <v>0</v>
      </c>
      <c r="BB148" s="58">
        <v>0</v>
      </c>
      <c r="BC148" s="58">
        <v>0</v>
      </c>
      <c r="BD148" s="58">
        <v>0</v>
      </c>
      <c r="BE148" s="58">
        <v>0</v>
      </c>
      <c r="BF148" s="58">
        <v>0</v>
      </c>
      <c r="BG148" s="58">
        <v>0</v>
      </c>
      <c r="BH148" s="58">
        <v>0</v>
      </c>
      <c r="BI148" s="58">
        <v>391786.5</v>
      </c>
      <c r="BJ148" s="58">
        <v>0</v>
      </c>
      <c r="BK148" s="58">
        <v>0</v>
      </c>
      <c r="BL148" s="58">
        <v>0</v>
      </c>
      <c r="BM148" s="58">
        <v>0</v>
      </c>
      <c r="BN148" s="58">
        <v>0</v>
      </c>
      <c r="BO148" s="58">
        <v>0</v>
      </c>
      <c r="BP148" s="58">
        <v>0</v>
      </c>
      <c r="BQ148" s="58">
        <v>0</v>
      </c>
      <c r="BR148" s="58">
        <v>0</v>
      </c>
      <c r="BS148" s="58">
        <v>0</v>
      </c>
      <c r="BT148" s="58">
        <v>0</v>
      </c>
      <c r="BU148" s="58">
        <v>0</v>
      </c>
      <c r="BV148" s="58">
        <v>0</v>
      </c>
      <c r="BW148" s="58">
        <v>0</v>
      </c>
      <c r="BX148" s="58">
        <v>0</v>
      </c>
      <c r="BY148" s="59">
        <v>2840924.25</v>
      </c>
    </row>
    <row r="149" spans="1:77" x14ac:dyDescent="0.2">
      <c r="A149" s="56" t="s">
        <v>450</v>
      </c>
      <c r="B149" s="57" t="s">
        <v>489</v>
      </c>
      <c r="C149" s="56" t="s">
        <v>490</v>
      </c>
      <c r="D149" s="58">
        <v>256504.54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58">
        <v>0</v>
      </c>
      <c r="M149" s="58">
        <v>0</v>
      </c>
      <c r="N149" s="58">
        <v>0</v>
      </c>
      <c r="O149" s="58">
        <v>0</v>
      </c>
      <c r="P149" s="58">
        <v>0</v>
      </c>
      <c r="Q149" s="58">
        <v>0</v>
      </c>
      <c r="R149" s="58">
        <v>0</v>
      </c>
      <c r="S149" s="58">
        <v>6019.17</v>
      </c>
      <c r="T149" s="58">
        <v>0</v>
      </c>
      <c r="U149" s="58">
        <v>0</v>
      </c>
      <c r="V149" s="58">
        <v>36122.51</v>
      </c>
      <c r="W149" s="58">
        <v>694.57</v>
      </c>
      <c r="X149" s="58">
        <v>0</v>
      </c>
      <c r="Y149" s="58">
        <v>0</v>
      </c>
      <c r="Z149" s="58">
        <v>0</v>
      </c>
      <c r="AA149" s="58">
        <v>0</v>
      </c>
      <c r="AB149" s="58">
        <v>0</v>
      </c>
      <c r="AC149" s="58">
        <v>0</v>
      </c>
      <c r="AD149" s="58">
        <v>0</v>
      </c>
      <c r="AE149" s="58">
        <v>0</v>
      </c>
      <c r="AF149" s="58">
        <v>0</v>
      </c>
      <c r="AG149" s="58">
        <v>0</v>
      </c>
      <c r="AH149" s="58">
        <v>0</v>
      </c>
      <c r="AI149" s="58">
        <v>0</v>
      </c>
      <c r="AJ149" s="58">
        <v>0</v>
      </c>
      <c r="AK149" s="58">
        <v>0</v>
      </c>
      <c r="AL149" s="58">
        <v>0</v>
      </c>
      <c r="AM149" s="58">
        <v>0</v>
      </c>
      <c r="AN149" s="58">
        <v>0</v>
      </c>
      <c r="AO149" s="58">
        <v>0</v>
      </c>
      <c r="AP149" s="58">
        <v>0</v>
      </c>
      <c r="AQ149" s="58">
        <v>1653777.7</v>
      </c>
      <c r="AR149" s="58">
        <v>0</v>
      </c>
      <c r="AS149" s="58">
        <v>0</v>
      </c>
      <c r="AT149" s="58">
        <v>0</v>
      </c>
      <c r="AU149" s="58">
        <v>0</v>
      </c>
      <c r="AV149" s="58">
        <v>0</v>
      </c>
      <c r="AW149" s="58">
        <v>0</v>
      </c>
      <c r="AX149" s="58">
        <v>0</v>
      </c>
      <c r="AY149" s="58">
        <v>0</v>
      </c>
      <c r="AZ149" s="58">
        <v>0</v>
      </c>
      <c r="BA149" s="58">
        <v>0</v>
      </c>
      <c r="BB149" s="58">
        <v>0</v>
      </c>
      <c r="BC149" s="58">
        <v>0</v>
      </c>
      <c r="BD149" s="58">
        <v>0</v>
      </c>
      <c r="BE149" s="58">
        <v>0</v>
      </c>
      <c r="BF149" s="58">
        <v>0</v>
      </c>
      <c r="BG149" s="58">
        <v>0</v>
      </c>
      <c r="BH149" s="58">
        <v>0</v>
      </c>
      <c r="BI149" s="58">
        <v>348669.53</v>
      </c>
      <c r="BJ149" s="58">
        <v>0</v>
      </c>
      <c r="BK149" s="58">
        <v>0</v>
      </c>
      <c r="BL149" s="58">
        <v>0</v>
      </c>
      <c r="BM149" s="58">
        <v>0</v>
      </c>
      <c r="BN149" s="58">
        <v>31732.45</v>
      </c>
      <c r="BO149" s="58">
        <v>0</v>
      </c>
      <c r="BP149" s="58">
        <v>260678.9</v>
      </c>
      <c r="BQ149" s="58">
        <v>0</v>
      </c>
      <c r="BR149" s="58">
        <v>0</v>
      </c>
      <c r="BS149" s="58">
        <v>0</v>
      </c>
      <c r="BT149" s="58">
        <v>0</v>
      </c>
      <c r="BU149" s="58">
        <v>0</v>
      </c>
      <c r="BV149" s="58">
        <v>0</v>
      </c>
      <c r="BW149" s="58">
        <v>0</v>
      </c>
      <c r="BX149" s="58">
        <v>0</v>
      </c>
      <c r="BY149" s="59">
        <v>1814165.4500000002</v>
      </c>
    </row>
    <row r="150" spans="1:77" x14ac:dyDescent="0.2">
      <c r="A150" s="56" t="s">
        <v>450</v>
      </c>
      <c r="B150" s="57" t="s">
        <v>491</v>
      </c>
      <c r="C150" s="56" t="s">
        <v>492</v>
      </c>
      <c r="D150" s="58">
        <v>0</v>
      </c>
      <c r="E150" s="58">
        <v>0</v>
      </c>
      <c r="F150" s="58">
        <v>0</v>
      </c>
      <c r="G150" s="58">
        <v>0</v>
      </c>
      <c r="H150" s="58">
        <v>0</v>
      </c>
      <c r="I150" s="58">
        <v>0</v>
      </c>
      <c r="J150" s="58">
        <v>0</v>
      </c>
      <c r="K150" s="58">
        <v>0</v>
      </c>
      <c r="L150" s="58">
        <v>0</v>
      </c>
      <c r="M150" s="58">
        <v>0</v>
      </c>
      <c r="N150" s="58">
        <v>0</v>
      </c>
      <c r="O150" s="58">
        <v>0</v>
      </c>
      <c r="P150" s="58">
        <v>0</v>
      </c>
      <c r="Q150" s="58">
        <v>0</v>
      </c>
      <c r="R150" s="58">
        <v>0</v>
      </c>
      <c r="S150" s="58">
        <v>0</v>
      </c>
      <c r="T150" s="58">
        <v>0</v>
      </c>
      <c r="U150" s="58">
        <v>0</v>
      </c>
      <c r="V150" s="58">
        <v>0</v>
      </c>
      <c r="W150" s="58">
        <v>0</v>
      </c>
      <c r="X150" s="58">
        <v>0</v>
      </c>
      <c r="Y150" s="58">
        <v>0</v>
      </c>
      <c r="Z150" s="58">
        <v>0</v>
      </c>
      <c r="AA150" s="58">
        <v>0</v>
      </c>
      <c r="AB150" s="58">
        <v>0</v>
      </c>
      <c r="AC150" s="58">
        <v>0</v>
      </c>
      <c r="AD150" s="58">
        <v>0</v>
      </c>
      <c r="AE150" s="58">
        <v>0</v>
      </c>
      <c r="AF150" s="58">
        <v>0</v>
      </c>
      <c r="AG150" s="58">
        <v>0</v>
      </c>
      <c r="AH150" s="58">
        <v>0</v>
      </c>
      <c r="AI150" s="58">
        <v>0</v>
      </c>
      <c r="AJ150" s="58">
        <v>0</v>
      </c>
      <c r="AK150" s="58">
        <v>0</v>
      </c>
      <c r="AL150" s="58">
        <v>0</v>
      </c>
      <c r="AM150" s="58">
        <v>0</v>
      </c>
      <c r="AN150" s="58">
        <v>0</v>
      </c>
      <c r="AO150" s="58">
        <v>0</v>
      </c>
      <c r="AP150" s="58">
        <v>0</v>
      </c>
      <c r="AQ150" s="58">
        <v>31813.53</v>
      </c>
      <c r="AR150" s="58">
        <v>0</v>
      </c>
      <c r="AS150" s="58">
        <v>0</v>
      </c>
      <c r="AT150" s="58">
        <v>0</v>
      </c>
      <c r="AU150" s="58">
        <v>0</v>
      </c>
      <c r="AV150" s="58">
        <v>0</v>
      </c>
      <c r="AW150" s="58">
        <v>0</v>
      </c>
      <c r="AX150" s="58">
        <v>0</v>
      </c>
      <c r="AY150" s="58">
        <v>0</v>
      </c>
      <c r="AZ150" s="58">
        <v>0</v>
      </c>
      <c r="BA150" s="58">
        <v>0</v>
      </c>
      <c r="BB150" s="58">
        <v>0</v>
      </c>
      <c r="BC150" s="58">
        <v>0</v>
      </c>
      <c r="BD150" s="58">
        <v>0</v>
      </c>
      <c r="BE150" s="58">
        <v>0</v>
      </c>
      <c r="BF150" s="58">
        <v>0</v>
      </c>
      <c r="BG150" s="58">
        <v>0</v>
      </c>
      <c r="BH150" s="58">
        <v>0</v>
      </c>
      <c r="BI150" s="58">
        <v>0</v>
      </c>
      <c r="BJ150" s="58">
        <v>0</v>
      </c>
      <c r="BK150" s="58">
        <v>0</v>
      </c>
      <c r="BL150" s="58">
        <v>0</v>
      </c>
      <c r="BM150" s="58">
        <v>0</v>
      </c>
      <c r="BN150" s="58">
        <v>0</v>
      </c>
      <c r="BO150" s="58">
        <v>0</v>
      </c>
      <c r="BP150" s="58">
        <v>0</v>
      </c>
      <c r="BQ150" s="58">
        <v>0</v>
      </c>
      <c r="BR150" s="58">
        <v>0</v>
      </c>
      <c r="BS150" s="58">
        <v>0</v>
      </c>
      <c r="BT150" s="58">
        <v>0</v>
      </c>
      <c r="BU150" s="58">
        <v>0</v>
      </c>
      <c r="BV150" s="58">
        <v>0</v>
      </c>
      <c r="BW150" s="58">
        <v>0</v>
      </c>
      <c r="BX150" s="58">
        <v>0</v>
      </c>
      <c r="BY150" s="59">
        <v>22579.64</v>
      </c>
    </row>
    <row r="151" spans="1:77" x14ac:dyDescent="0.2">
      <c r="A151" s="56" t="s">
        <v>450</v>
      </c>
      <c r="B151" s="57" t="s">
        <v>493</v>
      </c>
      <c r="C151" s="56" t="s">
        <v>494</v>
      </c>
      <c r="D151" s="58">
        <v>0</v>
      </c>
      <c r="E151" s="58">
        <v>1486.58</v>
      </c>
      <c r="F151" s="58">
        <v>0</v>
      </c>
      <c r="G151" s="58">
        <v>0</v>
      </c>
      <c r="H151" s="58">
        <v>0</v>
      </c>
      <c r="I151" s="58">
        <v>0</v>
      </c>
      <c r="J151" s="58">
        <v>0</v>
      </c>
      <c r="K151" s="58">
        <v>0</v>
      </c>
      <c r="L151" s="58">
        <v>0</v>
      </c>
      <c r="M151" s="58">
        <v>0</v>
      </c>
      <c r="N151" s="58">
        <v>0</v>
      </c>
      <c r="O151" s="58">
        <v>0</v>
      </c>
      <c r="P151" s="58">
        <v>0</v>
      </c>
      <c r="Q151" s="58">
        <v>0</v>
      </c>
      <c r="R151" s="58">
        <v>0</v>
      </c>
      <c r="S151" s="58">
        <v>0</v>
      </c>
      <c r="T151" s="58">
        <v>0</v>
      </c>
      <c r="U151" s="58">
        <v>0</v>
      </c>
      <c r="V151" s="58">
        <v>0</v>
      </c>
      <c r="W151" s="58">
        <v>0</v>
      </c>
      <c r="X151" s="58">
        <v>0</v>
      </c>
      <c r="Y151" s="58">
        <v>0</v>
      </c>
      <c r="Z151" s="58">
        <v>0</v>
      </c>
      <c r="AA151" s="58">
        <v>0</v>
      </c>
      <c r="AB151" s="58">
        <v>0</v>
      </c>
      <c r="AC151" s="58">
        <v>0</v>
      </c>
      <c r="AD151" s="58">
        <v>0</v>
      </c>
      <c r="AE151" s="58">
        <v>0</v>
      </c>
      <c r="AF151" s="58">
        <v>0</v>
      </c>
      <c r="AG151" s="58">
        <v>0</v>
      </c>
      <c r="AH151" s="58">
        <v>0</v>
      </c>
      <c r="AI151" s="58">
        <v>0</v>
      </c>
      <c r="AJ151" s="58">
        <v>0</v>
      </c>
      <c r="AK151" s="58">
        <v>0</v>
      </c>
      <c r="AL151" s="58">
        <v>0</v>
      </c>
      <c r="AM151" s="58">
        <v>0</v>
      </c>
      <c r="AN151" s="58">
        <v>0</v>
      </c>
      <c r="AO151" s="58">
        <v>0</v>
      </c>
      <c r="AP151" s="58">
        <v>0</v>
      </c>
      <c r="AQ151" s="58">
        <v>0</v>
      </c>
      <c r="AR151" s="58">
        <v>0</v>
      </c>
      <c r="AS151" s="58">
        <v>0</v>
      </c>
      <c r="AT151" s="58">
        <v>0</v>
      </c>
      <c r="AU151" s="58">
        <v>0</v>
      </c>
      <c r="AV151" s="58">
        <v>0</v>
      </c>
      <c r="AW151" s="58">
        <v>0</v>
      </c>
      <c r="AX151" s="58">
        <v>0</v>
      </c>
      <c r="AY151" s="58">
        <v>0</v>
      </c>
      <c r="AZ151" s="58">
        <v>0</v>
      </c>
      <c r="BA151" s="58">
        <v>0</v>
      </c>
      <c r="BB151" s="58">
        <v>0</v>
      </c>
      <c r="BC151" s="58">
        <v>0</v>
      </c>
      <c r="BD151" s="58">
        <v>0</v>
      </c>
      <c r="BE151" s="58">
        <v>0</v>
      </c>
      <c r="BF151" s="58">
        <v>0</v>
      </c>
      <c r="BG151" s="58">
        <v>0</v>
      </c>
      <c r="BH151" s="58">
        <v>0</v>
      </c>
      <c r="BI151" s="58">
        <v>0</v>
      </c>
      <c r="BJ151" s="58">
        <v>0</v>
      </c>
      <c r="BK151" s="58">
        <v>0</v>
      </c>
      <c r="BL151" s="58">
        <v>0</v>
      </c>
      <c r="BM151" s="58">
        <v>0</v>
      </c>
      <c r="BN151" s="58">
        <v>0</v>
      </c>
      <c r="BO151" s="58">
        <v>0</v>
      </c>
      <c r="BP151" s="58">
        <v>0</v>
      </c>
      <c r="BQ151" s="58">
        <v>0</v>
      </c>
      <c r="BR151" s="58">
        <v>0</v>
      </c>
      <c r="BS151" s="58">
        <v>0</v>
      </c>
      <c r="BT151" s="58">
        <v>0</v>
      </c>
      <c r="BU151" s="58">
        <v>0</v>
      </c>
      <c r="BV151" s="58">
        <v>0</v>
      </c>
      <c r="BW151" s="58">
        <v>0</v>
      </c>
      <c r="BX151" s="58">
        <v>0</v>
      </c>
      <c r="BY151" s="59">
        <v>2116.94</v>
      </c>
    </row>
    <row r="152" spans="1:77" x14ac:dyDescent="0.2">
      <c r="A152" s="56" t="s">
        <v>450</v>
      </c>
      <c r="B152" s="57" t="s">
        <v>495</v>
      </c>
      <c r="C152" s="56" t="s">
        <v>496</v>
      </c>
      <c r="D152" s="67">
        <v>0</v>
      </c>
      <c r="E152" s="67">
        <v>0</v>
      </c>
      <c r="F152" s="67">
        <v>0</v>
      </c>
      <c r="G152" s="67">
        <v>0</v>
      </c>
      <c r="H152" s="67">
        <v>0</v>
      </c>
      <c r="I152" s="67">
        <v>0</v>
      </c>
      <c r="J152" s="67">
        <v>0</v>
      </c>
      <c r="K152" s="67">
        <v>0</v>
      </c>
      <c r="L152" s="67">
        <v>0</v>
      </c>
      <c r="M152" s="67">
        <v>0</v>
      </c>
      <c r="N152" s="67">
        <v>0</v>
      </c>
      <c r="O152" s="67">
        <v>0</v>
      </c>
      <c r="P152" s="67">
        <v>0</v>
      </c>
      <c r="Q152" s="67">
        <v>0</v>
      </c>
      <c r="R152" s="67">
        <v>0</v>
      </c>
      <c r="S152" s="67">
        <v>0</v>
      </c>
      <c r="T152" s="67">
        <v>0</v>
      </c>
      <c r="U152" s="67">
        <v>0</v>
      </c>
      <c r="V152" s="67">
        <v>0</v>
      </c>
      <c r="W152" s="67">
        <v>0</v>
      </c>
      <c r="X152" s="67">
        <v>0</v>
      </c>
      <c r="Y152" s="67">
        <v>0</v>
      </c>
      <c r="Z152" s="67">
        <v>0</v>
      </c>
      <c r="AA152" s="67">
        <v>0</v>
      </c>
      <c r="AB152" s="67">
        <v>0</v>
      </c>
      <c r="AC152" s="67">
        <v>0</v>
      </c>
      <c r="AD152" s="67">
        <v>0</v>
      </c>
      <c r="AE152" s="67">
        <v>0</v>
      </c>
      <c r="AF152" s="67">
        <v>0</v>
      </c>
      <c r="AG152" s="67">
        <v>0</v>
      </c>
      <c r="AH152" s="67">
        <v>0</v>
      </c>
      <c r="AI152" s="67">
        <v>0</v>
      </c>
      <c r="AJ152" s="67">
        <v>0</v>
      </c>
      <c r="AK152" s="67">
        <v>0</v>
      </c>
      <c r="AL152" s="67">
        <v>0</v>
      </c>
      <c r="AM152" s="67">
        <v>0</v>
      </c>
      <c r="AN152" s="67">
        <v>0</v>
      </c>
      <c r="AO152" s="67">
        <v>0</v>
      </c>
      <c r="AP152" s="67">
        <v>0</v>
      </c>
      <c r="AQ152" s="67">
        <v>0</v>
      </c>
      <c r="AR152" s="67">
        <v>0</v>
      </c>
      <c r="AS152" s="67">
        <v>0</v>
      </c>
      <c r="AT152" s="67">
        <v>0</v>
      </c>
      <c r="AU152" s="67">
        <v>0</v>
      </c>
      <c r="AV152" s="67">
        <v>0</v>
      </c>
      <c r="AW152" s="67">
        <v>0</v>
      </c>
      <c r="AX152" s="67">
        <v>0</v>
      </c>
      <c r="AY152" s="67">
        <v>0</v>
      </c>
      <c r="AZ152" s="67">
        <v>0</v>
      </c>
      <c r="BA152" s="67">
        <v>0</v>
      </c>
      <c r="BB152" s="67">
        <v>0</v>
      </c>
      <c r="BC152" s="67">
        <v>0</v>
      </c>
      <c r="BD152" s="67">
        <v>0</v>
      </c>
      <c r="BE152" s="67">
        <v>0</v>
      </c>
      <c r="BF152" s="67">
        <v>0</v>
      </c>
      <c r="BG152" s="67">
        <v>0</v>
      </c>
      <c r="BH152" s="67">
        <v>0</v>
      </c>
      <c r="BI152" s="67">
        <v>0</v>
      </c>
      <c r="BJ152" s="67">
        <v>0</v>
      </c>
      <c r="BK152" s="67">
        <v>0</v>
      </c>
      <c r="BL152" s="67">
        <v>0</v>
      </c>
      <c r="BM152" s="67">
        <v>0</v>
      </c>
      <c r="BN152" s="67">
        <v>0</v>
      </c>
      <c r="BO152" s="67">
        <v>0</v>
      </c>
      <c r="BP152" s="67">
        <v>0</v>
      </c>
      <c r="BQ152" s="67">
        <v>0</v>
      </c>
      <c r="BR152" s="67">
        <v>0</v>
      </c>
      <c r="BS152" s="67">
        <v>0</v>
      </c>
      <c r="BT152" s="67">
        <v>0</v>
      </c>
      <c r="BU152" s="67">
        <v>0</v>
      </c>
      <c r="BV152" s="67">
        <v>0</v>
      </c>
      <c r="BW152" s="67">
        <v>0</v>
      </c>
      <c r="BX152" s="67">
        <v>0</v>
      </c>
      <c r="BY152" s="59">
        <v>1207893.7399999998</v>
      </c>
    </row>
    <row r="153" spans="1:77" x14ac:dyDescent="0.2">
      <c r="A153" s="56" t="s">
        <v>450</v>
      </c>
      <c r="B153" s="57" t="s">
        <v>497</v>
      </c>
      <c r="C153" s="56" t="s">
        <v>498</v>
      </c>
      <c r="D153" s="58">
        <v>168455.8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58">
        <v>0</v>
      </c>
      <c r="M153" s="58">
        <v>0</v>
      </c>
      <c r="N153" s="58">
        <v>0</v>
      </c>
      <c r="O153" s="58">
        <v>0</v>
      </c>
      <c r="P153" s="58">
        <v>0</v>
      </c>
      <c r="Q153" s="58">
        <v>0</v>
      </c>
      <c r="R153" s="58">
        <v>0</v>
      </c>
      <c r="S153" s="58">
        <v>0</v>
      </c>
      <c r="T153" s="58">
        <v>0</v>
      </c>
      <c r="U153" s="58">
        <v>0</v>
      </c>
      <c r="V153" s="58">
        <v>0</v>
      </c>
      <c r="W153" s="58">
        <v>0</v>
      </c>
      <c r="X153" s="58">
        <v>0</v>
      </c>
      <c r="Y153" s="58">
        <v>0</v>
      </c>
      <c r="Z153" s="58">
        <v>0</v>
      </c>
      <c r="AA153" s="58">
        <v>0</v>
      </c>
      <c r="AB153" s="58">
        <v>0</v>
      </c>
      <c r="AC153" s="58">
        <v>0</v>
      </c>
      <c r="AD153" s="58">
        <v>0</v>
      </c>
      <c r="AE153" s="58">
        <v>0</v>
      </c>
      <c r="AF153" s="58">
        <v>0</v>
      </c>
      <c r="AG153" s="58">
        <v>0</v>
      </c>
      <c r="AH153" s="58">
        <v>0</v>
      </c>
      <c r="AI153" s="58">
        <v>0</v>
      </c>
      <c r="AJ153" s="58">
        <v>0</v>
      </c>
      <c r="AK153" s="58">
        <v>0</v>
      </c>
      <c r="AL153" s="58">
        <v>0</v>
      </c>
      <c r="AM153" s="58">
        <v>0</v>
      </c>
      <c r="AN153" s="58">
        <v>0</v>
      </c>
      <c r="AO153" s="58">
        <v>0</v>
      </c>
      <c r="AP153" s="58">
        <v>1181.3699999999999</v>
      </c>
      <c r="AQ153" s="58">
        <v>22911.85</v>
      </c>
      <c r="AR153" s="58">
        <v>0</v>
      </c>
      <c r="AS153" s="58">
        <v>0</v>
      </c>
      <c r="AT153" s="58">
        <v>0</v>
      </c>
      <c r="AU153" s="58">
        <v>0</v>
      </c>
      <c r="AV153" s="58">
        <v>0</v>
      </c>
      <c r="AW153" s="58">
        <v>0</v>
      </c>
      <c r="AX153" s="58">
        <v>0</v>
      </c>
      <c r="AY153" s="58">
        <v>0</v>
      </c>
      <c r="AZ153" s="58">
        <v>0</v>
      </c>
      <c r="BA153" s="58">
        <v>0</v>
      </c>
      <c r="BB153" s="58">
        <v>0</v>
      </c>
      <c r="BC153" s="58">
        <v>0</v>
      </c>
      <c r="BD153" s="58">
        <v>0</v>
      </c>
      <c r="BE153" s="58">
        <v>0</v>
      </c>
      <c r="BF153" s="58">
        <v>0</v>
      </c>
      <c r="BG153" s="58">
        <v>0</v>
      </c>
      <c r="BH153" s="58">
        <v>0</v>
      </c>
      <c r="BI153" s="58">
        <v>1394.69</v>
      </c>
      <c r="BJ153" s="58">
        <v>0</v>
      </c>
      <c r="BK153" s="58">
        <v>0</v>
      </c>
      <c r="BL153" s="58">
        <v>0</v>
      </c>
      <c r="BM153" s="58">
        <v>0</v>
      </c>
      <c r="BN153" s="58">
        <v>0</v>
      </c>
      <c r="BO153" s="58">
        <v>0</v>
      </c>
      <c r="BP153" s="58">
        <v>0</v>
      </c>
      <c r="BQ153" s="58">
        <v>0</v>
      </c>
      <c r="BR153" s="58">
        <v>0</v>
      </c>
      <c r="BS153" s="58">
        <v>0</v>
      </c>
      <c r="BT153" s="58">
        <v>0</v>
      </c>
      <c r="BU153" s="58">
        <v>0</v>
      </c>
      <c r="BV153" s="58">
        <v>0</v>
      </c>
      <c r="BW153" s="58">
        <v>0</v>
      </c>
      <c r="BX153" s="58">
        <v>0</v>
      </c>
      <c r="BY153" s="59">
        <v>89538.780000000013</v>
      </c>
    </row>
    <row r="154" spans="1:77" x14ac:dyDescent="0.2">
      <c r="A154" s="56" t="s">
        <v>450</v>
      </c>
      <c r="B154" s="57" t="s">
        <v>499</v>
      </c>
      <c r="C154" s="56" t="s">
        <v>500</v>
      </c>
      <c r="D154" s="58">
        <v>402364.82</v>
      </c>
      <c r="E154" s="58">
        <v>0</v>
      </c>
      <c r="F154" s="58">
        <v>0</v>
      </c>
      <c r="G154" s="58">
        <v>0</v>
      </c>
      <c r="H154" s="58">
        <v>0</v>
      </c>
      <c r="I154" s="58">
        <v>0</v>
      </c>
      <c r="J154" s="58">
        <v>0</v>
      </c>
      <c r="K154" s="58">
        <v>0</v>
      </c>
      <c r="L154" s="58">
        <v>0</v>
      </c>
      <c r="M154" s="58">
        <v>0</v>
      </c>
      <c r="N154" s="58">
        <v>0</v>
      </c>
      <c r="O154" s="58">
        <v>0</v>
      </c>
      <c r="P154" s="58">
        <v>0</v>
      </c>
      <c r="Q154" s="58">
        <v>0</v>
      </c>
      <c r="R154" s="58">
        <v>0</v>
      </c>
      <c r="S154" s="58">
        <v>0</v>
      </c>
      <c r="T154" s="58">
        <v>0</v>
      </c>
      <c r="U154" s="58">
        <v>0</v>
      </c>
      <c r="V154" s="58">
        <v>0</v>
      </c>
      <c r="W154" s="58">
        <v>0</v>
      </c>
      <c r="X154" s="58">
        <v>0</v>
      </c>
      <c r="Y154" s="58">
        <v>0</v>
      </c>
      <c r="Z154" s="58">
        <v>0</v>
      </c>
      <c r="AA154" s="58">
        <v>0</v>
      </c>
      <c r="AB154" s="58">
        <v>0</v>
      </c>
      <c r="AC154" s="58">
        <v>0</v>
      </c>
      <c r="AD154" s="58">
        <v>0</v>
      </c>
      <c r="AE154" s="58">
        <v>0</v>
      </c>
      <c r="AF154" s="58">
        <v>0</v>
      </c>
      <c r="AG154" s="58">
        <v>0</v>
      </c>
      <c r="AH154" s="58">
        <v>0</v>
      </c>
      <c r="AI154" s="58">
        <v>0</v>
      </c>
      <c r="AJ154" s="58">
        <v>0</v>
      </c>
      <c r="AK154" s="58">
        <v>0</v>
      </c>
      <c r="AL154" s="58">
        <v>0</v>
      </c>
      <c r="AM154" s="58">
        <v>0</v>
      </c>
      <c r="AN154" s="58">
        <v>0</v>
      </c>
      <c r="AO154" s="58">
        <v>0</v>
      </c>
      <c r="AP154" s="58">
        <v>0</v>
      </c>
      <c r="AQ154" s="58">
        <v>0</v>
      </c>
      <c r="AR154" s="58">
        <v>0</v>
      </c>
      <c r="AS154" s="58">
        <v>0</v>
      </c>
      <c r="AT154" s="58">
        <v>0</v>
      </c>
      <c r="AU154" s="58">
        <v>0</v>
      </c>
      <c r="AV154" s="58">
        <v>0</v>
      </c>
      <c r="AW154" s="58">
        <v>0</v>
      </c>
      <c r="AX154" s="58">
        <v>0</v>
      </c>
      <c r="AY154" s="58">
        <v>0</v>
      </c>
      <c r="AZ154" s="58">
        <v>0</v>
      </c>
      <c r="BA154" s="58">
        <v>0</v>
      </c>
      <c r="BB154" s="58">
        <v>0</v>
      </c>
      <c r="BC154" s="58">
        <v>0</v>
      </c>
      <c r="BD154" s="58">
        <v>0</v>
      </c>
      <c r="BE154" s="58">
        <v>0</v>
      </c>
      <c r="BF154" s="58">
        <v>0</v>
      </c>
      <c r="BG154" s="58">
        <v>0</v>
      </c>
      <c r="BH154" s="58">
        <v>0</v>
      </c>
      <c r="BI154" s="58">
        <v>0</v>
      </c>
      <c r="BJ154" s="58">
        <v>0</v>
      </c>
      <c r="BK154" s="58">
        <v>0</v>
      </c>
      <c r="BL154" s="58">
        <v>0</v>
      </c>
      <c r="BM154" s="58">
        <v>0</v>
      </c>
      <c r="BN154" s="58">
        <v>0</v>
      </c>
      <c r="BO154" s="58">
        <v>0</v>
      </c>
      <c r="BP154" s="58">
        <v>0</v>
      </c>
      <c r="BQ154" s="58">
        <v>0</v>
      </c>
      <c r="BR154" s="58">
        <v>0</v>
      </c>
      <c r="BS154" s="58">
        <v>0</v>
      </c>
      <c r="BT154" s="58">
        <v>0</v>
      </c>
      <c r="BU154" s="58">
        <v>0</v>
      </c>
      <c r="BV154" s="58">
        <v>0</v>
      </c>
      <c r="BW154" s="58">
        <v>0</v>
      </c>
      <c r="BX154" s="58">
        <v>0</v>
      </c>
      <c r="BY154" s="59"/>
    </row>
    <row r="155" spans="1:77" x14ac:dyDescent="0.2">
      <c r="A155" s="56" t="s">
        <v>450</v>
      </c>
      <c r="B155" s="57" t="s">
        <v>501</v>
      </c>
      <c r="C155" s="56" t="s">
        <v>502</v>
      </c>
      <c r="D155" s="67">
        <v>0</v>
      </c>
      <c r="E155" s="67">
        <v>0</v>
      </c>
      <c r="F155" s="67">
        <v>0</v>
      </c>
      <c r="G155" s="67">
        <v>0</v>
      </c>
      <c r="H155" s="67">
        <v>0</v>
      </c>
      <c r="I155" s="67">
        <v>0</v>
      </c>
      <c r="J155" s="67">
        <v>0</v>
      </c>
      <c r="K155" s="67">
        <v>0</v>
      </c>
      <c r="L155" s="67">
        <v>0</v>
      </c>
      <c r="M155" s="67">
        <v>0</v>
      </c>
      <c r="N155" s="67">
        <v>0</v>
      </c>
      <c r="O155" s="67">
        <v>0</v>
      </c>
      <c r="P155" s="67">
        <v>0</v>
      </c>
      <c r="Q155" s="67">
        <v>0</v>
      </c>
      <c r="R155" s="67">
        <v>0</v>
      </c>
      <c r="S155" s="67">
        <v>0</v>
      </c>
      <c r="T155" s="67">
        <v>0</v>
      </c>
      <c r="U155" s="67">
        <v>0</v>
      </c>
      <c r="V155" s="67">
        <v>0</v>
      </c>
      <c r="W155" s="67">
        <v>0</v>
      </c>
      <c r="X155" s="67">
        <v>0</v>
      </c>
      <c r="Y155" s="67">
        <v>0</v>
      </c>
      <c r="Z155" s="67">
        <v>0</v>
      </c>
      <c r="AA155" s="67">
        <v>0</v>
      </c>
      <c r="AB155" s="67">
        <v>0</v>
      </c>
      <c r="AC155" s="67">
        <v>0</v>
      </c>
      <c r="AD155" s="67">
        <v>0</v>
      </c>
      <c r="AE155" s="67">
        <v>0</v>
      </c>
      <c r="AF155" s="67">
        <v>0</v>
      </c>
      <c r="AG155" s="67">
        <v>0</v>
      </c>
      <c r="AH155" s="67">
        <v>0</v>
      </c>
      <c r="AI155" s="67">
        <v>0</v>
      </c>
      <c r="AJ155" s="67">
        <v>0</v>
      </c>
      <c r="AK155" s="67">
        <v>0</v>
      </c>
      <c r="AL155" s="67">
        <v>0</v>
      </c>
      <c r="AM155" s="67">
        <v>0</v>
      </c>
      <c r="AN155" s="67">
        <v>0</v>
      </c>
      <c r="AO155" s="67">
        <v>0</v>
      </c>
      <c r="AP155" s="67">
        <v>0</v>
      </c>
      <c r="AQ155" s="67">
        <v>0</v>
      </c>
      <c r="AR155" s="67">
        <v>0</v>
      </c>
      <c r="AS155" s="67">
        <v>0</v>
      </c>
      <c r="AT155" s="67">
        <v>0</v>
      </c>
      <c r="AU155" s="67">
        <v>0</v>
      </c>
      <c r="AV155" s="67">
        <v>0</v>
      </c>
      <c r="AW155" s="67">
        <v>0</v>
      </c>
      <c r="AX155" s="67">
        <v>0</v>
      </c>
      <c r="AY155" s="67">
        <v>0</v>
      </c>
      <c r="AZ155" s="67">
        <v>0</v>
      </c>
      <c r="BA155" s="67">
        <v>0</v>
      </c>
      <c r="BB155" s="67">
        <v>0</v>
      </c>
      <c r="BC155" s="67">
        <v>0</v>
      </c>
      <c r="BD155" s="67">
        <v>0</v>
      </c>
      <c r="BE155" s="67">
        <v>0</v>
      </c>
      <c r="BF155" s="67">
        <v>0</v>
      </c>
      <c r="BG155" s="67">
        <v>0</v>
      </c>
      <c r="BH155" s="67">
        <v>0</v>
      </c>
      <c r="BI155" s="67">
        <v>0</v>
      </c>
      <c r="BJ155" s="67">
        <v>0</v>
      </c>
      <c r="BK155" s="67">
        <v>0</v>
      </c>
      <c r="BL155" s="67">
        <v>0</v>
      </c>
      <c r="BM155" s="67">
        <v>0</v>
      </c>
      <c r="BN155" s="67">
        <v>0</v>
      </c>
      <c r="BO155" s="67">
        <v>0</v>
      </c>
      <c r="BP155" s="67">
        <v>0</v>
      </c>
      <c r="BQ155" s="67">
        <v>0</v>
      </c>
      <c r="BR155" s="67">
        <v>0</v>
      </c>
      <c r="BS155" s="67">
        <v>0</v>
      </c>
      <c r="BT155" s="67">
        <v>0</v>
      </c>
      <c r="BU155" s="67">
        <v>0</v>
      </c>
      <c r="BV155" s="67">
        <v>0</v>
      </c>
      <c r="BW155" s="67">
        <v>0</v>
      </c>
      <c r="BX155" s="67">
        <v>0</v>
      </c>
      <c r="BY155" s="59">
        <v>30935.200000000001</v>
      </c>
    </row>
    <row r="156" spans="1:77" x14ac:dyDescent="0.2">
      <c r="A156" s="56" t="s">
        <v>450</v>
      </c>
      <c r="B156" s="57" t="s">
        <v>503</v>
      </c>
      <c r="C156" s="56" t="s">
        <v>504</v>
      </c>
      <c r="D156" s="58">
        <v>0</v>
      </c>
      <c r="E156" s="58">
        <v>80346.13</v>
      </c>
      <c r="F156" s="58">
        <v>0</v>
      </c>
      <c r="G156" s="58">
        <v>0</v>
      </c>
      <c r="H156" s="58">
        <v>0</v>
      </c>
      <c r="I156" s="58">
        <v>0</v>
      </c>
      <c r="J156" s="58">
        <v>17940</v>
      </c>
      <c r="K156" s="58">
        <v>0</v>
      </c>
      <c r="L156" s="58">
        <v>0</v>
      </c>
      <c r="M156" s="58">
        <v>0</v>
      </c>
      <c r="N156" s="58">
        <v>0</v>
      </c>
      <c r="O156" s="58">
        <v>0</v>
      </c>
      <c r="P156" s="58">
        <v>0</v>
      </c>
      <c r="Q156" s="58">
        <v>0</v>
      </c>
      <c r="R156" s="58">
        <v>0</v>
      </c>
      <c r="S156" s="58">
        <v>0</v>
      </c>
      <c r="T156" s="58">
        <v>0</v>
      </c>
      <c r="U156" s="58">
        <v>0</v>
      </c>
      <c r="V156" s="58">
        <v>0</v>
      </c>
      <c r="W156" s="58">
        <v>0</v>
      </c>
      <c r="X156" s="58">
        <v>0</v>
      </c>
      <c r="Y156" s="58">
        <v>0</v>
      </c>
      <c r="Z156" s="58">
        <v>0</v>
      </c>
      <c r="AA156" s="58">
        <v>0</v>
      </c>
      <c r="AB156" s="58">
        <v>0</v>
      </c>
      <c r="AC156" s="58">
        <v>0</v>
      </c>
      <c r="AD156" s="58">
        <v>0</v>
      </c>
      <c r="AE156" s="58">
        <v>0</v>
      </c>
      <c r="AF156" s="58">
        <v>0</v>
      </c>
      <c r="AG156" s="58">
        <v>0</v>
      </c>
      <c r="AH156" s="58">
        <v>0</v>
      </c>
      <c r="AI156" s="58">
        <v>0</v>
      </c>
      <c r="AJ156" s="58">
        <v>0</v>
      </c>
      <c r="AK156" s="58">
        <v>0</v>
      </c>
      <c r="AL156" s="58">
        <v>0</v>
      </c>
      <c r="AM156" s="58">
        <v>0</v>
      </c>
      <c r="AN156" s="58">
        <v>0</v>
      </c>
      <c r="AO156" s="58">
        <v>0</v>
      </c>
      <c r="AP156" s="58">
        <v>0</v>
      </c>
      <c r="AQ156" s="58">
        <v>0</v>
      </c>
      <c r="AR156" s="58">
        <v>0</v>
      </c>
      <c r="AS156" s="58">
        <v>0</v>
      </c>
      <c r="AT156" s="58">
        <v>0</v>
      </c>
      <c r="AU156" s="58">
        <v>0</v>
      </c>
      <c r="AV156" s="58">
        <v>0</v>
      </c>
      <c r="AW156" s="58">
        <v>0</v>
      </c>
      <c r="AX156" s="58">
        <v>0</v>
      </c>
      <c r="AY156" s="58">
        <v>0</v>
      </c>
      <c r="AZ156" s="58">
        <v>0</v>
      </c>
      <c r="BA156" s="58">
        <v>0</v>
      </c>
      <c r="BB156" s="58">
        <v>0</v>
      </c>
      <c r="BC156" s="58">
        <v>0</v>
      </c>
      <c r="BD156" s="58">
        <v>0</v>
      </c>
      <c r="BE156" s="58">
        <v>0</v>
      </c>
      <c r="BF156" s="58">
        <v>0</v>
      </c>
      <c r="BG156" s="58">
        <v>0</v>
      </c>
      <c r="BH156" s="58">
        <v>0</v>
      </c>
      <c r="BI156" s="58">
        <v>0</v>
      </c>
      <c r="BJ156" s="58">
        <v>0</v>
      </c>
      <c r="BK156" s="58">
        <v>0</v>
      </c>
      <c r="BL156" s="58">
        <v>0</v>
      </c>
      <c r="BM156" s="58">
        <v>0</v>
      </c>
      <c r="BN156" s="58">
        <v>0</v>
      </c>
      <c r="BO156" s="58">
        <v>0</v>
      </c>
      <c r="BP156" s="58">
        <v>0</v>
      </c>
      <c r="BQ156" s="58">
        <v>0</v>
      </c>
      <c r="BR156" s="58">
        <v>0</v>
      </c>
      <c r="BS156" s="58">
        <v>0</v>
      </c>
      <c r="BT156" s="58">
        <v>0</v>
      </c>
      <c r="BU156" s="58">
        <v>0</v>
      </c>
      <c r="BV156" s="58">
        <v>0</v>
      </c>
      <c r="BW156" s="58">
        <v>0</v>
      </c>
      <c r="BX156" s="58">
        <v>0</v>
      </c>
      <c r="BY156" s="59">
        <v>12573202.869900001</v>
      </c>
    </row>
    <row r="157" spans="1:77" x14ac:dyDescent="0.2">
      <c r="A157" s="56" t="s">
        <v>450</v>
      </c>
      <c r="B157" s="57" t="s">
        <v>505</v>
      </c>
      <c r="C157" s="56" t="s">
        <v>506</v>
      </c>
      <c r="D157" s="58">
        <v>0</v>
      </c>
      <c r="E157" s="58">
        <v>5281.31</v>
      </c>
      <c r="F157" s="58">
        <v>1208387.57</v>
      </c>
      <c r="G157" s="58">
        <v>176361</v>
      </c>
      <c r="H157" s="58">
        <v>0</v>
      </c>
      <c r="I157" s="58">
        <v>0</v>
      </c>
      <c r="J157" s="58">
        <v>1715636</v>
      </c>
      <c r="K157" s="58">
        <v>859307.28</v>
      </c>
      <c r="L157" s="58">
        <v>0</v>
      </c>
      <c r="M157" s="58">
        <v>0</v>
      </c>
      <c r="N157" s="58">
        <v>192340.02</v>
      </c>
      <c r="O157" s="58">
        <v>0</v>
      </c>
      <c r="P157" s="58">
        <v>1128123</v>
      </c>
      <c r="Q157" s="58">
        <v>433912.31</v>
      </c>
      <c r="R157" s="58">
        <v>0</v>
      </c>
      <c r="S157" s="58">
        <v>54495.68</v>
      </c>
      <c r="T157" s="58">
        <v>374318.34</v>
      </c>
      <c r="U157" s="58">
        <v>0</v>
      </c>
      <c r="V157" s="58">
        <v>632401.98</v>
      </c>
      <c r="W157" s="58">
        <v>0</v>
      </c>
      <c r="X157" s="58">
        <v>0</v>
      </c>
      <c r="Y157" s="58">
        <v>0</v>
      </c>
      <c r="Z157" s="58">
        <v>0</v>
      </c>
      <c r="AA157" s="58">
        <v>0</v>
      </c>
      <c r="AB157" s="58">
        <v>14702.98</v>
      </c>
      <c r="AC157" s="58">
        <v>0</v>
      </c>
      <c r="AD157" s="58">
        <v>0</v>
      </c>
      <c r="AE157" s="58">
        <v>543107.72</v>
      </c>
      <c r="AF157" s="58">
        <v>112623.65</v>
      </c>
      <c r="AG157" s="58">
        <v>18069.78</v>
      </c>
      <c r="AH157" s="58">
        <v>121377.9</v>
      </c>
      <c r="AI157" s="58">
        <v>95913</v>
      </c>
      <c r="AJ157" s="58">
        <v>198303.11</v>
      </c>
      <c r="AK157" s="58">
        <v>51946.97</v>
      </c>
      <c r="AL157" s="58">
        <v>286387.65000000002</v>
      </c>
      <c r="AM157" s="58">
        <v>302693.24</v>
      </c>
      <c r="AN157" s="58">
        <v>322052.08</v>
      </c>
      <c r="AO157" s="58">
        <v>232353.82</v>
      </c>
      <c r="AP157" s="58">
        <v>193679.63</v>
      </c>
      <c r="AQ157" s="58">
        <v>0</v>
      </c>
      <c r="AR157" s="58">
        <v>0</v>
      </c>
      <c r="AS157" s="58">
        <v>5000</v>
      </c>
      <c r="AT157" s="58">
        <v>134776.44</v>
      </c>
      <c r="AU157" s="58">
        <v>0</v>
      </c>
      <c r="AV157" s="58">
        <v>7580.62</v>
      </c>
      <c r="AW157" s="58">
        <v>4076.13</v>
      </c>
      <c r="AX157" s="58">
        <v>0</v>
      </c>
      <c r="AY157" s="58">
        <v>192666.65</v>
      </c>
      <c r="AZ157" s="58">
        <v>16812.419999999998</v>
      </c>
      <c r="BA157" s="58">
        <v>0</v>
      </c>
      <c r="BB157" s="58">
        <v>463087.98</v>
      </c>
      <c r="BC157" s="58">
        <v>0</v>
      </c>
      <c r="BD157" s="58">
        <v>350473.03989999997</v>
      </c>
      <c r="BE157" s="58">
        <v>644290.76</v>
      </c>
      <c r="BF157" s="58">
        <v>0</v>
      </c>
      <c r="BG157" s="58">
        <v>0</v>
      </c>
      <c r="BH157" s="58">
        <v>0</v>
      </c>
      <c r="BI157" s="58">
        <v>0</v>
      </c>
      <c r="BJ157" s="58">
        <v>388605.52</v>
      </c>
      <c r="BK157" s="58">
        <v>149339.51999999999</v>
      </c>
      <c r="BL157" s="58">
        <v>242563.73</v>
      </c>
      <c r="BM157" s="58">
        <v>0</v>
      </c>
      <c r="BN157" s="58">
        <v>0</v>
      </c>
      <c r="BO157" s="58">
        <v>146825.60000000001</v>
      </c>
      <c r="BP157" s="58">
        <v>0</v>
      </c>
      <c r="BQ157" s="58">
        <v>46199.83</v>
      </c>
      <c r="BR157" s="58">
        <v>0</v>
      </c>
      <c r="BS157" s="58">
        <v>98861.94</v>
      </c>
      <c r="BT157" s="58">
        <v>0</v>
      </c>
      <c r="BU157" s="58">
        <v>358143.6</v>
      </c>
      <c r="BV157" s="58">
        <v>260708.4</v>
      </c>
      <c r="BW157" s="58">
        <v>0</v>
      </c>
      <c r="BX157" s="58">
        <v>0</v>
      </c>
      <c r="BY157" s="59">
        <v>26761248.219999999</v>
      </c>
    </row>
    <row r="158" spans="1:77" x14ac:dyDescent="0.2">
      <c r="A158" s="56" t="s">
        <v>450</v>
      </c>
      <c r="B158" s="57" t="s">
        <v>507</v>
      </c>
      <c r="C158" s="56" t="s">
        <v>508</v>
      </c>
      <c r="D158" s="58">
        <v>0</v>
      </c>
      <c r="E158" s="58">
        <v>8359.6299999999992</v>
      </c>
      <c r="F158" s="58">
        <v>91821.53</v>
      </c>
      <c r="G158" s="58">
        <v>1519953</v>
      </c>
      <c r="H158" s="58">
        <v>0</v>
      </c>
      <c r="I158" s="58">
        <v>342563.96</v>
      </c>
      <c r="J158" s="58">
        <v>7719659.0300000003</v>
      </c>
      <c r="K158" s="58">
        <v>1872590.82</v>
      </c>
      <c r="L158" s="58">
        <v>0</v>
      </c>
      <c r="M158" s="58">
        <v>0</v>
      </c>
      <c r="N158" s="58">
        <v>289368</v>
      </c>
      <c r="O158" s="58">
        <v>0</v>
      </c>
      <c r="P158" s="58">
        <v>2121528</v>
      </c>
      <c r="Q158" s="58">
        <v>60650.99</v>
      </c>
      <c r="R158" s="58">
        <v>0</v>
      </c>
      <c r="S158" s="58">
        <v>0</v>
      </c>
      <c r="T158" s="58">
        <v>223999.38</v>
      </c>
      <c r="U158" s="58">
        <v>0</v>
      </c>
      <c r="V158" s="58">
        <v>3475048.74</v>
      </c>
      <c r="W158" s="58">
        <v>9669.91</v>
      </c>
      <c r="X158" s="58">
        <v>348006.93</v>
      </c>
      <c r="Y158" s="58">
        <v>84772.56</v>
      </c>
      <c r="Z158" s="58">
        <v>7988.4</v>
      </c>
      <c r="AA158" s="58">
        <v>0</v>
      </c>
      <c r="AB158" s="58">
        <v>1327753.19</v>
      </c>
      <c r="AC158" s="58">
        <v>0</v>
      </c>
      <c r="AD158" s="58">
        <v>0</v>
      </c>
      <c r="AE158" s="58">
        <v>0</v>
      </c>
      <c r="AF158" s="58">
        <v>138618.60999999999</v>
      </c>
      <c r="AG158" s="58">
        <v>169138.96</v>
      </c>
      <c r="AH158" s="58">
        <v>275809.17</v>
      </c>
      <c r="AI158" s="58">
        <v>171819</v>
      </c>
      <c r="AJ158" s="58">
        <v>16681.93</v>
      </c>
      <c r="AK158" s="58">
        <v>48599.61</v>
      </c>
      <c r="AL158" s="58">
        <v>436610</v>
      </c>
      <c r="AM158" s="58">
        <v>173285</v>
      </c>
      <c r="AN158" s="58">
        <v>453196.56</v>
      </c>
      <c r="AO158" s="58">
        <v>338948.58</v>
      </c>
      <c r="AP158" s="58">
        <v>403986.43</v>
      </c>
      <c r="AQ158" s="58">
        <v>0</v>
      </c>
      <c r="AR158" s="58">
        <v>0</v>
      </c>
      <c r="AS158" s="58">
        <v>23395.46</v>
      </c>
      <c r="AT158" s="58">
        <v>64331.71</v>
      </c>
      <c r="AU158" s="58">
        <v>39287.279999999999</v>
      </c>
      <c r="AV158" s="58">
        <v>75075.09</v>
      </c>
      <c r="AW158" s="58">
        <v>11890.4</v>
      </c>
      <c r="AX158" s="58">
        <v>0</v>
      </c>
      <c r="AY158" s="58">
        <v>232041.68</v>
      </c>
      <c r="AZ158" s="58">
        <v>0</v>
      </c>
      <c r="BA158" s="58">
        <v>0</v>
      </c>
      <c r="BB158" s="58">
        <v>0</v>
      </c>
      <c r="BC158" s="58">
        <v>0</v>
      </c>
      <c r="BD158" s="58">
        <v>1291384.4798999999</v>
      </c>
      <c r="BE158" s="58">
        <v>0</v>
      </c>
      <c r="BF158" s="58">
        <v>71546</v>
      </c>
      <c r="BG158" s="58">
        <v>0</v>
      </c>
      <c r="BH158" s="58">
        <v>0</v>
      </c>
      <c r="BI158" s="58">
        <v>1299560.57</v>
      </c>
      <c r="BJ158" s="58">
        <v>53332.68</v>
      </c>
      <c r="BK158" s="58">
        <v>0</v>
      </c>
      <c r="BL158" s="58">
        <v>14558.97</v>
      </c>
      <c r="BM158" s="58">
        <v>0</v>
      </c>
      <c r="BN158" s="58">
        <v>0</v>
      </c>
      <c r="BO158" s="58">
        <v>0</v>
      </c>
      <c r="BP158" s="58">
        <v>0</v>
      </c>
      <c r="BQ158" s="58">
        <v>0</v>
      </c>
      <c r="BR158" s="58">
        <v>277413.44</v>
      </c>
      <c r="BS158" s="58">
        <v>373357.14</v>
      </c>
      <c r="BT158" s="58">
        <v>0</v>
      </c>
      <c r="BU158" s="58">
        <v>1011244.14</v>
      </c>
      <c r="BV158" s="58">
        <v>36700.239999999998</v>
      </c>
      <c r="BW158" s="58">
        <v>0</v>
      </c>
      <c r="BX158" s="58">
        <v>0</v>
      </c>
      <c r="BY158" s="59">
        <v>32353244.569800004</v>
      </c>
    </row>
    <row r="159" spans="1:77" x14ac:dyDescent="0.2">
      <c r="A159" s="56" t="s">
        <v>450</v>
      </c>
      <c r="B159" s="57" t="s">
        <v>509</v>
      </c>
      <c r="C159" s="56" t="s">
        <v>510</v>
      </c>
      <c r="D159" s="58">
        <v>5949185.7000000002</v>
      </c>
      <c r="E159" s="58">
        <v>73899.960000000006</v>
      </c>
      <c r="F159" s="58">
        <v>24115.85</v>
      </c>
      <c r="G159" s="58">
        <v>31686</v>
      </c>
      <c r="H159" s="58">
        <v>46946.28</v>
      </c>
      <c r="I159" s="58">
        <v>771875.61</v>
      </c>
      <c r="J159" s="58">
        <v>2417989.58</v>
      </c>
      <c r="K159" s="58">
        <v>2866.66</v>
      </c>
      <c r="L159" s="58">
        <v>0</v>
      </c>
      <c r="M159" s="58">
        <v>6110595.8300000001</v>
      </c>
      <c r="N159" s="58">
        <v>54138.6</v>
      </c>
      <c r="O159" s="58">
        <v>1609608.14</v>
      </c>
      <c r="P159" s="58">
        <v>0</v>
      </c>
      <c r="Q159" s="58">
        <v>1623791.63</v>
      </c>
      <c r="R159" s="58">
        <v>0</v>
      </c>
      <c r="S159" s="58">
        <v>31688.659899999999</v>
      </c>
      <c r="T159" s="58">
        <v>0</v>
      </c>
      <c r="U159" s="58">
        <v>50695.519999999997</v>
      </c>
      <c r="V159" s="58">
        <v>1092147.72</v>
      </c>
      <c r="W159" s="58">
        <v>0</v>
      </c>
      <c r="X159" s="58">
        <v>287778.99</v>
      </c>
      <c r="Y159" s="58">
        <v>5028.4799999999996</v>
      </c>
      <c r="Z159" s="58">
        <v>0</v>
      </c>
      <c r="AA159" s="58">
        <v>0</v>
      </c>
      <c r="AB159" s="58">
        <v>49804.37</v>
      </c>
      <c r="AC159" s="58">
        <v>739089.48</v>
      </c>
      <c r="AD159" s="58">
        <v>0</v>
      </c>
      <c r="AE159" s="58">
        <v>0</v>
      </c>
      <c r="AF159" s="58">
        <v>45696.77</v>
      </c>
      <c r="AG159" s="58">
        <v>94985.58</v>
      </c>
      <c r="AH159" s="58">
        <v>101731.02</v>
      </c>
      <c r="AI159" s="58">
        <v>187142.05</v>
      </c>
      <c r="AJ159" s="58">
        <v>22336.15</v>
      </c>
      <c r="AK159" s="58">
        <v>558893.73</v>
      </c>
      <c r="AL159" s="58">
        <v>100957.04</v>
      </c>
      <c r="AM159" s="58">
        <v>45376</v>
      </c>
      <c r="AN159" s="58">
        <v>0</v>
      </c>
      <c r="AO159" s="58">
        <v>20574.91</v>
      </c>
      <c r="AP159" s="58">
        <v>117022.1</v>
      </c>
      <c r="AQ159" s="58">
        <v>0</v>
      </c>
      <c r="AR159" s="58">
        <v>0</v>
      </c>
      <c r="AS159" s="58">
        <v>0</v>
      </c>
      <c r="AT159" s="58">
        <v>9659.69</v>
      </c>
      <c r="AU159" s="58">
        <v>60344.84</v>
      </c>
      <c r="AV159" s="58">
        <v>0</v>
      </c>
      <c r="AW159" s="58">
        <v>31174.22</v>
      </c>
      <c r="AX159" s="58">
        <v>0</v>
      </c>
      <c r="AY159" s="58">
        <v>0</v>
      </c>
      <c r="AZ159" s="58">
        <v>358101.25</v>
      </c>
      <c r="BA159" s="58">
        <v>0</v>
      </c>
      <c r="BB159" s="58">
        <v>2411058.1800000002</v>
      </c>
      <c r="BC159" s="58">
        <v>0</v>
      </c>
      <c r="BD159" s="58">
        <v>225218.61</v>
      </c>
      <c r="BE159" s="58">
        <v>209967.42</v>
      </c>
      <c r="BF159" s="58">
        <v>47826.1</v>
      </c>
      <c r="BG159" s="58">
        <v>69250.960000000006</v>
      </c>
      <c r="BH159" s="58">
        <v>51122.46</v>
      </c>
      <c r="BI159" s="58">
        <v>738887.6</v>
      </c>
      <c r="BJ159" s="58">
        <v>2278160.6800000002</v>
      </c>
      <c r="BK159" s="58">
        <v>243164.26</v>
      </c>
      <c r="BL159" s="58">
        <v>29256.37</v>
      </c>
      <c r="BM159" s="58">
        <v>147672.62</v>
      </c>
      <c r="BN159" s="58">
        <v>647681.31000000006</v>
      </c>
      <c r="BO159" s="58">
        <v>302823.96999999997</v>
      </c>
      <c r="BP159" s="58">
        <v>3109788.64</v>
      </c>
      <c r="BQ159" s="58">
        <v>94582.16</v>
      </c>
      <c r="BR159" s="58">
        <v>7085.31</v>
      </c>
      <c r="BS159" s="58">
        <v>95942.52</v>
      </c>
      <c r="BT159" s="58">
        <v>19747.400000000001</v>
      </c>
      <c r="BU159" s="58">
        <v>39670.019999999997</v>
      </c>
      <c r="BV159" s="58">
        <v>474783.29</v>
      </c>
      <c r="BW159" s="58">
        <v>6353.15</v>
      </c>
      <c r="BX159" s="58">
        <v>12441.62</v>
      </c>
      <c r="BY159" s="59">
        <v>4557963.1500000013</v>
      </c>
    </row>
    <row r="160" spans="1:77" x14ac:dyDescent="0.2">
      <c r="A160" s="56" t="s">
        <v>450</v>
      </c>
      <c r="B160" s="57" t="s">
        <v>511</v>
      </c>
      <c r="C160" s="56" t="s">
        <v>512</v>
      </c>
      <c r="D160" s="58">
        <v>11876.83</v>
      </c>
      <c r="E160" s="58">
        <v>238915.72</v>
      </c>
      <c r="F160" s="58">
        <v>214038.2</v>
      </c>
      <c r="G160" s="58">
        <v>113845</v>
      </c>
      <c r="H160" s="58">
        <v>0</v>
      </c>
      <c r="I160" s="58">
        <v>27558.63</v>
      </c>
      <c r="J160" s="58">
        <v>0</v>
      </c>
      <c r="K160" s="58">
        <v>0</v>
      </c>
      <c r="L160" s="58">
        <v>0</v>
      </c>
      <c r="M160" s="58">
        <v>1098220.44</v>
      </c>
      <c r="N160" s="58">
        <v>5366.64</v>
      </c>
      <c r="O160" s="58">
        <v>0</v>
      </c>
      <c r="P160" s="58">
        <v>0</v>
      </c>
      <c r="Q160" s="58">
        <v>72872.460000000006</v>
      </c>
      <c r="R160" s="58">
        <v>0</v>
      </c>
      <c r="S160" s="58">
        <v>32274.679899999999</v>
      </c>
      <c r="T160" s="58">
        <v>0</v>
      </c>
      <c r="U160" s="58">
        <v>0</v>
      </c>
      <c r="V160" s="58">
        <v>493.77</v>
      </c>
      <c r="W160" s="58">
        <v>0</v>
      </c>
      <c r="X160" s="58">
        <v>560609.69999999995</v>
      </c>
      <c r="Y160" s="58">
        <v>70073.64</v>
      </c>
      <c r="Z160" s="58">
        <v>21595.94</v>
      </c>
      <c r="AA160" s="58">
        <v>0</v>
      </c>
      <c r="AB160" s="58">
        <v>68860.08</v>
      </c>
      <c r="AC160" s="58">
        <v>352228.92</v>
      </c>
      <c r="AD160" s="58">
        <v>0</v>
      </c>
      <c r="AE160" s="58">
        <v>0</v>
      </c>
      <c r="AF160" s="58">
        <v>15773.86</v>
      </c>
      <c r="AG160" s="58">
        <v>217479.2</v>
      </c>
      <c r="AH160" s="58">
        <v>24647.58</v>
      </c>
      <c r="AI160" s="58">
        <v>65155.14</v>
      </c>
      <c r="AJ160" s="58">
        <v>61942.29</v>
      </c>
      <c r="AK160" s="58">
        <v>304208.12</v>
      </c>
      <c r="AL160" s="58">
        <v>26856.240000000002</v>
      </c>
      <c r="AM160" s="58">
        <v>113639.1</v>
      </c>
      <c r="AN160" s="58">
        <v>209460.3</v>
      </c>
      <c r="AO160" s="58">
        <v>25140.55</v>
      </c>
      <c r="AP160" s="58">
        <v>12585.55</v>
      </c>
      <c r="AQ160" s="58">
        <v>0</v>
      </c>
      <c r="AR160" s="58">
        <v>0</v>
      </c>
      <c r="AS160" s="58">
        <v>114764.96</v>
      </c>
      <c r="AT160" s="58">
        <v>0</v>
      </c>
      <c r="AU160" s="58">
        <v>18579.939999999999</v>
      </c>
      <c r="AV160" s="58">
        <v>8603.3700000000008</v>
      </c>
      <c r="AW160" s="58">
        <v>15542.41</v>
      </c>
      <c r="AX160" s="58">
        <v>0</v>
      </c>
      <c r="AY160" s="58">
        <v>60533.35</v>
      </c>
      <c r="AZ160" s="58">
        <v>165982.5</v>
      </c>
      <c r="BA160" s="58">
        <v>0</v>
      </c>
      <c r="BB160" s="58">
        <v>0</v>
      </c>
      <c r="BC160" s="58">
        <v>0</v>
      </c>
      <c r="BD160" s="58">
        <v>749766.35</v>
      </c>
      <c r="BE160" s="58">
        <v>152653.29999999999</v>
      </c>
      <c r="BF160" s="58">
        <v>26360.67</v>
      </c>
      <c r="BG160" s="58">
        <v>8910.6</v>
      </c>
      <c r="BH160" s="58">
        <v>0</v>
      </c>
      <c r="BI160" s="58">
        <v>174522.02</v>
      </c>
      <c r="BJ160" s="58">
        <v>175713.53</v>
      </c>
      <c r="BK160" s="58">
        <v>85218.48</v>
      </c>
      <c r="BL160" s="58">
        <v>0</v>
      </c>
      <c r="BM160" s="58">
        <v>1256.97</v>
      </c>
      <c r="BN160" s="58">
        <v>176976.71</v>
      </c>
      <c r="BO160" s="58">
        <v>4127.62</v>
      </c>
      <c r="BP160" s="58">
        <v>243565.49</v>
      </c>
      <c r="BQ160" s="58">
        <v>172410</v>
      </c>
      <c r="BR160" s="58">
        <v>8390.91</v>
      </c>
      <c r="BS160" s="58">
        <v>79192.5</v>
      </c>
      <c r="BT160" s="58">
        <v>36198.800000000003</v>
      </c>
      <c r="BU160" s="58">
        <v>28481.759999999998</v>
      </c>
      <c r="BV160" s="58">
        <v>68366.559999999998</v>
      </c>
      <c r="BW160" s="58">
        <v>79495.42</v>
      </c>
      <c r="BX160" s="58">
        <v>35098.559999999998</v>
      </c>
      <c r="BY160" s="59">
        <v>266030.57</v>
      </c>
    </row>
    <row r="161" spans="1:77" x14ac:dyDescent="0.2">
      <c r="A161" s="56" t="s">
        <v>450</v>
      </c>
      <c r="B161" s="57" t="s">
        <v>513</v>
      </c>
      <c r="C161" s="56" t="s">
        <v>514</v>
      </c>
      <c r="D161" s="58">
        <v>0</v>
      </c>
      <c r="E161" s="58">
        <v>0</v>
      </c>
      <c r="F161" s="58">
        <v>4531.78</v>
      </c>
      <c r="G161" s="58">
        <v>0</v>
      </c>
      <c r="H161" s="58">
        <v>0</v>
      </c>
      <c r="I161" s="58">
        <v>1064.47</v>
      </c>
      <c r="J161" s="58">
        <v>0</v>
      </c>
      <c r="K161" s="58">
        <v>0</v>
      </c>
      <c r="L161" s="58">
        <v>0</v>
      </c>
      <c r="M161" s="58">
        <v>0</v>
      </c>
      <c r="N161" s="58">
        <v>0</v>
      </c>
      <c r="O161" s="58">
        <v>0</v>
      </c>
      <c r="P161" s="58">
        <v>0</v>
      </c>
      <c r="Q161" s="58">
        <v>0</v>
      </c>
      <c r="R161" s="58">
        <v>0</v>
      </c>
      <c r="S161" s="58">
        <v>0</v>
      </c>
      <c r="T161" s="58">
        <v>0</v>
      </c>
      <c r="U161" s="58">
        <v>0</v>
      </c>
      <c r="V161" s="58">
        <v>0</v>
      </c>
      <c r="W161" s="58">
        <v>0</v>
      </c>
      <c r="X161" s="58">
        <v>117460.26</v>
      </c>
      <c r="Y161" s="58">
        <v>0</v>
      </c>
      <c r="Z161" s="58">
        <v>0</v>
      </c>
      <c r="AA161" s="58">
        <v>0</v>
      </c>
      <c r="AB161" s="58">
        <v>27225.19</v>
      </c>
      <c r="AC161" s="58">
        <v>0</v>
      </c>
      <c r="AD161" s="58">
        <v>0</v>
      </c>
      <c r="AE161" s="58">
        <v>0</v>
      </c>
      <c r="AF161" s="58">
        <v>0</v>
      </c>
      <c r="AG161" s="58">
        <v>0</v>
      </c>
      <c r="AH161" s="58">
        <v>43230</v>
      </c>
      <c r="AI161" s="58">
        <v>0</v>
      </c>
      <c r="AJ161" s="58">
        <v>0</v>
      </c>
      <c r="AK161" s="58">
        <v>0</v>
      </c>
      <c r="AL161" s="58">
        <v>0</v>
      </c>
      <c r="AM161" s="58">
        <v>0</v>
      </c>
      <c r="AN161" s="58">
        <v>0</v>
      </c>
      <c r="AO161" s="58">
        <v>0</v>
      </c>
      <c r="AP161" s="58">
        <v>28928.560000000001</v>
      </c>
      <c r="AQ161" s="58">
        <v>0</v>
      </c>
      <c r="AR161" s="58">
        <v>0</v>
      </c>
      <c r="AS161" s="58">
        <v>2085.5100000000002</v>
      </c>
      <c r="AT161" s="58">
        <v>0</v>
      </c>
      <c r="AU161" s="58">
        <v>0</v>
      </c>
      <c r="AV161" s="58">
        <v>0</v>
      </c>
      <c r="AW161" s="58">
        <v>0</v>
      </c>
      <c r="AX161" s="58">
        <v>0</v>
      </c>
      <c r="AY161" s="58">
        <v>0</v>
      </c>
      <c r="AZ161" s="58">
        <v>0</v>
      </c>
      <c r="BA161" s="58">
        <v>1460.15</v>
      </c>
      <c r="BB161" s="58">
        <v>0</v>
      </c>
      <c r="BC161" s="58">
        <v>0</v>
      </c>
      <c r="BD161" s="58">
        <v>0</v>
      </c>
      <c r="BE161" s="58">
        <v>113603.33</v>
      </c>
      <c r="BF161" s="58">
        <v>0</v>
      </c>
      <c r="BG161" s="58">
        <v>0</v>
      </c>
      <c r="BH161" s="58">
        <v>0</v>
      </c>
      <c r="BI161" s="58">
        <v>0</v>
      </c>
      <c r="BJ161" s="58">
        <v>42169.64</v>
      </c>
      <c r="BK161" s="58">
        <v>28703.73</v>
      </c>
      <c r="BL161" s="58">
        <v>0</v>
      </c>
      <c r="BM161" s="58">
        <v>54310.52</v>
      </c>
      <c r="BN161" s="58">
        <v>3298.98</v>
      </c>
      <c r="BO161" s="58">
        <v>0</v>
      </c>
      <c r="BP161" s="58">
        <v>0</v>
      </c>
      <c r="BQ161" s="58">
        <v>0</v>
      </c>
      <c r="BR161" s="58">
        <v>0</v>
      </c>
      <c r="BS161" s="58">
        <v>0</v>
      </c>
      <c r="BT161" s="58">
        <v>6544.79</v>
      </c>
      <c r="BU161" s="58">
        <v>0</v>
      </c>
      <c r="BV161" s="58">
        <v>0</v>
      </c>
      <c r="BW161" s="58">
        <v>0</v>
      </c>
      <c r="BX161" s="58">
        <v>0</v>
      </c>
      <c r="BY161" s="59">
        <v>715998.07000000007</v>
      </c>
    </row>
    <row r="162" spans="1:77" x14ac:dyDescent="0.2">
      <c r="A162" s="56" t="s">
        <v>450</v>
      </c>
      <c r="B162" s="57" t="s">
        <v>515</v>
      </c>
      <c r="C162" s="56" t="s">
        <v>516</v>
      </c>
      <c r="D162" s="58">
        <v>0</v>
      </c>
      <c r="E162" s="58">
        <v>0</v>
      </c>
      <c r="F162" s="58">
        <v>98769.79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  <c r="L162" s="58">
        <v>0</v>
      </c>
      <c r="M162" s="58">
        <v>0</v>
      </c>
      <c r="N162" s="58">
        <v>21119.1</v>
      </c>
      <c r="O162" s="58">
        <v>0</v>
      </c>
      <c r="P162" s="58">
        <v>0</v>
      </c>
      <c r="Q162" s="58">
        <v>102099.34</v>
      </c>
      <c r="R162" s="58">
        <v>0</v>
      </c>
      <c r="S162" s="58">
        <v>0</v>
      </c>
      <c r="T162" s="58">
        <v>0</v>
      </c>
      <c r="U162" s="58">
        <v>0</v>
      </c>
      <c r="V162" s="58">
        <v>0</v>
      </c>
      <c r="W162" s="58">
        <v>0</v>
      </c>
      <c r="X162" s="58">
        <v>0</v>
      </c>
      <c r="Y162" s="58">
        <v>0</v>
      </c>
      <c r="Z162" s="58">
        <v>0</v>
      </c>
      <c r="AA162" s="58">
        <v>0</v>
      </c>
      <c r="AB162" s="58">
        <v>0</v>
      </c>
      <c r="AC162" s="58">
        <v>0</v>
      </c>
      <c r="AD162" s="58">
        <v>0</v>
      </c>
      <c r="AE162" s="58">
        <v>0</v>
      </c>
      <c r="AF162" s="58">
        <v>0</v>
      </c>
      <c r="AG162" s="58">
        <v>18420.2</v>
      </c>
      <c r="AH162" s="58">
        <v>0</v>
      </c>
      <c r="AI162" s="58">
        <v>95058.54</v>
      </c>
      <c r="AJ162" s="58">
        <v>2320.5700000000002</v>
      </c>
      <c r="AK162" s="58">
        <v>0</v>
      </c>
      <c r="AL162" s="58">
        <v>0</v>
      </c>
      <c r="AM162" s="58">
        <v>0</v>
      </c>
      <c r="AN162" s="58">
        <v>0</v>
      </c>
      <c r="AO162" s="58">
        <v>0</v>
      </c>
      <c r="AP162" s="58">
        <v>0</v>
      </c>
      <c r="AQ162" s="58">
        <v>0</v>
      </c>
      <c r="AR162" s="58">
        <v>0</v>
      </c>
      <c r="AS162" s="58">
        <v>7846.85</v>
      </c>
      <c r="AT162" s="58">
        <v>100613.3</v>
      </c>
      <c r="AU162" s="58">
        <v>0</v>
      </c>
      <c r="AV162" s="58">
        <v>0</v>
      </c>
      <c r="AW162" s="58">
        <v>0</v>
      </c>
      <c r="AX162" s="58">
        <v>0</v>
      </c>
      <c r="AY162" s="58">
        <v>0</v>
      </c>
      <c r="AZ162" s="58">
        <v>0</v>
      </c>
      <c r="BA162" s="58">
        <v>0</v>
      </c>
      <c r="BB162" s="58">
        <v>0</v>
      </c>
      <c r="BC162" s="58">
        <v>0</v>
      </c>
      <c r="BD162" s="58">
        <v>0</v>
      </c>
      <c r="BE162" s="58">
        <v>15408</v>
      </c>
      <c r="BF162" s="58">
        <v>20367.09</v>
      </c>
      <c r="BG162" s="58">
        <v>0</v>
      </c>
      <c r="BH162" s="58">
        <v>0</v>
      </c>
      <c r="BI162" s="58">
        <v>0</v>
      </c>
      <c r="BJ162" s="58">
        <v>8420.1200000000008</v>
      </c>
      <c r="BK162" s="58">
        <v>5036.0600000000004</v>
      </c>
      <c r="BL162" s="58">
        <v>4667.7</v>
      </c>
      <c r="BM162" s="58">
        <v>0</v>
      </c>
      <c r="BN162" s="58">
        <v>10862.85</v>
      </c>
      <c r="BO162" s="58">
        <v>0</v>
      </c>
      <c r="BP162" s="58">
        <v>0</v>
      </c>
      <c r="BQ162" s="58">
        <v>0</v>
      </c>
      <c r="BR162" s="58">
        <v>0</v>
      </c>
      <c r="BS162" s="58">
        <v>0</v>
      </c>
      <c r="BT162" s="58">
        <v>22799.4</v>
      </c>
      <c r="BU162" s="58">
        <v>29749.98</v>
      </c>
      <c r="BV162" s="58">
        <v>269235.57</v>
      </c>
      <c r="BW162" s="58">
        <v>0</v>
      </c>
      <c r="BX162" s="58">
        <v>0</v>
      </c>
      <c r="BY162" s="59">
        <v>1496601.07</v>
      </c>
    </row>
    <row r="163" spans="1:77" x14ac:dyDescent="0.2">
      <c r="A163" s="56" t="s">
        <v>450</v>
      </c>
      <c r="B163" s="57" t="s">
        <v>517</v>
      </c>
      <c r="C163" s="56" t="s">
        <v>518</v>
      </c>
      <c r="D163" s="58">
        <v>0</v>
      </c>
      <c r="E163" s="58">
        <v>59428.14</v>
      </c>
      <c r="F163" s="58">
        <v>8874.14</v>
      </c>
      <c r="G163" s="58">
        <v>0</v>
      </c>
      <c r="H163" s="58">
        <v>0</v>
      </c>
      <c r="I163" s="58">
        <v>133698.64000000001</v>
      </c>
      <c r="J163" s="58">
        <v>58721.599999999999</v>
      </c>
      <c r="K163" s="58">
        <v>0</v>
      </c>
      <c r="L163" s="58">
        <v>0</v>
      </c>
      <c r="M163" s="58">
        <v>0</v>
      </c>
      <c r="N163" s="58">
        <v>0</v>
      </c>
      <c r="O163" s="58">
        <v>0</v>
      </c>
      <c r="P163" s="58">
        <v>0</v>
      </c>
      <c r="Q163" s="58">
        <v>121190.11</v>
      </c>
      <c r="R163" s="58">
        <v>0</v>
      </c>
      <c r="S163" s="58">
        <v>0</v>
      </c>
      <c r="T163" s="58">
        <v>0</v>
      </c>
      <c r="U163" s="58">
        <v>0</v>
      </c>
      <c r="V163" s="58">
        <v>0</v>
      </c>
      <c r="W163" s="58">
        <v>0</v>
      </c>
      <c r="X163" s="58">
        <v>5543.44</v>
      </c>
      <c r="Y163" s="58">
        <v>0</v>
      </c>
      <c r="Z163" s="58">
        <v>0</v>
      </c>
      <c r="AA163" s="58">
        <v>0</v>
      </c>
      <c r="AB163" s="58">
        <v>0</v>
      </c>
      <c r="AC163" s="58">
        <v>0</v>
      </c>
      <c r="AD163" s="58">
        <v>0</v>
      </c>
      <c r="AE163" s="58">
        <v>0</v>
      </c>
      <c r="AF163" s="58">
        <v>0</v>
      </c>
      <c r="AG163" s="58">
        <v>0</v>
      </c>
      <c r="AH163" s="58">
        <v>4380</v>
      </c>
      <c r="AI163" s="58">
        <v>0</v>
      </c>
      <c r="AJ163" s="58">
        <v>20544.68</v>
      </c>
      <c r="AK163" s="58">
        <v>8855.09</v>
      </c>
      <c r="AL163" s="58">
        <v>0</v>
      </c>
      <c r="AM163" s="58">
        <v>0</v>
      </c>
      <c r="AN163" s="58">
        <v>0</v>
      </c>
      <c r="AO163" s="58">
        <v>39620.57</v>
      </c>
      <c r="AP163" s="58">
        <v>0</v>
      </c>
      <c r="AQ163" s="58">
        <v>0</v>
      </c>
      <c r="AR163" s="58">
        <v>61100.24</v>
      </c>
      <c r="AS163" s="58">
        <v>17856.34</v>
      </c>
      <c r="AT163" s="58">
        <v>0</v>
      </c>
      <c r="AU163" s="58">
        <v>0</v>
      </c>
      <c r="AV163" s="58">
        <v>0</v>
      </c>
      <c r="AW163" s="58">
        <v>21324.91</v>
      </c>
      <c r="AX163" s="58">
        <v>0</v>
      </c>
      <c r="AY163" s="58">
        <v>76527.44</v>
      </c>
      <c r="AZ163" s="58">
        <v>0</v>
      </c>
      <c r="BA163" s="58">
        <v>0</v>
      </c>
      <c r="BB163" s="58">
        <v>0</v>
      </c>
      <c r="BC163" s="58">
        <v>0</v>
      </c>
      <c r="BD163" s="58">
        <v>70881.210000000006</v>
      </c>
      <c r="BE163" s="58">
        <v>156183.49</v>
      </c>
      <c r="BF163" s="58">
        <v>0</v>
      </c>
      <c r="BG163" s="58">
        <v>0</v>
      </c>
      <c r="BH163" s="58">
        <v>0</v>
      </c>
      <c r="BI163" s="58">
        <v>219664.93</v>
      </c>
      <c r="BJ163" s="58">
        <v>74346.42</v>
      </c>
      <c r="BK163" s="58">
        <v>6705.73</v>
      </c>
      <c r="BL163" s="58">
        <v>0</v>
      </c>
      <c r="BM163" s="58">
        <v>0</v>
      </c>
      <c r="BN163" s="58">
        <v>0</v>
      </c>
      <c r="BO163" s="58">
        <v>0</v>
      </c>
      <c r="BP163" s="58">
        <v>0</v>
      </c>
      <c r="BQ163" s="58">
        <v>0</v>
      </c>
      <c r="BR163" s="58">
        <v>0</v>
      </c>
      <c r="BS163" s="58">
        <v>52877.4</v>
      </c>
      <c r="BT163" s="58">
        <v>47208.88</v>
      </c>
      <c r="BU163" s="58">
        <v>16709.939999999999</v>
      </c>
      <c r="BV163" s="58">
        <v>0</v>
      </c>
      <c r="BW163" s="58">
        <v>0</v>
      </c>
      <c r="BX163" s="58">
        <v>7687.64</v>
      </c>
      <c r="BY163" s="59">
        <v>14511.07</v>
      </c>
    </row>
    <row r="164" spans="1:77" x14ac:dyDescent="0.2">
      <c r="A164" s="56" t="s">
        <v>450</v>
      </c>
      <c r="B164" s="57" t="s">
        <v>519</v>
      </c>
      <c r="C164" s="56" t="s">
        <v>520</v>
      </c>
      <c r="D164" s="58">
        <v>0</v>
      </c>
      <c r="E164" s="58">
        <v>0</v>
      </c>
      <c r="F164" s="58">
        <v>0</v>
      </c>
      <c r="G164" s="58">
        <v>0</v>
      </c>
      <c r="H164" s="58">
        <v>0</v>
      </c>
      <c r="I164" s="58">
        <v>0</v>
      </c>
      <c r="J164" s="58">
        <v>0</v>
      </c>
      <c r="K164" s="58">
        <v>0</v>
      </c>
      <c r="L164" s="58">
        <v>0</v>
      </c>
      <c r="M164" s="58">
        <v>0</v>
      </c>
      <c r="N164" s="58">
        <v>0</v>
      </c>
      <c r="O164" s="58">
        <v>0</v>
      </c>
      <c r="P164" s="58">
        <v>0</v>
      </c>
      <c r="Q164" s="58">
        <v>0</v>
      </c>
      <c r="R164" s="58">
        <v>0</v>
      </c>
      <c r="S164" s="58">
        <v>0</v>
      </c>
      <c r="T164" s="58">
        <v>0</v>
      </c>
      <c r="U164" s="58">
        <v>0</v>
      </c>
      <c r="V164" s="58">
        <v>0</v>
      </c>
      <c r="W164" s="58">
        <v>0</v>
      </c>
      <c r="X164" s="58">
        <v>3683.34</v>
      </c>
      <c r="Y164" s="58">
        <v>0</v>
      </c>
      <c r="Z164" s="58">
        <v>0</v>
      </c>
      <c r="AA164" s="58">
        <v>0</v>
      </c>
      <c r="AB164" s="58">
        <v>0</v>
      </c>
      <c r="AC164" s="58">
        <v>0</v>
      </c>
      <c r="AD164" s="58">
        <v>0</v>
      </c>
      <c r="AE164" s="58">
        <v>0</v>
      </c>
      <c r="AF164" s="58">
        <v>0</v>
      </c>
      <c r="AG164" s="58">
        <v>0</v>
      </c>
      <c r="AH164" s="58">
        <v>0</v>
      </c>
      <c r="AI164" s="58">
        <v>0</v>
      </c>
      <c r="AJ164" s="58">
        <v>0</v>
      </c>
      <c r="AK164" s="58">
        <v>0</v>
      </c>
      <c r="AL164" s="58">
        <v>0</v>
      </c>
      <c r="AM164" s="58">
        <v>0</v>
      </c>
      <c r="AN164" s="58">
        <v>0</v>
      </c>
      <c r="AO164" s="58">
        <v>0</v>
      </c>
      <c r="AP164" s="58">
        <v>0</v>
      </c>
      <c r="AQ164" s="58">
        <v>0</v>
      </c>
      <c r="AR164" s="58">
        <v>0</v>
      </c>
      <c r="AS164" s="58">
        <v>0</v>
      </c>
      <c r="AT164" s="58">
        <v>0</v>
      </c>
      <c r="AU164" s="58">
        <v>0</v>
      </c>
      <c r="AV164" s="58">
        <v>0</v>
      </c>
      <c r="AW164" s="58">
        <v>0</v>
      </c>
      <c r="AX164" s="58">
        <v>0</v>
      </c>
      <c r="AY164" s="58">
        <v>8377.2900000000009</v>
      </c>
      <c r="AZ164" s="58">
        <v>0</v>
      </c>
      <c r="BA164" s="58">
        <v>3174.3</v>
      </c>
      <c r="BB164" s="58">
        <v>0</v>
      </c>
      <c r="BC164" s="58">
        <v>0</v>
      </c>
      <c r="BD164" s="58">
        <v>0</v>
      </c>
      <c r="BE164" s="58">
        <v>0</v>
      </c>
      <c r="BF164" s="58">
        <v>0</v>
      </c>
      <c r="BG164" s="58">
        <v>0</v>
      </c>
      <c r="BH164" s="58">
        <v>0</v>
      </c>
      <c r="BI164" s="58">
        <v>0</v>
      </c>
      <c r="BJ164" s="58">
        <v>4589.9799999999996</v>
      </c>
      <c r="BK164" s="58">
        <v>0</v>
      </c>
      <c r="BL164" s="58">
        <v>0</v>
      </c>
      <c r="BM164" s="58">
        <v>0</v>
      </c>
      <c r="BN164" s="58">
        <v>0</v>
      </c>
      <c r="BO164" s="58">
        <v>0</v>
      </c>
      <c r="BP164" s="58">
        <v>0</v>
      </c>
      <c r="BQ164" s="58">
        <v>0</v>
      </c>
      <c r="BR164" s="58">
        <v>0</v>
      </c>
      <c r="BS164" s="58">
        <v>0</v>
      </c>
      <c r="BT164" s="58">
        <v>33738.239999999998</v>
      </c>
      <c r="BU164" s="58">
        <v>0</v>
      </c>
      <c r="BV164" s="58">
        <v>0</v>
      </c>
      <c r="BW164" s="58">
        <v>0</v>
      </c>
      <c r="BX164" s="58">
        <v>0</v>
      </c>
      <c r="BY164" s="59">
        <v>1639437.9099999997</v>
      </c>
    </row>
    <row r="165" spans="1:77" x14ac:dyDescent="0.2">
      <c r="A165" s="56" t="s">
        <v>450</v>
      </c>
      <c r="B165" s="57" t="s">
        <v>521</v>
      </c>
      <c r="C165" s="56" t="s">
        <v>522</v>
      </c>
      <c r="D165" s="58">
        <v>0</v>
      </c>
      <c r="E165" s="58">
        <v>14876.06</v>
      </c>
      <c r="F165" s="58">
        <v>171957.28</v>
      </c>
      <c r="G165" s="58">
        <v>181771</v>
      </c>
      <c r="H165" s="58">
        <v>0</v>
      </c>
      <c r="I165" s="58">
        <v>0</v>
      </c>
      <c r="J165" s="58">
        <v>0</v>
      </c>
      <c r="K165" s="58">
        <v>0</v>
      </c>
      <c r="L165" s="58">
        <v>0</v>
      </c>
      <c r="M165" s="58">
        <v>0</v>
      </c>
      <c r="N165" s="58">
        <v>59484.54</v>
      </c>
      <c r="O165" s="58">
        <v>0</v>
      </c>
      <c r="P165" s="58">
        <v>55998</v>
      </c>
      <c r="Q165" s="58">
        <v>0</v>
      </c>
      <c r="R165" s="58">
        <v>0</v>
      </c>
      <c r="S165" s="58">
        <v>0</v>
      </c>
      <c r="T165" s="58">
        <v>135816.66</v>
      </c>
      <c r="U165" s="58">
        <v>0</v>
      </c>
      <c r="V165" s="58">
        <v>0</v>
      </c>
      <c r="W165" s="58">
        <v>0</v>
      </c>
      <c r="X165" s="58">
        <v>113426.51</v>
      </c>
      <c r="Y165" s="58">
        <v>11793.6</v>
      </c>
      <c r="Z165" s="58">
        <v>0</v>
      </c>
      <c r="AA165" s="58">
        <v>0</v>
      </c>
      <c r="AB165" s="58">
        <v>0</v>
      </c>
      <c r="AC165" s="58">
        <v>0</v>
      </c>
      <c r="AD165" s="58">
        <v>0</v>
      </c>
      <c r="AE165" s="58">
        <v>0</v>
      </c>
      <c r="AF165" s="58">
        <v>0</v>
      </c>
      <c r="AG165" s="58">
        <v>0</v>
      </c>
      <c r="AH165" s="58">
        <v>112168.68</v>
      </c>
      <c r="AI165" s="58">
        <v>49915.08</v>
      </c>
      <c r="AJ165" s="58">
        <v>0</v>
      </c>
      <c r="AK165" s="58">
        <v>65762.91</v>
      </c>
      <c r="AL165" s="58">
        <v>0</v>
      </c>
      <c r="AM165" s="58">
        <v>47484.800000000003</v>
      </c>
      <c r="AN165" s="58">
        <v>68960.009999999995</v>
      </c>
      <c r="AO165" s="58">
        <v>59087.11</v>
      </c>
      <c r="AP165" s="58">
        <v>22478.87</v>
      </c>
      <c r="AQ165" s="58">
        <v>0</v>
      </c>
      <c r="AR165" s="58">
        <v>0</v>
      </c>
      <c r="AS165" s="58">
        <v>2406.54</v>
      </c>
      <c r="AT165" s="58">
        <v>70773.27</v>
      </c>
      <c r="AU165" s="58">
        <v>0</v>
      </c>
      <c r="AV165" s="58">
        <v>0</v>
      </c>
      <c r="AW165" s="58">
        <v>0</v>
      </c>
      <c r="AX165" s="58">
        <v>0</v>
      </c>
      <c r="AY165" s="58">
        <v>502933.35</v>
      </c>
      <c r="AZ165" s="58">
        <v>0</v>
      </c>
      <c r="BA165" s="58">
        <v>163881.81</v>
      </c>
      <c r="BB165" s="58">
        <v>0</v>
      </c>
      <c r="BC165" s="58">
        <v>0</v>
      </c>
      <c r="BD165" s="58">
        <v>12725.58</v>
      </c>
      <c r="BE165" s="58">
        <v>18370</v>
      </c>
      <c r="BF165" s="58">
        <v>7854.78</v>
      </c>
      <c r="BG165" s="58">
        <v>0</v>
      </c>
      <c r="BH165" s="58">
        <v>0</v>
      </c>
      <c r="BI165" s="58">
        <v>0</v>
      </c>
      <c r="BJ165" s="58">
        <v>41423.46</v>
      </c>
      <c r="BK165" s="58">
        <v>0</v>
      </c>
      <c r="BL165" s="58">
        <v>0</v>
      </c>
      <c r="BM165" s="58">
        <v>0</v>
      </c>
      <c r="BN165" s="58">
        <v>26252.46</v>
      </c>
      <c r="BO165" s="58">
        <v>0</v>
      </c>
      <c r="BP165" s="58">
        <v>0</v>
      </c>
      <c r="BQ165" s="58">
        <v>0</v>
      </c>
      <c r="BR165" s="58">
        <v>21580.79</v>
      </c>
      <c r="BS165" s="58">
        <v>0</v>
      </c>
      <c r="BT165" s="58">
        <v>140461.01</v>
      </c>
      <c r="BU165" s="58">
        <v>0</v>
      </c>
      <c r="BV165" s="58">
        <v>0</v>
      </c>
      <c r="BW165" s="58">
        <v>0</v>
      </c>
      <c r="BX165" s="58">
        <v>0</v>
      </c>
      <c r="BY165" s="59">
        <v>33744398.359499991</v>
      </c>
    </row>
    <row r="166" spans="1:77" x14ac:dyDescent="0.2">
      <c r="A166" s="56" t="s">
        <v>450</v>
      </c>
      <c r="B166" s="57" t="s">
        <v>523</v>
      </c>
      <c r="C166" s="56" t="s">
        <v>524</v>
      </c>
      <c r="D166" s="58">
        <v>1100295.56</v>
      </c>
      <c r="E166" s="58">
        <v>861777.16</v>
      </c>
      <c r="F166" s="58">
        <v>699000.94</v>
      </c>
      <c r="G166" s="58">
        <v>305803</v>
      </c>
      <c r="H166" s="58">
        <v>405975.89</v>
      </c>
      <c r="I166" s="58">
        <v>313358.12</v>
      </c>
      <c r="J166" s="58">
        <v>4582067.0199999996</v>
      </c>
      <c r="K166" s="58">
        <v>899811.75</v>
      </c>
      <c r="L166" s="58">
        <v>813824.52</v>
      </c>
      <c r="M166" s="58">
        <v>3390963.24</v>
      </c>
      <c r="N166" s="58">
        <v>141243.18</v>
      </c>
      <c r="O166" s="58">
        <v>335070.03000000003</v>
      </c>
      <c r="P166" s="58">
        <v>932631.38</v>
      </c>
      <c r="Q166" s="58">
        <v>2565120.4</v>
      </c>
      <c r="R166" s="58">
        <v>51568.04</v>
      </c>
      <c r="S166" s="58">
        <v>79117.929999999993</v>
      </c>
      <c r="T166" s="58">
        <v>113217.74</v>
      </c>
      <c r="U166" s="58">
        <v>226136.63</v>
      </c>
      <c r="V166" s="58">
        <v>3975354.61</v>
      </c>
      <c r="W166" s="58">
        <v>528614.18999999994</v>
      </c>
      <c r="X166" s="58">
        <v>105157.09</v>
      </c>
      <c r="Y166" s="58">
        <v>2107126.71</v>
      </c>
      <c r="Z166" s="58">
        <v>26501.19</v>
      </c>
      <c r="AA166" s="58">
        <v>49469.16</v>
      </c>
      <c r="AB166" s="58">
        <v>274880.95</v>
      </c>
      <c r="AC166" s="58">
        <v>19244.34</v>
      </c>
      <c r="AD166" s="58">
        <v>60146.22</v>
      </c>
      <c r="AE166" s="58">
        <v>2721462.27</v>
      </c>
      <c r="AF166" s="58">
        <v>214671.14</v>
      </c>
      <c r="AG166" s="58">
        <v>56668.22</v>
      </c>
      <c r="AH166" s="58">
        <v>83568.800000000003</v>
      </c>
      <c r="AI166" s="58">
        <v>159296.54</v>
      </c>
      <c r="AJ166" s="58">
        <v>83788.89</v>
      </c>
      <c r="AK166" s="58">
        <v>229839.18</v>
      </c>
      <c r="AL166" s="58">
        <v>171450.09</v>
      </c>
      <c r="AM166" s="58">
        <v>120361.62</v>
      </c>
      <c r="AN166" s="58">
        <v>84119.75</v>
      </c>
      <c r="AO166" s="58">
        <v>51778.3</v>
      </c>
      <c r="AP166" s="58">
        <v>84868.39</v>
      </c>
      <c r="AQ166" s="58">
        <v>0</v>
      </c>
      <c r="AR166" s="58">
        <v>75911.61</v>
      </c>
      <c r="AS166" s="58">
        <v>167678.15</v>
      </c>
      <c r="AT166" s="58">
        <v>113749.86</v>
      </c>
      <c r="AU166" s="58">
        <v>55556.69</v>
      </c>
      <c r="AV166" s="58">
        <v>31014.21</v>
      </c>
      <c r="AW166" s="58">
        <v>63021.18</v>
      </c>
      <c r="AX166" s="58">
        <v>2129640.59</v>
      </c>
      <c r="AY166" s="58">
        <v>349935.09</v>
      </c>
      <c r="AZ166" s="58">
        <v>314310.28000000003</v>
      </c>
      <c r="BA166" s="58">
        <v>210264.7</v>
      </c>
      <c r="BB166" s="58">
        <v>37404.9</v>
      </c>
      <c r="BC166" s="58">
        <v>86228.09</v>
      </c>
      <c r="BD166" s="58">
        <v>419718.2499</v>
      </c>
      <c r="BE166" s="58">
        <v>237620.59</v>
      </c>
      <c r="BF166" s="58">
        <v>516211.93</v>
      </c>
      <c r="BG166" s="58">
        <v>109277.26</v>
      </c>
      <c r="BH166" s="58">
        <v>119789.94</v>
      </c>
      <c r="BI166" s="58">
        <v>2012062.92</v>
      </c>
      <c r="BJ166" s="58">
        <v>195695.82</v>
      </c>
      <c r="BK166" s="58">
        <v>161362.99</v>
      </c>
      <c r="BL166" s="58">
        <v>83601.67</v>
      </c>
      <c r="BM166" s="58">
        <v>193948.68</v>
      </c>
      <c r="BN166" s="58">
        <v>205790.81</v>
      </c>
      <c r="BO166" s="58">
        <v>127451.15</v>
      </c>
      <c r="BP166" s="58">
        <v>1399928.93</v>
      </c>
      <c r="BQ166" s="58">
        <v>109916.47</v>
      </c>
      <c r="BR166" s="58">
        <v>324094.21000000002</v>
      </c>
      <c r="BS166" s="58">
        <v>180324.92</v>
      </c>
      <c r="BT166" s="58">
        <v>377119.67</v>
      </c>
      <c r="BU166" s="58">
        <v>113846.2</v>
      </c>
      <c r="BV166" s="58">
        <v>133009.12</v>
      </c>
      <c r="BW166" s="58">
        <v>169410.75</v>
      </c>
      <c r="BX166" s="58">
        <v>218422.27</v>
      </c>
      <c r="BY166" s="59">
        <v>22620954.109600008</v>
      </c>
    </row>
    <row r="167" spans="1:77" x14ac:dyDescent="0.2">
      <c r="A167" s="56" t="s">
        <v>450</v>
      </c>
      <c r="B167" s="57" t="s">
        <v>525</v>
      </c>
      <c r="C167" s="56" t="s">
        <v>526</v>
      </c>
      <c r="D167" s="58">
        <v>3117.74</v>
      </c>
      <c r="E167" s="58">
        <v>503394.1</v>
      </c>
      <c r="F167" s="58">
        <v>438727.86</v>
      </c>
      <c r="G167" s="58">
        <v>467072</v>
      </c>
      <c r="H167" s="58">
        <v>71283.28</v>
      </c>
      <c r="I167" s="58">
        <v>396631.71</v>
      </c>
      <c r="J167" s="58">
        <v>950150</v>
      </c>
      <c r="K167" s="58">
        <v>629773.29</v>
      </c>
      <c r="L167" s="58">
        <v>343149.96</v>
      </c>
      <c r="M167" s="58">
        <v>513449.82</v>
      </c>
      <c r="N167" s="58">
        <v>79999.98</v>
      </c>
      <c r="O167" s="58">
        <v>501562.32</v>
      </c>
      <c r="P167" s="58">
        <v>413085</v>
      </c>
      <c r="Q167" s="58">
        <v>833818.89</v>
      </c>
      <c r="R167" s="58">
        <v>7952.89</v>
      </c>
      <c r="S167" s="58">
        <v>722773.63989999995</v>
      </c>
      <c r="T167" s="58">
        <v>407700</v>
      </c>
      <c r="U167" s="58">
        <v>312584.12</v>
      </c>
      <c r="V167" s="58">
        <v>469471.66</v>
      </c>
      <c r="W167" s="58">
        <v>27098.63</v>
      </c>
      <c r="X167" s="58">
        <v>222403.15</v>
      </c>
      <c r="Y167" s="58">
        <v>600585</v>
      </c>
      <c r="Z167" s="58">
        <v>0</v>
      </c>
      <c r="AA167" s="58">
        <v>202816.32</v>
      </c>
      <c r="AB167" s="58">
        <v>172102.11</v>
      </c>
      <c r="AC167" s="58">
        <v>283942.8</v>
      </c>
      <c r="AD167" s="58">
        <v>769881.18</v>
      </c>
      <c r="AE167" s="58">
        <v>2144101.7200000002</v>
      </c>
      <c r="AF167" s="58">
        <v>126506.74</v>
      </c>
      <c r="AG167" s="58">
        <v>54900</v>
      </c>
      <c r="AH167" s="58">
        <v>5766.65</v>
      </c>
      <c r="AI167" s="58">
        <v>0</v>
      </c>
      <c r="AJ167" s="58">
        <v>502370.54</v>
      </c>
      <c r="AK167" s="58">
        <v>192986.32</v>
      </c>
      <c r="AL167" s="58">
        <v>153336.91</v>
      </c>
      <c r="AM167" s="58">
        <v>561841.67000000004</v>
      </c>
      <c r="AN167" s="58">
        <v>312750</v>
      </c>
      <c r="AO167" s="58">
        <v>298080.8</v>
      </c>
      <c r="AP167" s="58">
        <v>115002.69</v>
      </c>
      <c r="AQ167" s="58">
        <v>0</v>
      </c>
      <c r="AR167" s="58">
        <v>0</v>
      </c>
      <c r="AS167" s="58">
        <v>0</v>
      </c>
      <c r="AT167" s="58">
        <v>71094.149999999994</v>
      </c>
      <c r="AU167" s="58">
        <v>199946.2</v>
      </c>
      <c r="AV167" s="58">
        <v>0</v>
      </c>
      <c r="AW167" s="58">
        <v>95109.77</v>
      </c>
      <c r="AX167" s="58">
        <v>1160466.6399999999</v>
      </c>
      <c r="AY167" s="58">
        <v>426925.17</v>
      </c>
      <c r="AZ167" s="58">
        <v>193122</v>
      </c>
      <c r="BA167" s="58">
        <v>61699.92</v>
      </c>
      <c r="BB167" s="58">
        <v>128428.56</v>
      </c>
      <c r="BC167" s="58">
        <v>96437.93</v>
      </c>
      <c r="BD167" s="58">
        <v>371180.02</v>
      </c>
      <c r="BE167" s="58">
        <v>202202.6</v>
      </c>
      <c r="BF167" s="58">
        <v>235111.66</v>
      </c>
      <c r="BG167" s="58">
        <v>1242</v>
      </c>
      <c r="BH167" s="58">
        <v>53607.18</v>
      </c>
      <c r="BI167" s="58">
        <v>964484.26</v>
      </c>
      <c r="BJ167" s="58">
        <v>510056.94</v>
      </c>
      <c r="BK167" s="58">
        <v>0</v>
      </c>
      <c r="BL167" s="58">
        <v>9321.9599999999991</v>
      </c>
      <c r="BM167" s="58">
        <v>249782.27</v>
      </c>
      <c r="BN167" s="58">
        <v>529646.62</v>
      </c>
      <c r="BO167" s="58">
        <v>0</v>
      </c>
      <c r="BP167" s="58">
        <v>233411.61</v>
      </c>
      <c r="BQ167" s="58">
        <v>77611.95</v>
      </c>
      <c r="BR167" s="58">
        <v>157329.67000000001</v>
      </c>
      <c r="BS167" s="58">
        <v>233347.1</v>
      </c>
      <c r="BT167" s="58">
        <v>552783.48</v>
      </c>
      <c r="BU167" s="58">
        <v>209785.97</v>
      </c>
      <c r="BV167" s="58">
        <v>180493.05</v>
      </c>
      <c r="BW167" s="58">
        <v>201254.67</v>
      </c>
      <c r="BX167" s="58">
        <v>132461.72</v>
      </c>
      <c r="BY167" s="59">
        <v>7842554.1399000017</v>
      </c>
    </row>
    <row r="168" spans="1:77" x14ac:dyDescent="0.2">
      <c r="A168" s="56" t="s">
        <v>450</v>
      </c>
      <c r="B168" s="57" t="s">
        <v>527</v>
      </c>
      <c r="C168" s="56" t="s">
        <v>528</v>
      </c>
      <c r="D168" s="58">
        <v>92612.85</v>
      </c>
      <c r="E168" s="58">
        <v>168684.94</v>
      </c>
      <c r="F168" s="58">
        <v>370641.03</v>
      </c>
      <c r="G168" s="58">
        <v>182951</v>
      </c>
      <c r="H168" s="58">
        <v>8212.15</v>
      </c>
      <c r="I168" s="58">
        <v>31335.62</v>
      </c>
      <c r="J168" s="58">
        <v>1530711.95</v>
      </c>
      <c r="K168" s="58">
        <v>43506.48</v>
      </c>
      <c r="L168" s="58">
        <v>52271.32</v>
      </c>
      <c r="M168" s="58">
        <v>418519.38</v>
      </c>
      <c r="N168" s="58">
        <v>600</v>
      </c>
      <c r="O168" s="58">
        <v>28952.080000000002</v>
      </c>
      <c r="P168" s="58">
        <v>323523.15999999997</v>
      </c>
      <c r="Q168" s="58">
        <v>297556.88</v>
      </c>
      <c r="R168" s="58">
        <v>194427.48</v>
      </c>
      <c r="S168" s="58">
        <v>3015.4998999999998</v>
      </c>
      <c r="T168" s="58">
        <v>154605.54</v>
      </c>
      <c r="U168" s="58">
        <v>38541.050000000003</v>
      </c>
      <c r="V168" s="58">
        <v>263826.03999999998</v>
      </c>
      <c r="W168" s="58">
        <v>206745.43</v>
      </c>
      <c r="X168" s="58">
        <v>19720.759999999998</v>
      </c>
      <c r="Y168" s="58">
        <v>595959.86</v>
      </c>
      <c r="Z168" s="58">
        <v>3208.67</v>
      </c>
      <c r="AA168" s="58">
        <v>2604.9</v>
      </c>
      <c r="AB168" s="58">
        <v>13655.09</v>
      </c>
      <c r="AC168" s="58">
        <v>1450.2</v>
      </c>
      <c r="AD168" s="58">
        <v>0</v>
      </c>
      <c r="AE168" s="58">
        <v>1057255.97</v>
      </c>
      <c r="AF168" s="58">
        <v>27579.5</v>
      </c>
      <c r="AG168" s="58">
        <v>71232.34</v>
      </c>
      <c r="AH168" s="58">
        <v>5678.34</v>
      </c>
      <c r="AI168" s="58">
        <v>53481.83</v>
      </c>
      <c r="AJ168" s="58">
        <v>20171.27</v>
      </c>
      <c r="AK168" s="58">
        <v>215532.45</v>
      </c>
      <c r="AL168" s="58">
        <v>79482.240000000005</v>
      </c>
      <c r="AM168" s="58">
        <v>393576.03</v>
      </c>
      <c r="AN168" s="58">
        <v>26259.759999999998</v>
      </c>
      <c r="AO168" s="58">
        <v>1323.46</v>
      </c>
      <c r="AP168" s="58">
        <v>53258.33</v>
      </c>
      <c r="AQ168" s="58">
        <v>0</v>
      </c>
      <c r="AR168" s="58">
        <v>11115.91</v>
      </c>
      <c r="AS168" s="58">
        <v>31990.93</v>
      </c>
      <c r="AT168" s="58">
        <v>53497.08</v>
      </c>
      <c r="AU168" s="58">
        <v>4136.08</v>
      </c>
      <c r="AV168" s="58">
        <v>3783.49</v>
      </c>
      <c r="AW168" s="58">
        <v>2137.66</v>
      </c>
      <c r="AX168" s="58">
        <v>539248.05000000005</v>
      </c>
      <c r="AY168" s="58">
        <v>454314.68</v>
      </c>
      <c r="AZ168" s="58">
        <v>181064.67</v>
      </c>
      <c r="BA168" s="58">
        <v>93632.04</v>
      </c>
      <c r="BB168" s="58">
        <v>0</v>
      </c>
      <c r="BC168" s="58">
        <v>2063.59</v>
      </c>
      <c r="BD168" s="58">
        <v>73244.009900000005</v>
      </c>
      <c r="BE168" s="58">
        <v>28613.55</v>
      </c>
      <c r="BF168" s="58">
        <v>87266.42</v>
      </c>
      <c r="BG168" s="58">
        <v>7103.76</v>
      </c>
      <c r="BH168" s="58">
        <v>34079.96</v>
      </c>
      <c r="BI168" s="58">
        <v>539453.01</v>
      </c>
      <c r="BJ168" s="58">
        <v>6927.22</v>
      </c>
      <c r="BK168" s="58">
        <v>27418.22</v>
      </c>
      <c r="BL168" s="58">
        <v>18481.97</v>
      </c>
      <c r="BM168" s="58">
        <v>15624.19</v>
      </c>
      <c r="BN168" s="58">
        <v>46193.51</v>
      </c>
      <c r="BO168" s="58">
        <v>2506.65</v>
      </c>
      <c r="BP168" s="58">
        <v>94882.47</v>
      </c>
      <c r="BQ168" s="58">
        <v>45158.91</v>
      </c>
      <c r="BR168" s="58">
        <v>9041.7000000000007</v>
      </c>
      <c r="BS168" s="58">
        <v>150257.91</v>
      </c>
      <c r="BT168" s="58">
        <v>18561.349999999999</v>
      </c>
      <c r="BU168" s="58">
        <v>33745.019999999997</v>
      </c>
      <c r="BV168" s="58">
        <v>28758.07</v>
      </c>
      <c r="BW168" s="58">
        <v>32845.08</v>
      </c>
      <c r="BX168" s="58">
        <v>11561.52</v>
      </c>
      <c r="BY168" s="59">
        <v>5689261.7696000002</v>
      </c>
    </row>
    <row r="169" spans="1:77" x14ac:dyDescent="0.2">
      <c r="A169" s="56" t="s">
        <v>450</v>
      </c>
      <c r="B169" s="57" t="s">
        <v>529</v>
      </c>
      <c r="C169" s="56" t="s">
        <v>530</v>
      </c>
      <c r="D169" s="58">
        <v>251997.34</v>
      </c>
      <c r="E169" s="58">
        <v>155880.56</v>
      </c>
      <c r="F169" s="58">
        <v>48291.06</v>
      </c>
      <c r="G169" s="58">
        <v>19673</v>
      </c>
      <c r="H169" s="58">
        <v>36810.769999999997</v>
      </c>
      <c r="I169" s="58">
        <v>4840.72</v>
      </c>
      <c r="J169" s="58">
        <v>1469041.44</v>
      </c>
      <c r="K169" s="58">
        <v>144368.67000000001</v>
      </c>
      <c r="L169" s="58">
        <v>43620.959999999999</v>
      </c>
      <c r="M169" s="58">
        <v>128348.17</v>
      </c>
      <c r="N169" s="58">
        <v>38798.46</v>
      </c>
      <c r="O169" s="58">
        <v>61318.67</v>
      </c>
      <c r="P169" s="58">
        <v>151400.6</v>
      </c>
      <c r="Q169" s="58">
        <v>180696.24</v>
      </c>
      <c r="R169" s="58">
        <v>774.91</v>
      </c>
      <c r="S169" s="58">
        <v>23361.41</v>
      </c>
      <c r="T169" s="58">
        <v>12690</v>
      </c>
      <c r="U169" s="58">
        <v>47276.94</v>
      </c>
      <c r="V169" s="58">
        <v>186272.44</v>
      </c>
      <c r="W169" s="58">
        <v>108352.58</v>
      </c>
      <c r="X169" s="58">
        <v>61935.12</v>
      </c>
      <c r="Y169" s="58">
        <v>226271.82</v>
      </c>
      <c r="Z169" s="58">
        <v>62871.4</v>
      </c>
      <c r="AA169" s="58">
        <v>7816.56</v>
      </c>
      <c r="AB169" s="58">
        <v>35050.32</v>
      </c>
      <c r="AC169" s="58">
        <v>6398.88</v>
      </c>
      <c r="AD169" s="58">
        <v>0</v>
      </c>
      <c r="AE169" s="58">
        <v>1178219.21</v>
      </c>
      <c r="AF169" s="58">
        <v>32690.74</v>
      </c>
      <c r="AG169" s="58">
        <v>9663.5</v>
      </c>
      <c r="AH169" s="58">
        <v>57643.9</v>
      </c>
      <c r="AI169" s="58">
        <v>19814.900000000001</v>
      </c>
      <c r="AJ169" s="58">
        <v>2537.08</v>
      </c>
      <c r="AK169" s="58">
        <v>28110</v>
      </c>
      <c r="AL169" s="58">
        <v>21187.33</v>
      </c>
      <c r="AM169" s="58">
        <v>9003.33</v>
      </c>
      <c r="AN169" s="58">
        <v>52680.34</v>
      </c>
      <c r="AO169" s="58">
        <v>10760.93</v>
      </c>
      <c r="AP169" s="58">
        <v>10155.35</v>
      </c>
      <c r="AQ169" s="58">
        <v>0</v>
      </c>
      <c r="AR169" s="58">
        <v>40583.85</v>
      </c>
      <c r="AS169" s="58">
        <v>17746.88</v>
      </c>
      <c r="AT169" s="58">
        <v>25666.38</v>
      </c>
      <c r="AU169" s="58">
        <v>21473.47</v>
      </c>
      <c r="AV169" s="58">
        <v>13486.95</v>
      </c>
      <c r="AW169" s="58">
        <v>20202.97</v>
      </c>
      <c r="AX169" s="58">
        <v>562670.31999999995</v>
      </c>
      <c r="AY169" s="58">
        <v>60743.9</v>
      </c>
      <c r="AZ169" s="58">
        <v>50768.36</v>
      </c>
      <c r="BA169" s="58">
        <v>60136.32</v>
      </c>
      <c r="BB169" s="58">
        <v>0</v>
      </c>
      <c r="BC169" s="58">
        <v>5934.62</v>
      </c>
      <c r="BD169" s="58">
        <v>112894.52</v>
      </c>
      <c r="BE169" s="58">
        <v>77012.160000000003</v>
      </c>
      <c r="BF169" s="58">
        <v>58245.54</v>
      </c>
      <c r="BG169" s="58">
        <v>19936.95</v>
      </c>
      <c r="BH169" s="58">
        <v>26789.82</v>
      </c>
      <c r="BI169" s="58">
        <v>457350.23</v>
      </c>
      <c r="BJ169" s="58">
        <v>8381.24</v>
      </c>
      <c r="BK169" s="58">
        <v>12366.69</v>
      </c>
      <c r="BL169" s="58">
        <v>4584.6400000000003</v>
      </c>
      <c r="BM169" s="58">
        <v>1542.02</v>
      </c>
      <c r="BN169" s="58">
        <v>41136.57</v>
      </c>
      <c r="BO169" s="58">
        <v>3422.79</v>
      </c>
      <c r="BP169" s="58">
        <v>186831.58</v>
      </c>
      <c r="BQ169" s="58">
        <v>17399.11</v>
      </c>
      <c r="BR169" s="58">
        <v>100159.01</v>
      </c>
      <c r="BS169" s="58">
        <v>1465.44</v>
      </c>
      <c r="BT169" s="58">
        <v>19825.34</v>
      </c>
      <c r="BU169" s="58">
        <v>23824.75</v>
      </c>
      <c r="BV169" s="58">
        <v>47140.39</v>
      </c>
      <c r="BW169" s="58">
        <v>21284.25</v>
      </c>
      <c r="BX169" s="58">
        <v>35658.39</v>
      </c>
      <c r="BY169" s="59">
        <v>1190986.0399</v>
      </c>
    </row>
    <row r="170" spans="1:77" x14ac:dyDescent="0.2">
      <c r="A170" s="56" t="s">
        <v>450</v>
      </c>
      <c r="B170" s="57" t="s">
        <v>531</v>
      </c>
      <c r="C170" s="56" t="s">
        <v>532</v>
      </c>
      <c r="D170" s="58">
        <v>0</v>
      </c>
      <c r="E170" s="58">
        <v>55963.59</v>
      </c>
      <c r="F170" s="58">
        <v>0</v>
      </c>
      <c r="G170" s="58">
        <v>13412</v>
      </c>
      <c r="H170" s="58">
        <v>8795.73</v>
      </c>
      <c r="I170" s="58">
        <v>0</v>
      </c>
      <c r="J170" s="58">
        <v>107190.41</v>
      </c>
      <c r="K170" s="58">
        <v>12939.36</v>
      </c>
      <c r="L170" s="58">
        <v>4815</v>
      </c>
      <c r="M170" s="58">
        <v>17577.78</v>
      </c>
      <c r="N170" s="58">
        <v>27949.98</v>
      </c>
      <c r="O170" s="58">
        <v>32770.339999999997</v>
      </c>
      <c r="P170" s="58">
        <v>0</v>
      </c>
      <c r="Q170" s="58">
        <v>67665.61</v>
      </c>
      <c r="R170" s="58">
        <v>5201.68</v>
      </c>
      <c r="S170" s="58">
        <v>289.49</v>
      </c>
      <c r="T170" s="58">
        <v>0</v>
      </c>
      <c r="U170" s="58">
        <v>1177.8699999999999</v>
      </c>
      <c r="V170" s="58">
        <v>0</v>
      </c>
      <c r="W170" s="58">
        <v>1433.41</v>
      </c>
      <c r="X170" s="58">
        <v>39223.269999999997</v>
      </c>
      <c r="Y170" s="58">
        <v>19552.41</v>
      </c>
      <c r="Z170" s="58">
        <v>140.69999999999999</v>
      </c>
      <c r="AA170" s="58">
        <v>1911.24</v>
      </c>
      <c r="AB170" s="58">
        <v>6166.77</v>
      </c>
      <c r="AC170" s="58">
        <v>4731.84</v>
      </c>
      <c r="AD170" s="58">
        <v>0</v>
      </c>
      <c r="AE170" s="58">
        <v>51749.3</v>
      </c>
      <c r="AF170" s="58">
        <v>27408.560000000001</v>
      </c>
      <c r="AG170" s="58">
        <v>3488</v>
      </c>
      <c r="AH170" s="58">
        <v>0</v>
      </c>
      <c r="AI170" s="58">
        <v>0</v>
      </c>
      <c r="AJ170" s="58">
        <v>10417.83</v>
      </c>
      <c r="AK170" s="58">
        <v>16579.169999999998</v>
      </c>
      <c r="AL170" s="58">
        <v>3816.34</v>
      </c>
      <c r="AM170" s="58">
        <v>1715</v>
      </c>
      <c r="AN170" s="58">
        <v>16127.2</v>
      </c>
      <c r="AO170" s="58">
        <v>0</v>
      </c>
      <c r="AP170" s="58">
        <v>2410.27</v>
      </c>
      <c r="AQ170" s="58">
        <v>0</v>
      </c>
      <c r="AR170" s="58">
        <v>794.38</v>
      </c>
      <c r="AS170" s="58">
        <v>6629.86</v>
      </c>
      <c r="AT170" s="58">
        <v>6644.75</v>
      </c>
      <c r="AU170" s="58">
        <v>0</v>
      </c>
      <c r="AV170" s="58">
        <v>0</v>
      </c>
      <c r="AW170" s="58">
        <v>3077.16</v>
      </c>
      <c r="AX170" s="58">
        <v>22167.54</v>
      </c>
      <c r="AY170" s="58">
        <v>56006.17</v>
      </c>
      <c r="AZ170" s="58">
        <v>0</v>
      </c>
      <c r="BA170" s="58">
        <v>144837.64000000001</v>
      </c>
      <c r="BB170" s="58">
        <v>0</v>
      </c>
      <c r="BC170" s="58">
        <v>9335.69</v>
      </c>
      <c r="BD170" s="58">
        <v>10720.15</v>
      </c>
      <c r="BE170" s="58">
        <v>8568.69</v>
      </c>
      <c r="BF170" s="58">
        <v>20475.009999999998</v>
      </c>
      <c r="BG170" s="58">
        <v>4012.5</v>
      </c>
      <c r="BH170" s="58">
        <v>833.34</v>
      </c>
      <c r="BI170" s="58">
        <v>176828.89</v>
      </c>
      <c r="BJ170" s="58">
        <v>17734.82</v>
      </c>
      <c r="BK170" s="58">
        <v>1675.79</v>
      </c>
      <c r="BL170" s="58">
        <v>2893.53</v>
      </c>
      <c r="BM170" s="58">
        <v>0</v>
      </c>
      <c r="BN170" s="58">
        <v>0</v>
      </c>
      <c r="BO170" s="58">
        <v>1307.9100000000001</v>
      </c>
      <c r="BP170" s="58">
        <v>34708.32</v>
      </c>
      <c r="BQ170" s="58">
        <v>0</v>
      </c>
      <c r="BR170" s="58">
        <v>9745.2800000000007</v>
      </c>
      <c r="BS170" s="58">
        <v>13995.15</v>
      </c>
      <c r="BT170" s="58">
        <v>360.51</v>
      </c>
      <c r="BU170" s="58">
        <v>30405.200000000001</v>
      </c>
      <c r="BV170" s="58">
        <v>20954.900000000001</v>
      </c>
      <c r="BW170" s="58">
        <v>411.7</v>
      </c>
      <c r="BX170" s="58">
        <v>0</v>
      </c>
      <c r="BY170" s="59">
        <v>33744398.359499991</v>
      </c>
    </row>
    <row r="171" spans="1:77" x14ac:dyDescent="0.2">
      <c r="A171" s="56" t="s">
        <v>450</v>
      </c>
      <c r="B171" s="57" t="s">
        <v>533</v>
      </c>
      <c r="C171" s="56" t="s">
        <v>534</v>
      </c>
      <c r="D171" s="58">
        <v>0</v>
      </c>
      <c r="E171" s="58">
        <v>117859.12</v>
      </c>
      <c r="F171" s="58">
        <v>45885.18</v>
      </c>
      <c r="G171" s="58">
        <v>28838</v>
      </c>
      <c r="H171" s="58">
        <v>2860.73</v>
      </c>
      <c r="I171" s="58">
        <v>8189.05</v>
      </c>
      <c r="J171" s="58">
        <v>0</v>
      </c>
      <c r="K171" s="58">
        <v>0</v>
      </c>
      <c r="L171" s="58">
        <v>0</v>
      </c>
      <c r="M171" s="58">
        <v>5775.48</v>
      </c>
      <c r="N171" s="58">
        <v>1249.98</v>
      </c>
      <c r="O171" s="58">
        <v>0</v>
      </c>
      <c r="P171" s="58">
        <v>0</v>
      </c>
      <c r="Q171" s="58">
        <v>273256.34000000003</v>
      </c>
      <c r="R171" s="58">
        <v>0</v>
      </c>
      <c r="S171" s="58">
        <v>0</v>
      </c>
      <c r="T171" s="58">
        <v>0</v>
      </c>
      <c r="U171" s="58">
        <v>0</v>
      </c>
      <c r="V171" s="58">
        <v>0</v>
      </c>
      <c r="W171" s="58">
        <v>0</v>
      </c>
      <c r="X171" s="58">
        <v>0</v>
      </c>
      <c r="Y171" s="58">
        <v>1843.87</v>
      </c>
      <c r="Z171" s="58">
        <v>0</v>
      </c>
      <c r="AA171" s="58">
        <v>0</v>
      </c>
      <c r="AB171" s="58">
        <v>0</v>
      </c>
      <c r="AC171" s="58">
        <v>1908.36</v>
      </c>
      <c r="AD171" s="58">
        <v>0</v>
      </c>
      <c r="AE171" s="58">
        <v>0</v>
      </c>
      <c r="AF171" s="58">
        <v>0</v>
      </c>
      <c r="AG171" s="58">
        <v>0</v>
      </c>
      <c r="AH171" s="58">
        <v>0</v>
      </c>
      <c r="AI171" s="58">
        <v>203.16</v>
      </c>
      <c r="AJ171" s="58">
        <v>1726.45</v>
      </c>
      <c r="AK171" s="58">
        <v>0</v>
      </c>
      <c r="AL171" s="58">
        <v>0</v>
      </c>
      <c r="AM171" s="58">
        <v>1361.58</v>
      </c>
      <c r="AN171" s="58">
        <v>0</v>
      </c>
      <c r="AO171" s="58">
        <v>0</v>
      </c>
      <c r="AP171" s="58">
        <v>0</v>
      </c>
      <c r="AQ171" s="58">
        <v>0</v>
      </c>
      <c r="AR171" s="58">
        <v>3674.13</v>
      </c>
      <c r="AS171" s="58">
        <v>0</v>
      </c>
      <c r="AT171" s="58">
        <v>0</v>
      </c>
      <c r="AU171" s="58">
        <v>0</v>
      </c>
      <c r="AV171" s="58">
        <v>0</v>
      </c>
      <c r="AW171" s="58">
        <v>0</v>
      </c>
      <c r="AX171" s="58">
        <v>0</v>
      </c>
      <c r="AY171" s="58">
        <v>2008.25</v>
      </c>
      <c r="AZ171" s="58">
        <v>26360.51</v>
      </c>
      <c r="BA171" s="58">
        <v>4499.9399999999996</v>
      </c>
      <c r="BB171" s="58">
        <v>0</v>
      </c>
      <c r="BC171" s="58">
        <v>0</v>
      </c>
      <c r="BD171" s="58">
        <v>646.77080000000001</v>
      </c>
      <c r="BE171" s="58">
        <v>61758.7</v>
      </c>
      <c r="BF171" s="58">
        <v>512.88</v>
      </c>
      <c r="BG171" s="58">
        <v>0</v>
      </c>
      <c r="BH171" s="58">
        <v>0</v>
      </c>
      <c r="BI171" s="58">
        <v>10163.450000000001</v>
      </c>
      <c r="BJ171" s="58">
        <v>318339.58</v>
      </c>
      <c r="BK171" s="58">
        <v>0</v>
      </c>
      <c r="BL171" s="58">
        <v>27554.52</v>
      </c>
      <c r="BM171" s="58">
        <v>7211.43</v>
      </c>
      <c r="BN171" s="58">
        <v>0</v>
      </c>
      <c r="BO171" s="58">
        <v>3994.47</v>
      </c>
      <c r="BP171" s="58">
        <v>0</v>
      </c>
      <c r="BQ171" s="58">
        <v>0</v>
      </c>
      <c r="BR171" s="58">
        <v>7619.99</v>
      </c>
      <c r="BS171" s="58">
        <v>60464.84</v>
      </c>
      <c r="BT171" s="58">
        <v>1861.87</v>
      </c>
      <c r="BU171" s="58">
        <v>10828.01</v>
      </c>
      <c r="BV171" s="58">
        <v>0</v>
      </c>
      <c r="BW171" s="58">
        <v>1017.48</v>
      </c>
      <c r="BX171" s="58">
        <v>0</v>
      </c>
      <c r="BY171" s="59">
        <v>22620954.109600008</v>
      </c>
    </row>
    <row r="172" spans="1:77" x14ac:dyDescent="0.2">
      <c r="A172" s="56" t="s">
        <v>450</v>
      </c>
      <c r="B172" s="57" t="s">
        <v>535</v>
      </c>
      <c r="C172" s="56" t="s">
        <v>536</v>
      </c>
      <c r="D172" s="58">
        <v>11592648.27</v>
      </c>
      <c r="E172" s="58">
        <v>4010133.21</v>
      </c>
      <c r="F172" s="58">
        <v>7322377.2800000003</v>
      </c>
      <c r="G172" s="58">
        <v>2440419</v>
      </c>
      <c r="H172" s="58">
        <v>2116923.42</v>
      </c>
      <c r="I172" s="58">
        <v>996660.62</v>
      </c>
      <c r="J172" s="58">
        <v>55612063.439999998</v>
      </c>
      <c r="K172" s="58">
        <v>9045107.4600000009</v>
      </c>
      <c r="L172" s="58">
        <v>1430392.38</v>
      </c>
      <c r="M172" s="58">
        <v>22079979.43</v>
      </c>
      <c r="N172" s="58">
        <v>833688.72</v>
      </c>
      <c r="O172" s="58">
        <v>3077759.1</v>
      </c>
      <c r="P172" s="58">
        <v>12215516.02</v>
      </c>
      <c r="Q172" s="58">
        <v>8330784.8300000001</v>
      </c>
      <c r="R172" s="58">
        <v>524994.39</v>
      </c>
      <c r="S172" s="58">
        <v>1668287.1399000001</v>
      </c>
      <c r="T172" s="58">
        <v>1859738.75</v>
      </c>
      <c r="U172" s="58">
        <v>997115.76</v>
      </c>
      <c r="V172" s="58">
        <v>24532689.300000001</v>
      </c>
      <c r="W172" s="58">
        <v>4084776.92</v>
      </c>
      <c r="X172" s="58">
        <v>3375434.45</v>
      </c>
      <c r="Y172" s="58">
        <v>10375813.779999999</v>
      </c>
      <c r="Z172" s="58">
        <v>704887.6</v>
      </c>
      <c r="AA172" s="58">
        <v>842801.64</v>
      </c>
      <c r="AB172" s="58">
        <v>933214.6</v>
      </c>
      <c r="AC172" s="58">
        <v>319534.98</v>
      </c>
      <c r="AD172" s="58">
        <v>122556.37</v>
      </c>
      <c r="AE172" s="58">
        <v>48788197.359999999</v>
      </c>
      <c r="AF172" s="58">
        <v>1601445.12</v>
      </c>
      <c r="AG172" s="58">
        <v>642194.82999999996</v>
      </c>
      <c r="AH172" s="58">
        <v>597995.77</v>
      </c>
      <c r="AI172" s="58">
        <v>861219.06</v>
      </c>
      <c r="AJ172" s="58">
        <v>1814477.02</v>
      </c>
      <c r="AK172" s="58">
        <v>976122.8</v>
      </c>
      <c r="AL172" s="58">
        <v>1291563.1000000001</v>
      </c>
      <c r="AM172" s="58">
        <v>2233546.27</v>
      </c>
      <c r="AN172" s="58">
        <v>1365827.2</v>
      </c>
      <c r="AO172" s="58">
        <v>994781.28</v>
      </c>
      <c r="AP172" s="58">
        <v>705306.61</v>
      </c>
      <c r="AQ172" s="58">
        <v>0</v>
      </c>
      <c r="AR172" s="58">
        <v>1166723.53</v>
      </c>
      <c r="AS172" s="58">
        <v>1243137.32</v>
      </c>
      <c r="AT172" s="58">
        <v>1323517.1200000001</v>
      </c>
      <c r="AU172" s="58">
        <v>640254.52</v>
      </c>
      <c r="AV172" s="58">
        <v>83286.399999999994</v>
      </c>
      <c r="AW172" s="58">
        <v>747967.14</v>
      </c>
      <c r="AX172" s="58">
        <v>23634896.670000002</v>
      </c>
      <c r="AY172" s="58">
        <v>1423596.49</v>
      </c>
      <c r="AZ172" s="58">
        <v>2150647.61</v>
      </c>
      <c r="BA172" s="58">
        <v>2037294</v>
      </c>
      <c r="BB172" s="58">
        <v>194803.32</v>
      </c>
      <c r="BC172" s="58">
        <v>681006.19</v>
      </c>
      <c r="BD172" s="58">
        <v>5700077.3300000001</v>
      </c>
      <c r="BE172" s="58">
        <v>3230661.96</v>
      </c>
      <c r="BF172" s="58">
        <v>1603634.4</v>
      </c>
      <c r="BG172" s="58">
        <v>705419.02</v>
      </c>
      <c r="BH172" s="58">
        <v>206332</v>
      </c>
      <c r="BI172" s="58">
        <v>18089129.280000001</v>
      </c>
      <c r="BJ172" s="58">
        <v>9737454.5899999999</v>
      </c>
      <c r="BK172" s="58">
        <v>1085891.3600000001</v>
      </c>
      <c r="BL172" s="58">
        <v>644026.81999999995</v>
      </c>
      <c r="BM172" s="58">
        <v>976808.8</v>
      </c>
      <c r="BN172" s="58">
        <v>1210342.68</v>
      </c>
      <c r="BO172" s="58">
        <v>667555.01</v>
      </c>
      <c r="BP172" s="58">
        <v>12346556.67</v>
      </c>
      <c r="BQ172" s="58">
        <v>948856.78</v>
      </c>
      <c r="BR172" s="58">
        <v>1827853.38</v>
      </c>
      <c r="BS172" s="58">
        <v>1773014.03</v>
      </c>
      <c r="BT172" s="58">
        <v>756329.25</v>
      </c>
      <c r="BU172" s="58">
        <v>1607552.73</v>
      </c>
      <c r="BV172" s="58">
        <v>1202187.53</v>
      </c>
      <c r="BW172" s="58">
        <v>538864.9</v>
      </c>
      <c r="BX172" s="58">
        <v>645295.12</v>
      </c>
      <c r="BY172" s="59">
        <v>7842554.1399000017</v>
      </c>
    </row>
    <row r="173" spans="1:77" x14ac:dyDescent="0.2">
      <c r="A173" s="56" t="s">
        <v>450</v>
      </c>
      <c r="B173" s="57" t="s">
        <v>537</v>
      </c>
      <c r="C173" s="56" t="s">
        <v>538</v>
      </c>
      <c r="D173" s="58">
        <v>302133</v>
      </c>
      <c r="E173" s="58">
        <v>180769.8</v>
      </c>
      <c r="F173" s="58">
        <v>372317.05</v>
      </c>
      <c r="G173" s="58">
        <v>280195</v>
      </c>
      <c r="H173" s="58">
        <v>306019.36</v>
      </c>
      <c r="I173" s="58">
        <v>94934.9</v>
      </c>
      <c r="J173" s="58">
        <v>4570545.7</v>
      </c>
      <c r="K173" s="58">
        <v>423366.67</v>
      </c>
      <c r="L173" s="58">
        <v>114261.78</v>
      </c>
      <c r="M173" s="58">
        <v>1312141.24</v>
      </c>
      <c r="N173" s="58">
        <v>119454.18</v>
      </c>
      <c r="O173" s="58">
        <v>386684.98</v>
      </c>
      <c r="P173" s="58">
        <v>426502.8</v>
      </c>
      <c r="Q173" s="58">
        <v>1413447.4</v>
      </c>
      <c r="R173" s="58">
        <v>969.72</v>
      </c>
      <c r="S173" s="58">
        <v>110652.08</v>
      </c>
      <c r="T173" s="58">
        <v>178877.33</v>
      </c>
      <c r="U173" s="58">
        <v>78566.679999999993</v>
      </c>
      <c r="V173" s="58">
        <v>1858143.48</v>
      </c>
      <c r="W173" s="58">
        <v>149448.31</v>
      </c>
      <c r="X173" s="58">
        <v>362783.38</v>
      </c>
      <c r="Y173" s="58">
        <v>546672.23</v>
      </c>
      <c r="Z173" s="58">
        <v>136149.6</v>
      </c>
      <c r="AA173" s="58">
        <v>80735.100000000006</v>
      </c>
      <c r="AB173" s="58">
        <v>151878.01</v>
      </c>
      <c r="AC173" s="58">
        <v>25545.9</v>
      </c>
      <c r="AD173" s="58">
        <v>0</v>
      </c>
      <c r="AE173" s="58">
        <v>1358511.34</v>
      </c>
      <c r="AF173" s="58">
        <v>71603.490000000005</v>
      </c>
      <c r="AG173" s="58">
        <v>69927.679999999993</v>
      </c>
      <c r="AH173" s="58">
        <v>167962.15</v>
      </c>
      <c r="AI173" s="58">
        <v>125545.31</v>
      </c>
      <c r="AJ173" s="58">
        <v>92808.4</v>
      </c>
      <c r="AK173" s="58">
        <v>234656.37</v>
      </c>
      <c r="AL173" s="58">
        <v>164244.53</v>
      </c>
      <c r="AM173" s="58">
        <v>262565.39</v>
      </c>
      <c r="AN173" s="58">
        <v>226293.6</v>
      </c>
      <c r="AO173" s="58">
        <v>169914.07</v>
      </c>
      <c r="AP173" s="58">
        <v>164042.01999999999</v>
      </c>
      <c r="AQ173" s="58">
        <v>0</v>
      </c>
      <c r="AR173" s="58">
        <v>47872.33</v>
      </c>
      <c r="AS173" s="58">
        <v>176997.84</v>
      </c>
      <c r="AT173" s="58">
        <v>148899</v>
      </c>
      <c r="AU173" s="58">
        <v>115661.59</v>
      </c>
      <c r="AV173" s="58">
        <v>8304.23</v>
      </c>
      <c r="AW173" s="58">
        <v>61572.9</v>
      </c>
      <c r="AX173" s="58">
        <v>2124313.08</v>
      </c>
      <c r="AY173" s="58">
        <v>414984.88</v>
      </c>
      <c r="AZ173" s="58">
        <v>472198.61</v>
      </c>
      <c r="BA173" s="58">
        <v>222908.86</v>
      </c>
      <c r="BB173" s="58">
        <v>6901.5</v>
      </c>
      <c r="BC173" s="58">
        <v>93457.95</v>
      </c>
      <c r="BD173" s="58">
        <v>291871.89</v>
      </c>
      <c r="BE173" s="58">
        <v>123298</v>
      </c>
      <c r="BF173" s="58">
        <v>197254.15</v>
      </c>
      <c r="BG173" s="58">
        <v>65995.05</v>
      </c>
      <c r="BH173" s="58">
        <v>104007.82</v>
      </c>
      <c r="BI173" s="58">
        <v>381858.33</v>
      </c>
      <c r="BJ173" s="58">
        <v>290920.90999999997</v>
      </c>
      <c r="BK173" s="58">
        <v>158444.72</v>
      </c>
      <c r="BL173" s="58">
        <v>161152.59</v>
      </c>
      <c r="BM173" s="58">
        <v>120285.35</v>
      </c>
      <c r="BN173" s="58">
        <v>295480.07</v>
      </c>
      <c r="BO173" s="58">
        <v>63592.18</v>
      </c>
      <c r="BP173" s="58">
        <v>564363.14</v>
      </c>
      <c r="BQ173" s="58">
        <v>174791.18</v>
      </c>
      <c r="BR173" s="58">
        <v>208174.92</v>
      </c>
      <c r="BS173" s="58">
        <v>340153.76</v>
      </c>
      <c r="BT173" s="58">
        <v>389744.57</v>
      </c>
      <c r="BU173" s="58">
        <v>124376.14</v>
      </c>
      <c r="BV173" s="58">
        <v>226986.92</v>
      </c>
      <c r="BW173" s="58">
        <v>234704.38</v>
      </c>
      <c r="BX173" s="58">
        <v>379100.01</v>
      </c>
      <c r="BY173" s="59">
        <v>5689261.7696000002</v>
      </c>
    </row>
    <row r="174" spans="1:77" x14ac:dyDescent="0.2">
      <c r="A174" s="56" t="s">
        <v>450</v>
      </c>
      <c r="B174" s="57" t="s">
        <v>539</v>
      </c>
      <c r="C174" s="56" t="s">
        <v>540</v>
      </c>
      <c r="D174" s="58">
        <v>188835.63</v>
      </c>
      <c r="E174" s="58">
        <v>270505.78999999998</v>
      </c>
      <c r="F174" s="58">
        <v>396009.86</v>
      </c>
      <c r="G174" s="58">
        <v>155373</v>
      </c>
      <c r="H174" s="58">
        <v>126781.26</v>
      </c>
      <c r="I174" s="58">
        <v>27493.11</v>
      </c>
      <c r="J174" s="58">
        <v>812213.24</v>
      </c>
      <c r="K174" s="58">
        <v>257714.08</v>
      </c>
      <c r="L174" s="58">
        <v>64012.62</v>
      </c>
      <c r="M174" s="58">
        <v>511023.03</v>
      </c>
      <c r="N174" s="58">
        <v>79446.66</v>
      </c>
      <c r="O174" s="58">
        <v>110730.1</v>
      </c>
      <c r="P174" s="58">
        <v>155069.39000000001</v>
      </c>
      <c r="Q174" s="58">
        <v>425318.47</v>
      </c>
      <c r="R174" s="58">
        <v>0</v>
      </c>
      <c r="S174" s="58">
        <v>20327.490000000002</v>
      </c>
      <c r="T174" s="58">
        <v>287136.12</v>
      </c>
      <c r="U174" s="58">
        <v>79942.03</v>
      </c>
      <c r="V174" s="58">
        <v>697152.83</v>
      </c>
      <c r="W174" s="58">
        <v>167813.68</v>
      </c>
      <c r="X174" s="58">
        <v>96468.72</v>
      </c>
      <c r="Y174" s="58">
        <v>374334.95</v>
      </c>
      <c r="Z174" s="58">
        <v>17147.66</v>
      </c>
      <c r="AA174" s="58">
        <v>32285.7</v>
      </c>
      <c r="AB174" s="58">
        <v>46053.63</v>
      </c>
      <c r="AC174" s="58">
        <v>6361.2</v>
      </c>
      <c r="AD174" s="58">
        <v>0</v>
      </c>
      <c r="AE174" s="58">
        <v>996290.68</v>
      </c>
      <c r="AF174" s="58">
        <v>19106.5</v>
      </c>
      <c r="AG174" s="58">
        <v>4161.66</v>
      </c>
      <c r="AH174" s="58">
        <v>15018.48</v>
      </c>
      <c r="AI174" s="58">
        <v>18443.36</v>
      </c>
      <c r="AJ174" s="58">
        <v>59358.89</v>
      </c>
      <c r="AK174" s="58">
        <v>96837.87</v>
      </c>
      <c r="AL174" s="58">
        <v>57258.61</v>
      </c>
      <c r="AM174" s="58">
        <v>124757.89</v>
      </c>
      <c r="AN174" s="58">
        <v>69768.179999999993</v>
      </c>
      <c r="AO174" s="58">
        <v>6874.69</v>
      </c>
      <c r="AP174" s="58">
        <v>61127.51</v>
      </c>
      <c r="AQ174" s="58">
        <v>0</v>
      </c>
      <c r="AR174" s="58">
        <v>17948</v>
      </c>
      <c r="AS174" s="58">
        <v>168370.16</v>
      </c>
      <c r="AT174" s="58">
        <v>130111.88</v>
      </c>
      <c r="AU174" s="58">
        <v>40284.25</v>
      </c>
      <c r="AV174" s="58">
        <v>17978.63</v>
      </c>
      <c r="AW174" s="58">
        <v>48257.34</v>
      </c>
      <c r="AX174" s="58">
        <v>361095.62</v>
      </c>
      <c r="AY174" s="58">
        <v>120550.45</v>
      </c>
      <c r="AZ174" s="58">
        <v>33524.19</v>
      </c>
      <c r="BA174" s="58">
        <v>83641.16</v>
      </c>
      <c r="BB174" s="58">
        <v>1566.66</v>
      </c>
      <c r="BC174" s="58">
        <v>21367.15</v>
      </c>
      <c r="BD174" s="58">
        <v>300093.3898</v>
      </c>
      <c r="BE174" s="58">
        <v>59987.6</v>
      </c>
      <c r="BF174" s="58">
        <v>92640.09</v>
      </c>
      <c r="BG174" s="58">
        <v>8695.3700000000008</v>
      </c>
      <c r="BH174" s="58">
        <v>10984.14</v>
      </c>
      <c r="BI174" s="58">
        <v>477152.68</v>
      </c>
      <c r="BJ174" s="58">
        <v>96236.47</v>
      </c>
      <c r="BK174" s="58">
        <v>9842</v>
      </c>
      <c r="BL174" s="58">
        <v>43782.52</v>
      </c>
      <c r="BM174" s="58">
        <v>38627.800000000003</v>
      </c>
      <c r="BN174" s="58">
        <v>90698.85</v>
      </c>
      <c r="BO174" s="58">
        <v>8773.9500000000007</v>
      </c>
      <c r="BP174" s="58">
        <v>501082.7</v>
      </c>
      <c r="BQ174" s="58">
        <v>17876.189999999999</v>
      </c>
      <c r="BR174" s="58">
        <v>194525.18</v>
      </c>
      <c r="BS174" s="58">
        <v>13947.85</v>
      </c>
      <c r="BT174" s="58">
        <v>113976.91</v>
      </c>
      <c r="BU174" s="58">
        <v>44193.87</v>
      </c>
      <c r="BV174" s="58">
        <v>10818.18</v>
      </c>
      <c r="BW174" s="58">
        <v>164446.07</v>
      </c>
      <c r="BX174" s="58">
        <v>160206.17000000001</v>
      </c>
      <c r="BY174" s="59">
        <v>1190986.0399</v>
      </c>
    </row>
    <row r="175" spans="1:77" x14ac:dyDescent="0.2">
      <c r="A175" s="56" t="s">
        <v>450</v>
      </c>
      <c r="B175" s="57" t="s">
        <v>541</v>
      </c>
      <c r="C175" s="56" t="s">
        <v>542</v>
      </c>
      <c r="D175" s="58">
        <v>60513.94</v>
      </c>
      <c r="E175" s="58">
        <v>0</v>
      </c>
      <c r="F175" s="58">
        <v>69790.58</v>
      </c>
      <c r="G175" s="58">
        <v>6491</v>
      </c>
      <c r="H175" s="58">
        <v>0</v>
      </c>
      <c r="I175" s="58">
        <v>0</v>
      </c>
      <c r="J175" s="58">
        <v>491936</v>
      </c>
      <c r="K175" s="58">
        <v>36221.64</v>
      </c>
      <c r="L175" s="58">
        <v>29775</v>
      </c>
      <c r="M175" s="58">
        <v>18507.669999999998</v>
      </c>
      <c r="N175" s="58">
        <v>3031.68</v>
      </c>
      <c r="O175" s="58">
        <v>0</v>
      </c>
      <c r="P175" s="58">
        <v>37800</v>
      </c>
      <c r="Q175" s="58">
        <v>15011.88</v>
      </c>
      <c r="R175" s="58">
        <v>0</v>
      </c>
      <c r="S175" s="58">
        <v>352.22</v>
      </c>
      <c r="T175" s="58">
        <v>2500.02</v>
      </c>
      <c r="U175" s="58">
        <v>2382.77</v>
      </c>
      <c r="V175" s="58">
        <v>0</v>
      </c>
      <c r="W175" s="58">
        <v>4771.01</v>
      </c>
      <c r="X175" s="58">
        <v>0</v>
      </c>
      <c r="Y175" s="58">
        <v>5200.33</v>
      </c>
      <c r="Z175" s="58">
        <v>1303.32</v>
      </c>
      <c r="AA175" s="58">
        <v>0</v>
      </c>
      <c r="AB175" s="58">
        <v>0</v>
      </c>
      <c r="AC175" s="58">
        <v>0</v>
      </c>
      <c r="AD175" s="58">
        <v>0</v>
      </c>
      <c r="AE175" s="58">
        <v>855674.45</v>
      </c>
      <c r="AF175" s="58">
        <v>31987.7</v>
      </c>
      <c r="AG175" s="58">
        <v>2421.25</v>
      </c>
      <c r="AH175" s="58">
        <v>9180.6</v>
      </c>
      <c r="AI175" s="58">
        <v>1999.99</v>
      </c>
      <c r="AJ175" s="58">
        <v>5848.98</v>
      </c>
      <c r="AK175" s="58">
        <v>12366.23</v>
      </c>
      <c r="AL175" s="58">
        <v>0</v>
      </c>
      <c r="AM175" s="58">
        <v>25325.58</v>
      </c>
      <c r="AN175" s="58">
        <v>5030.5200000000004</v>
      </c>
      <c r="AO175" s="58">
        <v>0</v>
      </c>
      <c r="AP175" s="58">
        <v>0</v>
      </c>
      <c r="AQ175" s="58">
        <v>0</v>
      </c>
      <c r="AR175" s="58">
        <v>0</v>
      </c>
      <c r="AS175" s="58">
        <v>479.22</v>
      </c>
      <c r="AT175" s="58">
        <v>0</v>
      </c>
      <c r="AU175" s="58">
        <v>0</v>
      </c>
      <c r="AV175" s="58">
        <v>9474.73</v>
      </c>
      <c r="AW175" s="58">
        <v>18158.89</v>
      </c>
      <c r="AX175" s="58">
        <v>32727.279999999999</v>
      </c>
      <c r="AY175" s="58">
        <v>0</v>
      </c>
      <c r="AZ175" s="58">
        <v>92611.98</v>
      </c>
      <c r="BA175" s="58">
        <v>21109.88</v>
      </c>
      <c r="BB175" s="58">
        <v>0</v>
      </c>
      <c r="BC175" s="58">
        <v>0</v>
      </c>
      <c r="BD175" s="58">
        <v>116529.9099</v>
      </c>
      <c r="BE175" s="58">
        <v>661.26</v>
      </c>
      <c r="BF175" s="58">
        <v>112.65</v>
      </c>
      <c r="BG175" s="58">
        <v>0</v>
      </c>
      <c r="BH175" s="58">
        <v>0</v>
      </c>
      <c r="BI175" s="58">
        <v>6912.13</v>
      </c>
      <c r="BJ175" s="58">
        <v>2773.39</v>
      </c>
      <c r="BK175" s="58">
        <v>0</v>
      </c>
      <c r="BL175" s="58">
        <v>45338.09</v>
      </c>
      <c r="BM175" s="58">
        <v>0</v>
      </c>
      <c r="BN175" s="58">
        <v>1181.6600000000001</v>
      </c>
      <c r="BO175" s="58">
        <v>0</v>
      </c>
      <c r="BP175" s="58">
        <v>54683.040000000001</v>
      </c>
      <c r="BQ175" s="58">
        <v>505.57</v>
      </c>
      <c r="BR175" s="58">
        <v>0</v>
      </c>
      <c r="BS175" s="58">
        <v>0</v>
      </c>
      <c r="BT175" s="58">
        <v>0</v>
      </c>
      <c r="BU175" s="58">
        <v>1040.92</v>
      </c>
      <c r="BV175" s="58">
        <v>0</v>
      </c>
      <c r="BW175" s="58">
        <v>2168.17</v>
      </c>
      <c r="BX175" s="58">
        <v>3701.86</v>
      </c>
      <c r="BY175" s="59">
        <v>799101.23000000021</v>
      </c>
    </row>
    <row r="176" spans="1:77" x14ac:dyDescent="0.2">
      <c r="A176" s="56" t="s">
        <v>450</v>
      </c>
      <c r="B176" s="57" t="s">
        <v>543</v>
      </c>
      <c r="C176" s="56" t="s">
        <v>544</v>
      </c>
      <c r="D176" s="58">
        <v>0</v>
      </c>
      <c r="E176" s="58">
        <v>90830.43</v>
      </c>
      <c r="F176" s="58">
        <v>229576.93</v>
      </c>
      <c r="G176" s="58">
        <v>5013</v>
      </c>
      <c r="H176" s="58">
        <v>39959.17</v>
      </c>
      <c r="I176" s="58">
        <v>546.17999999999995</v>
      </c>
      <c r="J176" s="58">
        <v>1252800.67</v>
      </c>
      <c r="K176" s="58">
        <v>0</v>
      </c>
      <c r="L176" s="58">
        <v>0</v>
      </c>
      <c r="M176" s="58">
        <v>9732</v>
      </c>
      <c r="N176" s="58">
        <v>0</v>
      </c>
      <c r="O176" s="58">
        <v>0</v>
      </c>
      <c r="P176" s="58">
        <v>21402</v>
      </c>
      <c r="Q176" s="58">
        <v>0</v>
      </c>
      <c r="R176" s="58">
        <v>0</v>
      </c>
      <c r="S176" s="58">
        <v>0</v>
      </c>
      <c r="T176" s="58">
        <v>0</v>
      </c>
      <c r="U176" s="58">
        <v>0</v>
      </c>
      <c r="V176" s="58">
        <v>0</v>
      </c>
      <c r="W176" s="58">
        <v>0</v>
      </c>
      <c r="X176" s="58">
        <v>9726.4699999999993</v>
      </c>
      <c r="Y176" s="58">
        <v>0</v>
      </c>
      <c r="Z176" s="58">
        <v>1888.5</v>
      </c>
      <c r="AA176" s="58">
        <v>0</v>
      </c>
      <c r="AB176" s="58">
        <v>0</v>
      </c>
      <c r="AC176" s="58">
        <v>0</v>
      </c>
      <c r="AD176" s="58">
        <v>0</v>
      </c>
      <c r="AE176" s="58">
        <v>0</v>
      </c>
      <c r="AF176" s="58">
        <v>0</v>
      </c>
      <c r="AG176" s="58">
        <v>20666.669999999998</v>
      </c>
      <c r="AH176" s="58">
        <v>0</v>
      </c>
      <c r="AI176" s="58">
        <v>16500</v>
      </c>
      <c r="AJ176" s="58">
        <v>0</v>
      </c>
      <c r="AK176" s="58">
        <v>0</v>
      </c>
      <c r="AL176" s="58">
        <v>16545.04</v>
      </c>
      <c r="AM176" s="58">
        <v>19000</v>
      </c>
      <c r="AN176" s="58">
        <v>21499.98</v>
      </c>
      <c r="AO176" s="58">
        <v>0</v>
      </c>
      <c r="AP176" s="58">
        <v>0</v>
      </c>
      <c r="AQ176" s="58">
        <v>0</v>
      </c>
      <c r="AR176" s="58">
        <v>0</v>
      </c>
      <c r="AS176" s="58">
        <v>0</v>
      </c>
      <c r="AT176" s="58">
        <v>0</v>
      </c>
      <c r="AU176" s="58">
        <v>0</v>
      </c>
      <c r="AV176" s="58">
        <v>0</v>
      </c>
      <c r="AW176" s="58">
        <v>0</v>
      </c>
      <c r="AX176" s="58">
        <v>0</v>
      </c>
      <c r="AY176" s="58">
        <v>41888.879999999997</v>
      </c>
      <c r="AZ176" s="58">
        <v>0</v>
      </c>
      <c r="BA176" s="58">
        <v>0</v>
      </c>
      <c r="BB176" s="58">
        <v>0</v>
      </c>
      <c r="BC176" s="58">
        <v>0</v>
      </c>
      <c r="BD176" s="58">
        <v>22999.98</v>
      </c>
      <c r="BE176" s="58">
        <v>2637.89</v>
      </c>
      <c r="BF176" s="58">
        <v>0</v>
      </c>
      <c r="BG176" s="58">
        <v>0</v>
      </c>
      <c r="BH176" s="58">
        <v>0</v>
      </c>
      <c r="BI176" s="58">
        <v>2739.67</v>
      </c>
      <c r="BJ176" s="58">
        <v>0</v>
      </c>
      <c r="BK176" s="58">
        <v>0</v>
      </c>
      <c r="BL176" s="58">
        <v>767.01</v>
      </c>
      <c r="BM176" s="58">
        <v>0</v>
      </c>
      <c r="BN176" s="58">
        <v>7341.01</v>
      </c>
      <c r="BO176" s="58">
        <v>0</v>
      </c>
      <c r="BP176" s="58">
        <v>98602.74</v>
      </c>
      <c r="BQ176" s="58">
        <v>16545.04</v>
      </c>
      <c r="BR176" s="58">
        <v>0</v>
      </c>
      <c r="BS176" s="58">
        <v>13081.98</v>
      </c>
      <c r="BT176" s="58">
        <v>0</v>
      </c>
      <c r="BU176" s="58">
        <v>0</v>
      </c>
      <c r="BV176" s="58">
        <v>0</v>
      </c>
      <c r="BW176" s="58">
        <v>0</v>
      </c>
      <c r="BX176" s="58">
        <v>169446.99</v>
      </c>
      <c r="BY176" s="59">
        <v>338948693.23949999</v>
      </c>
    </row>
    <row r="177" spans="1:77" x14ac:dyDescent="0.2">
      <c r="A177" s="56" t="s">
        <v>450</v>
      </c>
      <c r="B177" s="57" t="s">
        <v>545</v>
      </c>
      <c r="C177" s="56" t="s">
        <v>546</v>
      </c>
      <c r="D177" s="67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67">
        <v>0</v>
      </c>
      <c r="M177" s="67">
        <v>0</v>
      </c>
      <c r="N177" s="67">
        <v>0</v>
      </c>
      <c r="O177" s="67">
        <v>0</v>
      </c>
      <c r="P177" s="67">
        <v>0</v>
      </c>
      <c r="Q177" s="67">
        <v>0</v>
      </c>
      <c r="R177" s="67">
        <v>0</v>
      </c>
      <c r="S177" s="67">
        <v>0</v>
      </c>
      <c r="T177" s="67">
        <v>0</v>
      </c>
      <c r="U177" s="67">
        <v>0</v>
      </c>
      <c r="V177" s="67">
        <v>0</v>
      </c>
      <c r="W177" s="67">
        <v>0</v>
      </c>
      <c r="X177" s="67">
        <v>0</v>
      </c>
      <c r="Y177" s="67">
        <v>0</v>
      </c>
      <c r="Z177" s="67">
        <v>0</v>
      </c>
      <c r="AA177" s="67">
        <v>0</v>
      </c>
      <c r="AB177" s="67">
        <v>0</v>
      </c>
      <c r="AC177" s="67">
        <v>0</v>
      </c>
      <c r="AD177" s="67">
        <v>0</v>
      </c>
      <c r="AE177" s="67">
        <v>0</v>
      </c>
      <c r="AF177" s="67">
        <v>0</v>
      </c>
      <c r="AG177" s="67">
        <v>0</v>
      </c>
      <c r="AH177" s="67">
        <v>0</v>
      </c>
      <c r="AI177" s="67">
        <v>0</v>
      </c>
      <c r="AJ177" s="67">
        <v>0</v>
      </c>
      <c r="AK177" s="67">
        <v>0</v>
      </c>
      <c r="AL177" s="67">
        <v>0</v>
      </c>
      <c r="AM177" s="67">
        <v>0</v>
      </c>
      <c r="AN177" s="67">
        <v>0</v>
      </c>
      <c r="AO177" s="67">
        <v>0</v>
      </c>
      <c r="AP177" s="67">
        <v>0</v>
      </c>
      <c r="AQ177" s="67">
        <v>0</v>
      </c>
      <c r="AR177" s="67">
        <v>0</v>
      </c>
      <c r="AS177" s="67">
        <v>0</v>
      </c>
      <c r="AT177" s="67">
        <v>0</v>
      </c>
      <c r="AU177" s="67">
        <v>0</v>
      </c>
      <c r="AV177" s="67">
        <v>0</v>
      </c>
      <c r="AW177" s="67">
        <v>0</v>
      </c>
      <c r="AX177" s="67">
        <v>0</v>
      </c>
      <c r="AY177" s="67">
        <v>0</v>
      </c>
      <c r="AZ177" s="67">
        <v>0</v>
      </c>
      <c r="BA177" s="67">
        <v>0</v>
      </c>
      <c r="BB177" s="67">
        <v>0</v>
      </c>
      <c r="BC177" s="67">
        <v>0</v>
      </c>
      <c r="BD177" s="67">
        <v>0</v>
      </c>
      <c r="BE177" s="67">
        <v>0</v>
      </c>
      <c r="BF177" s="67">
        <v>0</v>
      </c>
      <c r="BG177" s="67">
        <v>0</v>
      </c>
      <c r="BH177" s="67">
        <v>0</v>
      </c>
      <c r="BI177" s="67">
        <v>0</v>
      </c>
      <c r="BJ177" s="67">
        <v>0</v>
      </c>
      <c r="BK177" s="67">
        <v>0</v>
      </c>
      <c r="BL177" s="67">
        <v>0</v>
      </c>
      <c r="BM177" s="67">
        <v>0</v>
      </c>
      <c r="BN177" s="67">
        <v>0</v>
      </c>
      <c r="BO177" s="67">
        <v>0</v>
      </c>
      <c r="BP177" s="67">
        <v>0</v>
      </c>
      <c r="BQ177" s="67">
        <v>0</v>
      </c>
      <c r="BR177" s="67">
        <v>0</v>
      </c>
      <c r="BS177" s="67">
        <v>0</v>
      </c>
      <c r="BT177" s="67">
        <v>0</v>
      </c>
      <c r="BU177" s="67">
        <v>0</v>
      </c>
      <c r="BV177" s="67">
        <v>0</v>
      </c>
      <c r="BW177" s="67">
        <v>0</v>
      </c>
      <c r="BX177" s="67">
        <v>0</v>
      </c>
      <c r="BY177" s="59">
        <v>27493896.449799985</v>
      </c>
    </row>
    <row r="178" spans="1:77" x14ac:dyDescent="0.2">
      <c r="A178" s="56" t="s">
        <v>450</v>
      </c>
      <c r="B178" s="57" t="s">
        <v>547</v>
      </c>
      <c r="C178" s="56" t="s">
        <v>548</v>
      </c>
      <c r="D178" s="67">
        <v>0</v>
      </c>
      <c r="E178" s="67">
        <v>0</v>
      </c>
      <c r="F178" s="67">
        <v>0</v>
      </c>
      <c r="G178" s="67">
        <v>0</v>
      </c>
      <c r="H178" s="67">
        <v>0</v>
      </c>
      <c r="I178" s="67">
        <v>0</v>
      </c>
      <c r="J178" s="67">
        <v>0</v>
      </c>
      <c r="K178" s="67">
        <v>0</v>
      </c>
      <c r="L178" s="67">
        <v>0</v>
      </c>
      <c r="M178" s="67">
        <v>0</v>
      </c>
      <c r="N178" s="67">
        <v>0</v>
      </c>
      <c r="O178" s="67">
        <v>0</v>
      </c>
      <c r="P178" s="67">
        <v>0</v>
      </c>
      <c r="Q178" s="67">
        <v>0</v>
      </c>
      <c r="R178" s="67">
        <v>0</v>
      </c>
      <c r="S178" s="67">
        <v>0</v>
      </c>
      <c r="T178" s="67">
        <v>0</v>
      </c>
      <c r="U178" s="67">
        <v>0</v>
      </c>
      <c r="V178" s="67">
        <v>0</v>
      </c>
      <c r="W178" s="67">
        <v>0</v>
      </c>
      <c r="X178" s="67">
        <v>0</v>
      </c>
      <c r="Y178" s="67">
        <v>0</v>
      </c>
      <c r="Z178" s="67">
        <v>0</v>
      </c>
      <c r="AA178" s="67">
        <v>0</v>
      </c>
      <c r="AB178" s="67">
        <v>0</v>
      </c>
      <c r="AC178" s="67">
        <v>0</v>
      </c>
      <c r="AD178" s="67">
        <v>0</v>
      </c>
      <c r="AE178" s="67">
        <v>0</v>
      </c>
      <c r="AF178" s="67">
        <v>0</v>
      </c>
      <c r="AG178" s="67">
        <v>0</v>
      </c>
      <c r="AH178" s="67">
        <v>0</v>
      </c>
      <c r="AI178" s="67">
        <v>0</v>
      </c>
      <c r="AJ178" s="67">
        <v>0</v>
      </c>
      <c r="AK178" s="67">
        <v>0</v>
      </c>
      <c r="AL178" s="67">
        <v>0</v>
      </c>
      <c r="AM178" s="67">
        <v>0</v>
      </c>
      <c r="AN178" s="67">
        <v>0</v>
      </c>
      <c r="AO178" s="67">
        <v>0</v>
      </c>
      <c r="AP178" s="67">
        <v>0</v>
      </c>
      <c r="AQ178" s="67">
        <v>0</v>
      </c>
      <c r="AR178" s="67">
        <v>0</v>
      </c>
      <c r="AS178" s="67">
        <v>0</v>
      </c>
      <c r="AT178" s="67">
        <v>0</v>
      </c>
      <c r="AU178" s="67">
        <v>0</v>
      </c>
      <c r="AV178" s="67">
        <v>0</v>
      </c>
      <c r="AW178" s="67">
        <v>0</v>
      </c>
      <c r="AX178" s="67">
        <v>0</v>
      </c>
      <c r="AY178" s="67">
        <v>0</v>
      </c>
      <c r="AZ178" s="67">
        <v>0</v>
      </c>
      <c r="BA178" s="67">
        <v>0</v>
      </c>
      <c r="BB178" s="67">
        <v>0</v>
      </c>
      <c r="BC178" s="67">
        <v>0</v>
      </c>
      <c r="BD178" s="67">
        <v>0</v>
      </c>
      <c r="BE178" s="67">
        <v>0</v>
      </c>
      <c r="BF178" s="67">
        <v>0</v>
      </c>
      <c r="BG178" s="67">
        <v>0</v>
      </c>
      <c r="BH178" s="67">
        <v>0</v>
      </c>
      <c r="BI178" s="67">
        <v>0</v>
      </c>
      <c r="BJ178" s="67">
        <v>0</v>
      </c>
      <c r="BK178" s="67">
        <v>0</v>
      </c>
      <c r="BL178" s="67">
        <v>0</v>
      </c>
      <c r="BM178" s="67">
        <v>0</v>
      </c>
      <c r="BN178" s="67">
        <v>0</v>
      </c>
      <c r="BO178" s="67">
        <v>0</v>
      </c>
      <c r="BP178" s="67">
        <v>0</v>
      </c>
      <c r="BQ178" s="67">
        <v>0</v>
      </c>
      <c r="BR178" s="67">
        <v>0</v>
      </c>
      <c r="BS178" s="67">
        <v>0</v>
      </c>
      <c r="BT178" s="67">
        <v>0</v>
      </c>
      <c r="BU178" s="67">
        <v>0</v>
      </c>
      <c r="BV178" s="67">
        <v>0</v>
      </c>
      <c r="BW178" s="67">
        <v>0</v>
      </c>
      <c r="BX178" s="67">
        <v>0</v>
      </c>
      <c r="BY178" s="59">
        <v>10960660.539599998</v>
      </c>
    </row>
    <row r="179" spans="1:77" x14ac:dyDescent="0.2">
      <c r="A179" s="56" t="s">
        <v>450</v>
      </c>
      <c r="B179" s="57" t="s">
        <v>549</v>
      </c>
      <c r="C179" s="56" t="s">
        <v>550</v>
      </c>
      <c r="D179" s="67">
        <v>0</v>
      </c>
      <c r="E179" s="67">
        <v>0</v>
      </c>
      <c r="F179" s="67">
        <v>0</v>
      </c>
      <c r="G179" s="67">
        <v>0</v>
      </c>
      <c r="H179" s="67">
        <v>0</v>
      </c>
      <c r="I179" s="67">
        <v>0</v>
      </c>
      <c r="J179" s="67">
        <v>0</v>
      </c>
      <c r="K179" s="67">
        <v>0</v>
      </c>
      <c r="L179" s="67">
        <v>0</v>
      </c>
      <c r="M179" s="67">
        <v>0</v>
      </c>
      <c r="N179" s="67">
        <v>0</v>
      </c>
      <c r="O179" s="67">
        <v>0</v>
      </c>
      <c r="P179" s="67">
        <v>0</v>
      </c>
      <c r="Q179" s="67">
        <v>0</v>
      </c>
      <c r="R179" s="67">
        <v>0</v>
      </c>
      <c r="S179" s="67">
        <v>0</v>
      </c>
      <c r="T179" s="67">
        <v>0</v>
      </c>
      <c r="U179" s="67">
        <v>0</v>
      </c>
      <c r="V179" s="67">
        <v>0</v>
      </c>
      <c r="W179" s="67">
        <v>0</v>
      </c>
      <c r="X179" s="67">
        <v>0</v>
      </c>
      <c r="Y179" s="67">
        <v>0</v>
      </c>
      <c r="Z179" s="67">
        <v>0</v>
      </c>
      <c r="AA179" s="67">
        <v>0</v>
      </c>
      <c r="AB179" s="67">
        <v>0</v>
      </c>
      <c r="AC179" s="67">
        <v>0</v>
      </c>
      <c r="AD179" s="67">
        <v>0</v>
      </c>
      <c r="AE179" s="67">
        <v>0</v>
      </c>
      <c r="AF179" s="67">
        <v>0</v>
      </c>
      <c r="AG179" s="67">
        <v>0</v>
      </c>
      <c r="AH179" s="67">
        <v>0</v>
      </c>
      <c r="AI179" s="67">
        <v>0</v>
      </c>
      <c r="AJ179" s="67">
        <v>0</v>
      </c>
      <c r="AK179" s="67">
        <v>0</v>
      </c>
      <c r="AL179" s="67">
        <v>0</v>
      </c>
      <c r="AM179" s="67">
        <v>0</v>
      </c>
      <c r="AN179" s="67">
        <v>0</v>
      </c>
      <c r="AO179" s="67">
        <v>0</v>
      </c>
      <c r="AP179" s="67">
        <v>0</v>
      </c>
      <c r="AQ179" s="67">
        <v>0</v>
      </c>
      <c r="AR179" s="67">
        <v>0</v>
      </c>
      <c r="AS179" s="67">
        <v>0</v>
      </c>
      <c r="AT179" s="67">
        <v>0</v>
      </c>
      <c r="AU179" s="67">
        <v>0</v>
      </c>
      <c r="AV179" s="67">
        <v>0</v>
      </c>
      <c r="AW179" s="67">
        <v>0</v>
      </c>
      <c r="AX179" s="67">
        <v>0</v>
      </c>
      <c r="AY179" s="67">
        <v>0</v>
      </c>
      <c r="AZ179" s="67">
        <v>0</v>
      </c>
      <c r="BA179" s="67">
        <v>0</v>
      </c>
      <c r="BB179" s="67">
        <v>0</v>
      </c>
      <c r="BC179" s="67">
        <v>0</v>
      </c>
      <c r="BD179" s="67">
        <v>0</v>
      </c>
      <c r="BE179" s="67">
        <v>0</v>
      </c>
      <c r="BF179" s="67">
        <v>0</v>
      </c>
      <c r="BG179" s="67">
        <v>0</v>
      </c>
      <c r="BH179" s="67">
        <v>0</v>
      </c>
      <c r="BI179" s="67">
        <v>0</v>
      </c>
      <c r="BJ179" s="67">
        <v>0</v>
      </c>
      <c r="BK179" s="67">
        <v>0</v>
      </c>
      <c r="BL179" s="67">
        <v>0</v>
      </c>
      <c r="BM179" s="67">
        <v>0</v>
      </c>
      <c r="BN179" s="67">
        <v>0</v>
      </c>
      <c r="BO179" s="67">
        <v>0</v>
      </c>
      <c r="BP179" s="67">
        <v>0</v>
      </c>
      <c r="BQ179" s="67">
        <v>0</v>
      </c>
      <c r="BR179" s="67">
        <v>0</v>
      </c>
      <c r="BS179" s="67">
        <v>0</v>
      </c>
      <c r="BT179" s="67">
        <v>0</v>
      </c>
      <c r="BU179" s="67">
        <v>0</v>
      </c>
      <c r="BV179" s="67">
        <v>0</v>
      </c>
      <c r="BW179" s="67">
        <v>0</v>
      </c>
      <c r="BX179" s="67">
        <v>0</v>
      </c>
      <c r="BY179" s="59">
        <v>1323720.3900000001</v>
      </c>
    </row>
    <row r="180" spans="1:77" x14ac:dyDescent="0.2">
      <c r="A180" s="110" t="s">
        <v>551</v>
      </c>
      <c r="B180" s="111"/>
      <c r="C180" s="112"/>
      <c r="D180" s="63">
        <f>SUM(D130:D179)</f>
        <v>54097826.56000001</v>
      </c>
      <c r="E180" s="63">
        <f t="shared" ref="E180:BP180" si="6">SUM(E130:E179)</f>
        <v>12925115.589999998</v>
      </c>
      <c r="F180" s="63">
        <f t="shared" si="6"/>
        <v>18317063.999999996</v>
      </c>
      <c r="G180" s="63">
        <f t="shared" si="6"/>
        <v>5982597</v>
      </c>
      <c r="H180" s="63">
        <f t="shared" si="6"/>
        <v>4600598.97</v>
      </c>
      <c r="I180" s="63">
        <f t="shared" si="6"/>
        <v>3625190.62</v>
      </c>
      <c r="J180" s="63">
        <f t="shared" si="6"/>
        <v>96554852.769999996</v>
      </c>
      <c r="K180" s="63">
        <f t="shared" si="6"/>
        <v>18900771.770000003</v>
      </c>
      <c r="L180" s="63">
        <f t="shared" si="6"/>
        <v>3390847.4199999995</v>
      </c>
      <c r="M180" s="63">
        <f t="shared" si="6"/>
        <v>43307567.790000007</v>
      </c>
      <c r="N180" s="63">
        <f t="shared" si="6"/>
        <v>2227900.62</v>
      </c>
      <c r="O180" s="63">
        <f t="shared" si="6"/>
        <v>7765200.1199999992</v>
      </c>
      <c r="P180" s="63">
        <f t="shared" si="6"/>
        <v>23538897.350000001</v>
      </c>
      <c r="Q180" s="63">
        <f t="shared" si="6"/>
        <v>20002874.379999999</v>
      </c>
      <c r="R180" s="63">
        <f t="shared" si="6"/>
        <v>1565825.9800000002</v>
      </c>
      <c r="S180" s="63">
        <f t="shared" si="6"/>
        <v>4563718.4294000007</v>
      </c>
      <c r="T180" s="63">
        <f t="shared" si="6"/>
        <v>4818878.3999999994</v>
      </c>
      <c r="U180" s="63">
        <f t="shared" si="6"/>
        <v>3855423.4899999998</v>
      </c>
      <c r="V180" s="63">
        <f t="shared" si="6"/>
        <v>70159743.650000006</v>
      </c>
      <c r="W180" s="63">
        <f t="shared" si="6"/>
        <v>12374008.669999998</v>
      </c>
      <c r="X180" s="63">
        <f t="shared" si="6"/>
        <v>9754831.0100000035</v>
      </c>
      <c r="Y180" s="63">
        <f t="shared" si="6"/>
        <v>21903690.299999997</v>
      </c>
      <c r="Z180" s="63">
        <f t="shared" si="6"/>
        <v>2625274.5199999996</v>
      </c>
      <c r="AA180" s="63">
        <f t="shared" si="6"/>
        <v>2389074.3600000003</v>
      </c>
      <c r="AB180" s="63">
        <f t="shared" si="6"/>
        <v>3121347.29</v>
      </c>
      <c r="AC180" s="63">
        <f t="shared" si="6"/>
        <v>1760436.9</v>
      </c>
      <c r="AD180" s="63">
        <f t="shared" si="6"/>
        <v>1993050.5</v>
      </c>
      <c r="AE180" s="63">
        <f t="shared" si="6"/>
        <v>91345035.600000009</v>
      </c>
      <c r="AF180" s="63">
        <f t="shared" si="6"/>
        <v>3858122.0600000005</v>
      </c>
      <c r="AG180" s="63">
        <f t="shared" si="6"/>
        <v>1566417.8699999996</v>
      </c>
      <c r="AH180" s="63">
        <f t="shared" si="6"/>
        <v>1923931.53</v>
      </c>
      <c r="AI180" s="63">
        <f t="shared" si="6"/>
        <v>2148342.66</v>
      </c>
      <c r="AJ180" s="63">
        <f t="shared" si="6"/>
        <v>3166920.07</v>
      </c>
      <c r="AK180" s="63">
        <f t="shared" si="6"/>
        <v>3225760.43</v>
      </c>
      <c r="AL180" s="63">
        <f t="shared" si="6"/>
        <v>3151629.34</v>
      </c>
      <c r="AM180" s="63">
        <f t="shared" si="6"/>
        <v>6175237.9699999988</v>
      </c>
      <c r="AN180" s="63">
        <f t="shared" si="6"/>
        <v>3264676.3000000003</v>
      </c>
      <c r="AO180" s="63">
        <f t="shared" si="6"/>
        <v>2557945.5299999998</v>
      </c>
      <c r="AP180" s="63">
        <f t="shared" si="6"/>
        <v>2853254.34</v>
      </c>
      <c r="AQ180" s="63">
        <f t="shared" si="6"/>
        <v>31815445.160000004</v>
      </c>
      <c r="AR180" s="63">
        <f t="shared" si="6"/>
        <v>1898936.4200000002</v>
      </c>
      <c r="AS180" s="63">
        <f t="shared" si="6"/>
        <v>2666364.77</v>
      </c>
      <c r="AT180" s="63">
        <f t="shared" si="6"/>
        <v>2307532.31</v>
      </c>
      <c r="AU180" s="63">
        <f t="shared" si="6"/>
        <v>1561503.34</v>
      </c>
      <c r="AV180" s="63">
        <f t="shared" si="6"/>
        <v>517109.85</v>
      </c>
      <c r="AW180" s="63">
        <f t="shared" si="6"/>
        <v>1835449.29</v>
      </c>
      <c r="AX180" s="63">
        <f t="shared" si="6"/>
        <v>54058824.640000001</v>
      </c>
      <c r="AY180" s="63">
        <f t="shared" si="6"/>
        <v>5730933.7199999997</v>
      </c>
      <c r="AZ180" s="63">
        <f t="shared" si="6"/>
        <v>4095556.32</v>
      </c>
      <c r="BA180" s="63">
        <f t="shared" si="6"/>
        <v>5690588.7200000007</v>
      </c>
      <c r="BB180" s="63">
        <f t="shared" si="6"/>
        <v>3243251.1</v>
      </c>
      <c r="BC180" s="63">
        <f t="shared" si="6"/>
        <v>995831.20999999985</v>
      </c>
      <c r="BD180" s="63">
        <f t="shared" si="6"/>
        <v>16020348.209800003</v>
      </c>
      <c r="BE180" s="63">
        <f t="shared" si="6"/>
        <v>7575108.2999999989</v>
      </c>
      <c r="BF180" s="63">
        <f t="shared" si="6"/>
        <v>3732578.0999999992</v>
      </c>
      <c r="BG180" s="63">
        <f t="shared" si="6"/>
        <v>1205062.0900000001</v>
      </c>
      <c r="BH180" s="63">
        <f t="shared" si="6"/>
        <v>1381669.54</v>
      </c>
      <c r="BI180" s="63">
        <f t="shared" si="6"/>
        <v>62443980.090000004</v>
      </c>
      <c r="BJ180" s="63">
        <f t="shared" si="6"/>
        <v>14251283.010000002</v>
      </c>
      <c r="BK180" s="63">
        <f t="shared" si="6"/>
        <v>3091639.94</v>
      </c>
      <c r="BL180" s="63">
        <f t="shared" si="6"/>
        <v>1640443.5400000003</v>
      </c>
      <c r="BM180" s="63">
        <f t="shared" si="6"/>
        <v>2379596.7599999998</v>
      </c>
      <c r="BN180" s="63">
        <f t="shared" si="6"/>
        <v>5180736.3299999991</v>
      </c>
      <c r="BO180" s="63">
        <f t="shared" si="6"/>
        <v>1946006.5099999995</v>
      </c>
      <c r="BP180" s="63">
        <f t="shared" si="6"/>
        <v>38831535.759999998</v>
      </c>
      <c r="BQ180" s="63">
        <f t="shared" ref="BQ180:BX180" si="7">SUM(BQ130:BQ179)</f>
        <v>2567406.4899999998</v>
      </c>
      <c r="BR180" s="63">
        <f t="shared" si="7"/>
        <v>4452412.129999999</v>
      </c>
      <c r="BS180" s="63">
        <f t="shared" si="7"/>
        <v>6377763.0199999996</v>
      </c>
      <c r="BT180" s="63">
        <f t="shared" si="7"/>
        <v>4386839.29</v>
      </c>
      <c r="BU180" s="63">
        <f t="shared" si="7"/>
        <v>8389959.589999998</v>
      </c>
      <c r="BV180" s="63">
        <f t="shared" si="7"/>
        <v>3375042.04</v>
      </c>
      <c r="BW180" s="63">
        <f t="shared" si="7"/>
        <v>2479542.6599999997</v>
      </c>
      <c r="BX180" s="63">
        <f t="shared" si="7"/>
        <v>3034074.2299999995</v>
      </c>
      <c r="BY180" s="64">
        <f>SUM(BY130:BY179)</f>
        <v>911272463.65559995</v>
      </c>
    </row>
    <row r="181" spans="1:77" x14ac:dyDescent="0.2">
      <c r="A181" s="56" t="s">
        <v>552</v>
      </c>
      <c r="B181" s="57" t="s">
        <v>553</v>
      </c>
      <c r="C181" s="56" t="s">
        <v>554</v>
      </c>
      <c r="D181" s="58">
        <v>113069719.02</v>
      </c>
      <c r="E181" s="58">
        <v>21271236.16</v>
      </c>
      <c r="F181" s="58">
        <v>30039404.670000002</v>
      </c>
      <c r="G181" s="58">
        <v>11062195.949999999</v>
      </c>
      <c r="H181" s="58">
        <v>7533663.6500000004</v>
      </c>
      <c r="I181" s="58">
        <v>2255565.11</v>
      </c>
      <c r="J181" s="58">
        <v>334504683.16000003</v>
      </c>
      <c r="K181" s="58">
        <v>17647916.170000002</v>
      </c>
      <c r="L181" s="58">
        <v>3449666.09</v>
      </c>
      <c r="M181" s="58">
        <v>74096603.629999995</v>
      </c>
      <c r="N181" s="58">
        <v>3613639.74</v>
      </c>
      <c r="O181" s="58">
        <v>12495727.73</v>
      </c>
      <c r="P181" s="58">
        <v>28878795.550000001</v>
      </c>
      <c r="Q181" s="58">
        <v>25343939.02</v>
      </c>
      <c r="R181" s="58">
        <v>916182.41</v>
      </c>
      <c r="S181" s="58">
        <v>8167082.0899999999</v>
      </c>
      <c r="T181" s="58">
        <v>6669782.0300000003</v>
      </c>
      <c r="U181" s="58">
        <v>3576885.09</v>
      </c>
      <c r="V181" s="58">
        <v>226813692.13</v>
      </c>
      <c r="W181" s="58">
        <v>18122896.469999999</v>
      </c>
      <c r="X181" s="58">
        <v>9904174.9900000002</v>
      </c>
      <c r="Y181" s="58">
        <v>31574268.129999999</v>
      </c>
      <c r="Z181" s="58">
        <v>5671441.0099999998</v>
      </c>
      <c r="AA181" s="58">
        <v>8802859.3599999994</v>
      </c>
      <c r="AB181" s="58">
        <v>14966366.17</v>
      </c>
      <c r="AC181" s="58">
        <v>3091203.37</v>
      </c>
      <c r="AD181" s="58">
        <v>3511171.76</v>
      </c>
      <c r="AE181" s="58">
        <v>177025032.19</v>
      </c>
      <c r="AF181" s="58">
        <v>6201526.5</v>
      </c>
      <c r="AG181" s="58">
        <v>2077601.3</v>
      </c>
      <c r="AH181" s="58">
        <v>2343844.5099999998</v>
      </c>
      <c r="AI181" s="58">
        <v>3161903.84</v>
      </c>
      <c r="AJ181" s="58">
        <v>6951019.8899999997</v>
      </c>
      <c r="AK181" s="58">
        <v>2944823.12</v>
      </c>
      <c r="AL181" s="58">
        <v>5034434.03</v>
      </c>
      <c r="AM181" s="58">
        <v>8384924.2199999997</v>
      </c>
      <c r="AN181" s="58">
        <v>3264201.42</v>
      </c>
      <c r="AO181" s="58">
        <v>2498451.96</v>
      </c>
      <c r="AP181" s="58">
        <v>4899850.91</v>
      </c>
      <c r="AQ181" s="58">
        <v>49414268.82</v>
      </c>
      <c r="AR181" s="58">
        <v>3851893.29</v>
      </c>
      <c r="AS181" s="58">
        <v>4191439.12</v>
      </c>
      <c r="AT181" s="58">
        <v>4595065.28</v>
      </c>
      <c r="AU181" s="58">
        <v>2165058.0099999998</v>
      </c>
      <c r="AV181" s="58">
        <v>525909.41</v>
      </c>
      <c r="AW181" s="58">
        <v>1242682.8799999999</v>
      </c>
      <c r="AX181" s="58">
        <v>140108934.38999999</v>
      </c>
      <c r="AY181" s="58">
        <v>3199047.62</v>
      </c>
      <c r="AZ181" s="58">
        <v>5734484.6500000004</v>
      </c>
      <c r="BA181" s="58">
        <v>7323742.6600000001</v>
      </c>
      <c r="BB181" s="58">
        <v>8396777.9700000007</v>
      </c>
      <c r="BC181" s="58">
        <v>6973044.6699999999</v>
      </c>
      <c r="BD181" s="58">
        <v>12591962.24</v>
      </c>
      <c r="BE181" s="58">
        <v>6917780.8399999999</v>
      </c>
      <c r="BF181" s="58">
        <v>6556384.3799999999</v>
      </c>
      <c r="BG181" s="58">
        <v>1675644.75</v>
      </c>
      <c r="BH181" s="58">
        <v>1244393.92</v>
      </c>
      <c r="BI181" s="58">
        <v>109475700.18000001</v>
      </c>
      <c r="BJ181" s="58">
        <v>28045145.420000002</v>
      </c>
      <c r="BK181" s="58">
        <v>2851400.74</v>
      </c>
      <c r="BL181" s="58">
        <v>2807986.89</v>
      </c>
      <c r="BM181" s="58">
        <v>3154762.84</v>
      </c>
      <c r="BN181" s="58">
        <v>6379909.5599999996</v>
      </c>
      <c r="BO181" s="58">
        <v>1662590.66</v>
      </c>
      <c r="BP181" s="58">
        <v>69731251.019999996</v>
      </c>
      <c r="BQ181" s="58">
        <v>3161548.54</v>
      </c>
      <c r="BR181" s="58">
        <v>4553983.7300000004</v>
      </c>
      <c r="BS181" s="58">
        <v>6930572.3700000001</v>
      </c>
      <c r="BT181" s="58">
        <v>6229833.5700000003</v>
      </c>
      <c r="BU181" s="58">
        <v>24187203.699999999</v>
      </c>
      <c r="BV181" s="58">
        <v>5158432.82</v>
      </c>
      <c r="BW181" s="58">
        <v>1940250.4</v>
      </c>
      <c r="BX181" s="58">
        <v>2234786.54</v>
      </c>
      <c r="BY181" s="59">
        <v>43490575.20000001</v>
      </c>
    </row>
    <row r="182" spans="1:77" x14ac:dyDescent="0.2">
      <c r="A182" s="56" t="s">
        <v>552</v>
      </c>
      <c r="B182" s="57" t="s">
        <v>555</v>
      </c>
      <c r="C182" s="56" t="s">
        <v>556</v>
      </c>
      <c r="D182" s="58">
        <v>13277997.300000001</v>
      </c>
      <c r="E182" s="58">
        <v>334335.82</v>
      </c>
      <c r="F182" s="58">
        <v>8393420.1899999995</v>
      </c>
      <c r="G182" s="58">
        <v>0</v>
      </c>
      <c r="H182" s="58">
        <v>0</v>
      </c>
      <c r="I182" s="58">
        <v>0</v>
      </c>
      <c r="J182" s="58">
        <v>4049658.55</v>
      </c>
      <c r="K182" s="58">
        <v>6631364.4100000001</v>
      </c>
      <c r="L182" s="58">
        <v>673649.22</v>
      </c>
      <c r="M182" s="58">
        <v>469199.01</v>
      </c>
      <c r="N182" s="58">
        <v>0</v>
      </c>
      <c r="O182" s="58">
        <v>75308.62</v>
      </c>
      <c r="P182" s="58">
        <v>1940829.7</v>
      </c>
      <c r="Q182" s="58">
        <v>304628.7</v>
      </c>
      <c r="R182" s="58">
        <v>264173.07</v>
      </c>
      <c r="S182" s="58">
        <v>1619905.02</v>
      </c>
      <c r="T182" s="58">
        <v>1465508.33</v>
      </c>
      <c r="U182" s="58">
        <v>844370.51</v>
      </c>
      <c r="V182" s="58">
        <v>466219.2</v>
      </c>
      <c r="W182" s="58">
        <v>27465.46</v>
      </c>
      <c r="X182" s="58">
        <v>760562.41</v>
      </c>
      <c r="Y182" s="58">
        <v>0</v>
      </c>
      <c r="Z182" s="58">
        <v>1480</v>
      </c>
      <c r="AA182" s="58">
        <v>129057.49</v>
      </c>
      <c r="AB182" s="58">
        <v>0</v>
      </c>
      <c r="AC182" s="58">
        <v>0</v>
      </c>
      <c r="AD182" s="58">
        <v>0</v>
      </c>
      <c r="AE182" s="58">
        <v>1229295.53</v>
      </c>
      <c r="AF182" s="58">
        <v>82464.600000000006</v>
      </c>
      <c r="AG182" s="58">
        <v>551567.29</v>
      </c>
      <c r="AH182" s="58">
        <v>0</v>
      </c>
      <c r="AI182" s="58">
        <v>36709</v>
      </c>
      <c r="AJ182" s="58">
        <v>80143.56</v>
      </c>
      <c r="AK182" s="58">
        <v>67421.5</v>
      </c>
      <c r="AL182" s="58">
        <v>17115.3</v>
      </c>
      <c r="AM182" s="58">
        <v>93233.66</v>
      </c>
      <c r="AN182" s="58">
        <v>77620</v>
      </c>
      <c r="AO182" s="58">
        <v>778673.51</v>
      </c>
      <c r="AP182" s="58">
        <v>1013127.59</v>
      </c>
      <c r="AQ182" s="58">
        <v>7845962.9900000002</v>
      </c>
      <c r="AR182" s="58">
        <v>0</v>
      </c>
      <c r="AS182" s="58">
        <v>0</v>
      </c>
      <c r="AT182" s="58">
        <v>0</v>
      </c>
      <c r="AU182" s="58">
        <v>0</v>
      </c>
      <c r="AV182" s="58">
        <v>0</v>
      </c>
      <c r="AW182" s="58">
        <v>0</v>
      </c>
      <c r="AX182" s="58">
        <v>0</v>
      </c>
      <c r="AY182" s="58">
        <v>824079.61</v>
      </c>
      <c r="AZ182" s="58">
        <v>42372</v>
      </c>
      <c r="BA182" s="58">
        <v>0</v>
      </c>
      <c r="BB182" s="58">
        <v>0</v>
      </c>
      <c r="BC182" s="58">
        <v>0</v>
      </c>
      <c r="BD182" s="58">
        <v>2294240.7398999999</v>
      </c>
      <c r="BE182" s="58">
        <v>100039.5</v>
      </c>
      <c r="BF182" s="58">
        <v>143660</v>
      </c>
      <c r="BG182" s="58">
        <v>17415</v>
      </c>
      <c r="BH182" s="58">
        <v>0</v>
      </c>
      <c r="BI182" s="58">
        <v>31308920.93</v>
      </c>
      <c r="BJ182" s="58">
        <v>8522116.5399999991</v>
      </c>
      <c r="BK182" s="58">
        <v>780243.37</v>
      </c>
      <c r="BL182" s="58">
        <v>0</v>
      </c>
      <c r="BM182" s="58">
        <v>225272.5</v>
      </c>
      <c r="BN182" s="58">
        <v>0</v>
      </c>
      <c r="BO182" s="58">
        <v>0</v>
      </c>
      <c r="BP182" s="58">
        <v>1072274.18</v>
      </c>
      <c r="BQ182" s="58">
        <v>0</v>
      </c>
      <c r="BR182" s="58">
        <v>51210.6</v>
      </c>
      <c r="BS182" s="58">
        <v>9520</v>
      </c>
      <c r="BT182" s="58">
        <v>118252.01</v>
      </c>
      <c r="BU182" s="58">
        <v>323318.40000000002</v>
      </c>
      <c r="BV182" s="58">
        <v>61229.5</v>
      </c>
      <c r="BW182" s="58">
        <v>1840</v>
      </c>
      <c r="BX182" s="58">
        <v>399032.52</v>
      </c>
      <c r="BY182" s="59">
        <v>1531970.27</v>
      </c>
    </row>
    <row r="183" spans="1:77" x14ac:dyDescent="0.2">
      <c r="A183" s="56" t="s">
        <v>552</v>
      </c>
      <c r="B183" s="57" t="s">
        <v>557</v>
      </c>
      <c r="C183" s="56" t="s">
        <v>558</v>
      </c>
      <c r="D183" s="58">
        <v>30790039.739999998</v>
      </c>
      <c r="E183" s="58">
        <v>8617863.4000000004</v>
      </c>
      <c r="F183" s="58">
        <v>13647038.970000001</v>
      </c>
      <c r="G183" s="58">
        <v>2199774.2999999998</v>
      </c>
      <c r="H183" s="58">
        <v>1790785.05</v>
      </c>
      <c r="I183" s="58">
        <v>672680.04</v>
      </c>
      <c r="J183" s="58">
        <v>136114627.56999999</v>
      </c>
      <c r="K183" s="58">
        <v>1252863.2</v>
      </c>
      <c r="L183" s="58">
        <v>393166.7</v>
      </c>
      <c r="M183" s="58">
        <v>36061001.560000002</v>
      </c>
      <c r="N183" s="58">
        <v>1093363.8799999999</v>
      </c>
      <c r="O183" s="58">
        <v>2716155.89</v>
      </c>
      <c r="P183" s="58">
        <v>16395919.630000001</v>
      </c>
      <c r="Q183" s="58">
        <v>9089781.3599999994</v>
      </c>
      <c r="R183" s="58">
        <v>180534.5</v>
      </c>
      <c r="S183" s="58">
        <v>633038.04</v>
      </c>
      <c r="T183" s="58">
        <v>201815</v>
      </c>
      <c r="U183" s="58">
        <v>868356.85</v>
      </c>
      <c r="V183" s="58">
        <v>89335542.200000003</v>
      </c>
      <c r="W183" s="58">
        <v>15452719.07</v>
      </c>
      <c r="X183" s="58">
        <v>928258.65</v>
      </c>
      <c r="Y183" s="58">
        <v>11267379.710000001</v>
      </c>
      <c r="Z183" s="58">
        <v>1043038.7</v>
      </c>
      <c r="AA183" s="58">
        <v>928132.96</v>
      </c>
      <c r="AB183" s="58">
        <v>6275006.4100000001</v>
      </c>
      <c r="AC183" s="58">
        <v>932659.37</v>
      </c>
      <c r="AD183" s="58">
        <v>1783017.05</v>
      </c>
      <c r="AE183" s="58">
        <v>85503177.799999997</v>
      </c>
      <c r="AF183" s="58">
        <v>858698.19</v>
      </c>
      <c r="AG183" s="58">
        <v>300624.8</v>
      </c>
      <c r="AH183" s="58">
        <v>1054142.8899999999</v>
      </c>
      <c r="AI183" s="58">
        <v>833108.57</v>
      </c>
      <c r="AJ183" s="58">
        <v>1367227.47</v>
      </c>
      <c r="AK183" s="58">
        <v>927359.66</v>
      </c>
      <c r="AL183" s="58">
        <v>851531.46</v>
      </c>
      <c r="AM183" s="58">
        <v>2224318.0099999998</v>
      </c>
      <c r="AN183" s="58">
        <v>949094.99</v>
      </c>
      <c r="AO183" s="58">
        <v>213452</v>
      </c>
      <c r="AP183" s="58">
        <v>250940.32</v>
      </c>
      <c r="AQ183" s="58">
        <v>12548191.300000001</v>
      </c>
      <c r="AR183" s="58">
        <v>253044.3</v>
      </c>
      <c r="AS183" s="58">
        <v>692008.05</v>
      </c>
      <c r="AT183" s="58">
        <v>777458.51</v>
      </c>
      <c r="AU183" s="58">
        <v>284592.94</v>
      </c>
      <c r="AV183" s="58">
        <v>109182.25</v>
      </c>
      <c r="AW183" s="58">
        <v>421830.53</v>
      </c>
      <c r="AX183" s="58">
        <v>45652256.890000001</v>
      </c>
      <c r="AY183" s="58">
        <v>1233888.1299999999</v>
      </c>
      <c r="AZ183" s="58">
        <v>1359412.82</v>
      </c>
      <c r="BA183" s="58">
        <v>2437221.31</v>
      </c>
      <c r="BB183" s="58">
        <v>2782085.61</v>
      </c>
      <c r="BC183" s="58">
        <v>871069.93</v>
      </c>
      <c r="BD183" s="58">
        <v>4614668.7098000003</v>
      </c>
      <c r="BE183" s="58">
        <v>5063149.25</v>
      </c>
      <c r="BF183" s="58">
        <v>1251189.0900000001</v>
      </c>
      <c r="BG183" s="58">
        <v>331256.51</v>
      </c>
      <c r="BH183" s="58">
        <v>308959.65999999997</v>
      </c>
      <c r="BI183" s="58">
        <v>12046714.109999999</v>
      </c>
      <c r="BJ183" s="58">
        <v>10403141.560000001</v>
      </c>
      <c r="BK183" s="58">
        <v>441682.5</v>
      </c>
      <c r="BL183" s="58">
        <v>904696.74</v>
      </c>
      <c r="BM183" s="58">
        <v>769570.1</v>
      </c>
      <c r="BN183" s="58">
        <v>1156093.57</v>
      </c>
      <c r="BO183" s="58">
        <v>497750.04</v>
      </c>
      <c r="BP183" s="58">
        <v>35819766.789999999</v>
      </c>
      <c r="BQ183" s="58">
        <v>675167.26</v>
      </c>
      <c r="BR183" s="58">
        <v>1887207.91</v>
      </c>
      <c r="BS183" s="58">
        <v>1293566.7</v>
      </c>
      <c r="BT183" s="58">
        <v>1585338.92</v>
      </c>
      <c r="BU183" s="58">
        <v>6149853.7300000004</v>
      </c>
      <c r="BV183" s="58">
        <v>1042068.23</v>
      </c>
      <c r="BW183" s="58">
        <v>847789.3</v>
      </c>
      <c r="BX183" s="58">
        <v>135410</v>
      </c>
      <c r="BY183" s="59">
        <v>8902520.1600000001</v>
      </c>
    </row>
    <row r="184" spans="1:77" x14ac:dyDescent="0.2">
      <c r="A184" s="56" t="s">
        <v>552</v>
      </c>
      <c r="B184" s="57" t="s">
        <v>559</v>
      </c>
      <c r="C184" s="56" t="s">
        <v>560</v>
      </c>
      <c r="D184" s="58">
        <v>0</v>
      </c>
      <c r="E184" s="58">
        <v>0</v>
      </c>
      <c r="F184" s="58">
        <v>0</v>
      </c>
      <c r="G184" s="58">
        <v>0</v>
      </c>
      <c r="H184" s="58">
        <v>0</v>
      </c>
      <c r="I184" s="58">
        <v>4340</v>
      </c>
      <c r="J184" s="58">
        <v>0</v>
      </c>
      <c r="K184" s="58">
        <v>91600</v>
      </c>
      <c r="L184" s="58">
        <v>0</v>
      </c>
      <c r="M184" s="58">
        <v>0</v>
      </c>
      <c r="N184" s="58">
        <v>0</v>
      </c>
      <c r="O184" s="58">
        <v>0</v>
      </c>
      <c r="P184" s="58">
        <v>0</v>
      </c>
      <c r="Q184" s="58">
        <v>0</v>
      </c>
      <c r="R184" s="58">
        <v>0</v>
      </c>
      <c r="S184" s="58">
        <v>0</v>
      </c>
      <c r="T184" s="58">
        <v>0</v>
      </c>
      <c r="U184" s="58">
        <v>0</v>
      </c>
      <c r="V184" s="58">
        <v>0</v>
      </c>
      <c r="W184" s="58">
        <v>0</v>
      </c>
      <c r="X184" s="58">
        <v>0</v>
      </c>
      <c r="Y184" s="58">
        <v>0</v>
      </c>
      <c r="Z184" s="58">
        <v>0</v>
      </c>
      <c r="AA184" s="58">
        <v>0</v>
      </c>
      <c r="AB184" s="58">
        <v>0</v>
      </c>
      <c r="AC184" s="58">
        <v>0</v>
      </c>
      <c r="AD184" s="58">
        <v>84600</v>
      </c>
      <c r="AE184" s="58">
        <v>12000</v>
      </c>
      <c r="AF184" s="58">
        <v>0</v>
      </c>
      <c r="AG184" s="58">
        <v>0</v>
      </c>
      <c r="AH184" s="58">
        <v>0</v>
      </c>
      <c r="AI184" s="58">
        <v>0</v>
      </c>
      <c r="AJ184" s="58">
        <v>0</v>
      </c>
      <c r="AK184" s="58">
        <v>0</v>
      </c>
      <c r="AL184" s="58">
        <v>0</v>
      </c>
      <c r="AM184" s="58">
        <v>0</v>
      </c>
      <c r="AN184" s="58">
        <v>0</v>
      </c>
      <c r="AO184" s="58">
        <v>0</v>
      </c>
      <c r="AP184" s="58">
        <v>0</v>
      </c>
      <c r="AQ184" s="58">
        <v>0</v>
      </c>
      <c r="AR184" s="58">
        <v>0</v>
      </c>
      <c r="AS184" s="58">
        <v>0</v>
      </c>
      <c r="AT184" s="58">
        <v>0</v>
      </c>
      <c r="AU184" s="58">
        <v>0</v>
      </c>
      <c r="AV184" s="58">
        <v>9185</v>
      </c>
      <c r="AW184" s="58">
        <v>0</v>
      </c>
      <c r="AX184" s="58">
        <v>0</v>
      </c>
      <c r="AY184" s="58">
        <v>0</v>
      </c>
      <c r="AZ184" s="58">
        <v>0</v>
      </c>
      <c r="BA184" s="58">
        <v>0</v>
      </c>
      <c r="BB184" s="58">
        <v>7035</v>
      </c>
      <c r="BC184" s="58">
        <v>0</v>
      </c>
      <c r="BD184" s="58">
        <v>0</v>
      </c>
      <c r="BE184" s="58">
        <v>0</v>
      </c>
      <c r="BF184" s="58">
        <v>0</v>
      </c>
      <c r="BG184" s="58">
        <v>0</v>
      </c>
      <c r="BH184" s="58">
        <v>0</v>
      </c>
      <c r="BI184" s="58">
        <v>0</v>
      </c>
      <c r="BJ184" s="58">
        <v>0</v>
      </c>
      <c r="BK184" s="58">
        <v>0</v>
      </c>
      <c r="BL184" s="58">
        <v>0</v>
      </c>
      <c r="BM184" s="58">
        <v>0</v>
      </c>
      <c r="BN184" s="58">
        <v>0</v>
      </c>
      <c r="BO184" s="58">
        <v>0</v>
      </c>
      <c r="BP184" s="58">
        <v>27950</v>
      </c>
      <c r="BQ184" s="58">
        <v>450</v>
      </c>
      <c r="BR184" s="58">
        <v>0</v>
      </c>
      <c r="BS184" s="58">
        <v>0</v>
      </c>
      <c r="BT184" s="58">
        <v>0</v>
      </c>
      <c r="BU184" s="58">
        <v>0</v>
      </c>
      <c r="BV184" s="58">
        <v>8370</v>
      </c>
      <c r="BW184" s="58">
        <v>18850</v>
      </c>
      <c r="BX184" s="58">
        <v>0</v>
      </c>
      <c r="BY184" s="59">
        <v>783612.25</v>
      </c>
    </row>
    <row r="185" spans="1:77" x14ac:dyDescent="0.2">
      <c r="A185" s="56" t="s">
        <v>552</v>
      </c>
      <c r="B185" s="57" t="s">
        <v>561</v>
      </c>
      <c r="C185" s="56" t="s">
        <v>562</v>
      </c>
      <c r="D185" s="58">
        <v>1269131.45</v>
      </c>
      <c r="E185" s="58">
        <v>327811.43</v>
      </c>
      <c r="F185" s="58">
        <v>617259.55000000005</v>
      </c>
      <c r="G185" s="58">
        <v>241317.53</v>
      </c>
      <c r="H185" s="58">
        <v>161443.29999999999</v>
      </c>
      <c r="I185" s="58">
        <v>128104.52</v>
      </c>
      <c r="J185" s="58">
        <v>1893977.13</v>
      </c>
      <c r="K185" s="58">
        <v>359140.92</v>
      </c>
      <c r="L185" s="58">
        <v>280681.34999999998</v>
      </c>
      <c r="M185" s="58">
        <v>534074.55000000005</v>
      </c>
      <c r="N185" s="58">
        <v>162729.10999999999</v>
      </c>
      <c r="O185" s="58">
        <v>352049.11</v>
      </c>
      <c r="P185" s="58">
        <v>757724.87</v>
      </c>
      <c r="Q185" s="58">
        <v>996069.32</v>
      </c>
      <c r="R185" s="58">
        <v>16968.14</v>
      </c>
      <c r="S185" s="58">
        <v>375038.66</v>
      </c>
      <c r="T185" s="58">
        <v>326925.83</v>
      </c>
      <c r="U185" s="58">
        <v>181981.62</v>
      </c>
      <c r="V185" s="58">
        <v>1231668.3899999999</v>
      </c>
      <c r="W185" s="58">
        <v>464949.12</v>
      </c>
      <c r="X185" s="58">
        <v>216720.02</v>
      </c>
      <c r="Y185" s="58">
        <v>809464.93</v>
      </c>
      <c r="Z185" s="58">
        <v>109239.4</v>
      </c>
      <c r="AA185" s="58">
        <v>192793.59</v>
      </c>
      <c r="AB185" s="58">
        <v>278235.46999999997</v>
      </c>
      <c r="AC185" s="58">
        <v>38670.28</v>
      </c>
      <c r="AD185" s="58">
        <v>189846.82</v>
      </c>
      <c r="AE185" s="58">
        <v>1866977.58</v>
      </c>
      <c r="AF185" s="58">
        <v>167235.16</v>
      </c>
      <c r="AG185" s="58">
        <v>182624.04</v>
      </c>
      <c r="AH185" s="58">
        <v>118069.52</v>
      </c>
      <c r="AI185" s="58">
        <v>165364.79</v>
      </c>
      <c r="AJ185" s="58">
        <v>300111.01</v>
      </c>
      <c r="AK185" s="58">
        <v>247629.38</v>
      </c>
      <c r="AL185" s="58">
        <v>643791.01</v>
      </c>
      <c r="AM185" s="58">
        <v>224519.89</v>
      </c>
      <c r="AN185" s="58">
        <v>78105.16</v>
      </c>
      <c r="AO185" s="58">
        <v>111151.93</v>
      </c>
      <c r="AP185" s="58">
        <v>116444.38</v>
      </c>
      <c r="AQ185" s="58">
        <v>647049.63</v>
      </c>
      <c r="AR185" s="58">
        <v>154133.1</v>
      </c>
      <c r="AS185" s="58">
        <v>220930.97</v>
      </c>
      <c r="AT185" s="58">
        <v>237262.5</v>
      </c>
      <c r="AU185" s="58">
        <v>178838.85</v>
      </c>
      <c r="AV185" s="58">
        <v>12805.25</v>
      </c>
      <c r="AW185" s="58">
        <v>63786.68</v>
      </c>
      <c r="AX185" s="58">
        <v>1821559.99</v>
      </c>
      <c r="AY185" s="58">
        <v>167815.75</v>
      </c>
      <c r="AZ185" s="58">
        <v>150358.01999999999</v>
      </c>
      <c r="BA185" s="58">
        <v>157331.65</v>
      </c>
      <c r="BB185" s="58">
        <v>197781.3</v>
      </c>
      <c r="BC185" s="58">
        <v>195663.37</v>
      </c>
      <c r="BD185" s="58">
        <v>258879.56</v>
      </c>
      <c r="BE185" s="58">
        <v>222436.05</v>
      </c>
      <c r="BF185" s="58">
        <v>289743.45</v>
      </c>
      <c r="BG185" s="58">
        <v>159120.46</v>
      </c>
      <c r="BH185" s="58">
        <v>76037.75</v>
      </c>
      <c r="BI185" s="58">
        <v>1041990.39</v>
      </c>
      <c r="BJ185" s="58">
        <v>914583.21</v>
      </c>
      <c r="BK185" s="58">
        <v>112516.16</v>
      </c>
      <c r="BL185" s="58">
        <v>156822.69399999999</v>
      </c>
      <c r="BM185" s="58">
        <v>313475.92</v>
      </c>
      <c r="BN185" s="58">
        <v>102838.8</v>
      </c>
      <c r="BO185" s="58">
        <v>154173.85999999999</v>
      </c>
      <c r="BP185" s="58">
        <v>766121.86</v>
      </c>
      <c r="BQ185" s="58">
        <v>83031.67</v>
      </c>
      <c r="BR185" s="58">
        <v>232514.12</v>
      </c>
      <c r="BS185" s="58">
        <v>236160.21</v>
      </c>
      <c r="BT185" s="58">
        <v>239598.7</v>
      </c>
      <c r="BU185" s="58">
        <v>155618.16</v>
      </c>
      <c r="BV185" s="58">
        <v>132546.99</v>
      </c>
      <c r="BW185" s="58">
        <v>111570.63</v>
      </c>
      <c r="BX185" s="58">
        <v>166721.59</v>
      </c>
      <c r="BY185" s="59">
        <v>28185574.450000003</v>
      </c>
    </row>
    <row r="186" spans="1:77" x14ac:dyDescent="0.2">
      <c r="A186" s="56" t="s">
        <v>552</v>
      </c>
      <c r="B186" s="57" t="s">
        <v>563</v>
      </c>
      <c r="C186" s="56" t="s">
        <v>564</v>
      </c>
      <c r="D186" s="58">
        <v>28503569.18</v>
      </c>
      <c r="E186" s="58">
        <v>8990414.5800000001</v>
      </c>
      <c r="F186" s="58">
        <v>7708003.0700000003</v>
      </c>
      <c r="G186" s="58">
        <v>4987080.2300000004</v>
      </c>
      <c r="H186" s="58">
        <v>2954008.14</v>
      </c>
      <c r="I186" s="58">
        <v>1520884.24</v>
      </c>
      <c r="J186" s="58">
        <v>52958404.840000004</v>
      </c>
      <c r="K186" s="58">
        <v>7544080.2000000002</v>
      </c>
      <c r="L186" s="58">
        <v>1769580</v>
      </c>
      <c r="M186" s="58">
        <v>9943944.3900000006</v>
      </c>
      <c r="N186" s="58">
        <v>1514392.91</v>
      </c>
      <c r="O186" s="58">
        <v>2820646.2</v>
      </c>
      <c r="P186" s="58">
        <v>8465287.2300000004</v>
      </c>
      <c r="Q186" s="58">
        <v>10081613.699999999</v>
      </c>
      <c r="R186" s="58">
        <v>277004.5</v>
      </c>
      <c r="S186" s="58">
        <v>2691553.45</v>
      </c>
      <c r="T186" s="58">
        <v>1437464.9</v>
      </c>
      <c r="U186" s="58">
        <v>1944028.54</v>
      </c>
      <c r="V186" s="58">
        <v>32658020.670000002</v>
      </c>
      <c r="W186" s="58">
        <v>5473287.96</v>
      </c>
      <c r="X186" s="58">
        <v>2030326.92</v>
      </c>
      <c r="Y186" s="58">
        <v>3884215.97</v>
      </c>
      <c r="Z186" s="58">
        <v>1266210.8</v>
      </c>
      <c r="AA186" s="58">
        <v>1357257.52</v>
      </c>
      <c r="AB186" s="58">
        <v>3841603.04</v>
      </c>
      <c r="AC186" s="58">
        <v>1482477.38</v>
      </c>
      <c r="AD186" s="58">
        <v>4235621.03</v>
      </c>
      <c r="AE186" s="58">
        <v>47384404.07</v>
      </c>
      <c r="AF186" s="58">
        <v>3308524.11</v>
      </c>
      <c r="AG186" s="58">
        <v>856551.17</v>
      </c>
      <c r="AH186" s="58">
        <v>1861359</v>
      </c>
      <c r="AI186" s="58">
        <v>1469629.75</v>
      </c>
      <c r="AJ186" s="58">
        <v>1575286.35</v>
      </c>
      <c r="AK186" s="58">
        <v>2091500.1</v>
      </c>
      <c r="AL186" s="58">
        <v>1663340.98</v>
      </c>
      <c r="AM186" s="58">
        <v>523048</v>
      </c>
      <c r="AN186" s="58">
        <v>975576.15</v>
      </c>
      <c r="AO186" s="58">
        <v>1574753.05</v>
      </c>
      <c r="AP186" s="58">
        <v>2020972.8</v>
      </c>
      <c r="AQ186" s="58">
        <v>11848682.310000001</v>
      </c>
      <c r="AR186" s="58">
        <v>1868502.22</v>
      </c>
      <c r="AS186" s="58">
        <v>1101912.3</v>
      </c>
      <c r="AT186" s="58">
        <v>1539774.5</v>
      </c>
      <c r="AU186" s="58">
        <v>1043709</v>
      </c>
      <c r="AV186" s="58">
        <v>234010</v>
      </c>
      <c r="AW186" s="58">
        <v>1137736.5</v>
      </c>
      <c r="AX186" s="58">
        <v>20637961.149999999</v>
      </c>
      <c r="AY186" s="58">
        <v>1522360.5</v>
      </c>
      <c r="AZ186" s="58">
        <v>1046458</v>
      </c>
      <c r="BA186" s="58">
        <v>2262440.2000000002</v>
      </c>
      <c r="BB186" s="58">
        <v>2417172</v>
      </c>
      <c r="BC186" s="58">
        <v>1693086</v>
      </c>
      <c r="BD186" s="58">
        <v>3499820</v>
      </c>
      <c r="BE186" s="58">
        <v>2295259.5</v>
      </c>
      <c r="BF186" s="58">
        <v>1509380.6</v>
      </c>
      <c r="BG186" s="58">
        <v>528083.9</v>
      </c>
      <c r="BH186" s="58">
        <v>585284.5</v>
      </c>
      <c r="BI186" s="58">
        <v>19674583.390000001</v>
      </c>
      <c r="BJ186" s="58">
        <v>10661797.5</v>
      </c>
      <c r="BK186" s="58">
        <v>2013656.65</v>
      </c>
      <c r="BL186" s="58">
        <v>969774.5</v>
      </c>
      <c r="BM186" s="58">
        <v>1679564</v>
      </c>
      <c r="BN186" s="58">
        <v>2026649.81</v>
      </c>
      <c r="BO186" s="58">
        <v>990128.14</v>
      </c>
      <c r="BP186" s="58">
        <v>11133424.76</v>
      </c>
      <c r="BQ186" s="58">
        <v>1210619.21</v>
      </c>
      <c r="BR186" s="58">
        <v>562286.93000000005</v>
      </c>
      <c r="BS186" s="58">
        <v>2333057.89</v>
      </c>
      <c r="BT186" s="58">
        <v>2197738.7000000002</v>
      </c>
      <c r="BU186" s="58">
        <v>6540130.2000000002</v>
      </c>
      <c r="BV186" s="58">
        <v>1739475</v>
      </c>
      <c r="BW186" s="58">
        <v>788144.08</v>
      </c>
      <c r="BX186" s="58">
        <v>906990</v>
      </c>
      <c r="BY186" s="59">
        <v>57134024.28989999</v>
      </c>
    </row>
    <row r="187" spans="1:77" x14ac:dyDescent="0.2">
      <c r="A187" s="56" t="s">
        <v>552</v>
      </c>
      <c r="B187" s="57" t="s">
        <v>565</v>
      </c>
      <c r="C187" s="56" t="s">
        <v>566</v>
      </c>
      <c r="D187" s="58">
        <v>10480795.800000001</v>
      </c>
      <c r="E187" s="58">
        <v>228805</v>
      </c>
      <c r="F187" s="58">
        <v>499675.85</v>
      </c>
      <c r="G187" s="58">
        <v>0</v>
      </c>
      <c r="H187" s="58">
        <v>0</v>
      </c>
      <c r="I187" s="58">
        <v>528340</v>
      </c>
      <c r="J187" s="58">
        <v>1684413.5</v>
      </c>
      <c r="K187" s="58">
        <v>110150</v>
      </c>
      <c r="L187" s="58">
        <v>18228</v>
      </c>
      <c r="M187" s="58">
        <v>5133809.04</v>
      </c>
      <c r="N187" s="58">
        <v>83200</v>
      </c>
      <c r="O187" s="58">
        <v>553602.5</v>
      </c>
      <c r="P187" s="58">
        <v>41500</v>
      </c>
      <c r="Q187" s="58">
        <v>0</v>
      </c>
      <c r="R187" s="58">
        <v>0</v>
      </c>
      <c r="S187" s="58">
        <v>0</v>
      </c>
      <c r="T187" s="58">
        <v>0</v>
      </c>
      <c r="U187" s="58">
        <v>20010</v>
      </c>
      <c r="V187" s="58">
        <v>0</v>
      </c>
      <c r="W187" s="58">
        <v>492839.6</v>
      </c>
      <c r="X187" s="58">
        <v>180955</v>
      </c>
      <c r="Y187" s="58">
        <v>6004205.9000000004</v>
      </c>
      <c r="Z187" s="58">
        <v>124510</v>
      </c>
      <c r="AA187" s="58">
        <v>0</v>
      </c>
      <c r="AB187" s="58">
        <v>0</v>
      </c>
      <c r="AC187" s="58">
        <v>0</v>
      </c>
      <c r="AD187" s="58">
        <v>0</v>
      </c>
      <c r="AE187" s="58">
        <v>2941400</v>
      </c>
      <c r="AF187" s="58">
        <v>244000</v>
      </c>
      <c r="AG187" s="58">
        <v>19100</v>
      </c>
      <c r="AH187" s="58">
        <v>250000</v>
      </c>
      <c r="AI187" s="58">
        <v>0</v>
      </c>
      <c r="AJ187" s="58">
        <v>160500</v>
      </c>
      <c r="AK187" s="58">
        <v>0</v>
      </c>
      <c r="AL187" s="58">
        <v>3200</v>
      </c>
      <c r="AM187" s="58">
        <v>0</v>
      </c>
      <c r="AN187" s="58">
        <v>33240</v>
      </c>
      <c r="AO187" s="58">
        <v>20000</v>
      </c>
      <c r="AP187" s="58">
        <v>17500</v>
      </c>
      <c r="AQ187" s="58">
        <v>0</v>
      </c>
      <c r="AR187" s="58">
        <v>0</v>
      </c>
      <c r="AS187" s="58">
        <v>0</v>
      </c>
      <c r="AT187" s="58">
        <v>0</v>
      </c>
      <c r="AU187" s="58">
        <v>12000</v>
      </c>
      <c r="AV187" s="58">
        <v>0</v>
      </c>
      <c r="AW187" s="58">
        <v>137750</v>
      </c>
      <c r="AX187" s="58">
        <v>4202480</v>
      </c>
      <c r="AY187" s="58">
        <v>44798</v>
      </c>
      <c r="AZ187" s="58">
        <v>117390</v>
      </c>
      <c r="BA187" s="58">
        <v>0</v>
      </c>
      <c r="BB187" s="58">
        <v>888575.03</v>
      </c>
      <c r="BC187" s="58">
        <v>744480</v>
      </c>
      <c r="BD187" s="58">
        <v>0</v>
      </c>
      <c r="BE187" s="58">
        <v>0</v>
      </c>
      <c r="BF187" s="58">
        <v>0</v>
      </c>
      <c r="BG187" s="58">
        <v>41800</v>
      </c>
      <c r="BH187" s="58">
        <v>0</v>
      </c>
      <c r="BI187" s="58">
        <v>0</v>
      </c>
      <c r="BJ187" s="58">
        <v>1716000</v>
      </c>
      <c r="BK187" s="58">
        <v>48297.5</v>
      </c>
      <c r="BL187" s="58">
        <v>36808</v>
      </c>
      <c r="BM187" s="58">
        <v>116930</v>
      </c>
      <c r="BN187" s="58">
        <v>274960</v>
      </c>
      <c r="BO187" s="58">
        <v>0</v>
      </c>
      <c r="BP187" s="58">
        <v>953307.8</v>
      </c>
      <c r="BQ187" s="58">
        <v>10457.4</v>
      </c>
      <c r="BR187" s="58">
        <v>0</v>
      </c>
      <c r="BS187" s="58">
        <v>0</v>
      </c>
      <c r="BT187" s="58">
        <v>0</v>
      </c>
      <c r="BU187" s="58">
        <v>50000</v>
      </c>
      <c r="BV187" s="58">
        <v>0</v>
      </c>
      <c r="BW187" s="58">
        <v>0</v>
      </c>
      <c r="BX187" s="58">
        <v>372500</v>
      </c>
      <c r="BY187" s="59">
        <v>8653243.160000002</v>
      </c>
    </row>
    <row r="188" spans="1:77" x14ac:dyDescent="0.2">
      <c r="A188" s="56" t="s">
        <v>552</v>
      </c>
      <c r="B188" s="57" t="s">
        <v>567</v>
      </c>
      <c r="C188" s="56" t="s">
        <v>568</v>
      </c>
      <c r="D188" s="58">
        <v>370643.6</v>
      </c>
      <c r="E188" s="58">
        <v>240143.77</v>
      </c>
      <c r="F188" s="58">
        <v>354767.06</v>
      </c>
      <c r="G188" s="58">
        <v>11823.5</v>
      </c>
      <c r="H188" s="58">
        <v>97640.69</v>
      </c>
      <c r="I188" s="58">
        <v>47823</v>
      </c>
      <c r="J188" s="58">
        <v>0</v>
      </c>
      <c r="K188" s="58">
        <v>49862</v>
      </c>
      <c r="L188" s="58">
        <v>3937.6</v>
      </c>
      <c r="M188" s="58">
        <v>194444.91</v>
      </c>
      <c r="N188" s="58">
        <v>13665</v>
      </c>
      <c r="O188" s="58">
        <v>107286</v>
      </c>
      <c r="P188" s="58">
        <v>0</v>
      </c>
      <c r="Q188" s="58">
        <v>88724.6</v>
      </c>
      <c r="R188" s="58">
        <v>27440.69</v>
      </c>
      <c r="S188" s="58">
        <v>303575.09999999998</v>
      </c>
      <c r="T188" s="58">
        <v>0</v>
      </c>
      <c r="U188" s="58">
        <v>20800</v>
      </c>
      <c r="V188" s="58">
        <v>0</v>
      </c>
      <c r="W188" s="58">
        <v>74679</v>
      </c>
      <c r="X188" s="58">
        <v>6830.5</v>
      </c>
      <c r="Y188" s="58">
        <v>81142.75</v>
      </c>
      <c r="Z188" s="58">
        <v>21300</v>
      </c>
      <c r="AA188" s="58">
        <v>1500</v>
      </c>
      <c r="AB188" s="58">
        <v>0</v>
      </c>
      <c r="AC188" s="58">
        <v>0</v>
      </c>
      <c r="AD188" s="58">
        <v>0</v>
      </c>
      <c r="AE188" s="58">
        <v>369962</v>
      </c>
      <c r="AF188" s="58">
        <v>67900</v>
      </c>
      <c r="AG188" s="58">
        <v>2750</v>
      </c>
      <c r="AH188" s="58">
        <v>5900</v>
      </c>
      <c r="AI188" s="58">
        <v>7100</v>
      </c>
      <c r="AJ188" s="58">
        <v>16525.080000000002</v>
      </c>
      <c r="AK188" s="58">
        <v>42850</v>
      </c>
      <c r="AL188" s="58">
        <v>3750</v>
      </c>
      <c r="AM188" s="58">
        <v>55400</v>
      </c>
      <c r="AN188" s="58">
        <v>91900</v>
      </c>
      <c r="AO188" s="58">
        <v>23440</v>
      </c>
      <c r="AP188" s="58">
        <v>7050</v>
      </c>
      <c r="AQ188" s="58">
        <v>61800</v>
      </c>
      <c r="AR188" s="58">
        <v>0</v>
      </c>
      <c r="AS188" s="58">
        <v>4228</v>
      </c>
      <c r="AT188" s="58">
        <v>50450</v>
      </c>
      <c r="AU188" s="58">
        <v>10840</v>
      </c>
      <c r="AV188" s="58">
        <v>58700</v>
      </c>
      <c r="AW188" s="58">
        <v>19930</v>
      </c>
      <c r="AX188" s="58">
        <v>468115.5</v>
      </c>
      <c r="AY188" s="58">
        <v>47080</v>
      </c>
      <c r="AZ188" s="58">
        <v>3240</v>
      </c>
      <c r="BA188" s="58">
        <v>62176</v>
      </c>
      <c r="BB188" s="58">
        <v>17300</v>
      </c>
      <c r="BC188" s="58">
        <v>78272</v>
      </c>
      <c r="BD188" s="58">
        <v>3700</v>
      </c>
      <c r="BE188" s="58">
        <v>0</v>
      </c>
      <c r="BF188" s="58">
        <v>52965</v>
      </c>
      <c r="BG188" s="58">
        <v>4600</v>
      </c>
      <c r="BH188" s="58">
        <v>13828</v>
      </c>
      <c r="BI188" s="58">
        <v>103600</v>
      </c>
      <c r="BJ188" s="58">
        <v>0</v>
      </c>
      <c r="BK188" s="58">
        <v>0</v>
      </c>
      <c r="BL188" s="58">
        <v>8500</v>
      </c>
      <c r="BM188" s="58">
        <v>19100</v>
      </c>
      <c r="BN188" s="58">
        <v>20600</v>
      </c>
      <c r="BO188" s="58">
        <v>18500</v>
      </c>
      <c r="BP188" s="58">
        <v>1212506.1000000001</v>
      </c>
      <c r="BQ188" s="58">
        <v>18653.580000000002</v>
      </c>
      <c r="BR188" s="58">
        <v>0</v>
      </c>
      <c r="BS188" s="58">
        <v>91050</v>
      </c>
      <c r="BT188" s="58">
        <v>21897.05</v>
      </c>
      <c r="BU188" s="58">
        <v>41924</v>
      </c>
      <c r="BV188" s="58">
        <v>3500</v>
      </c>
      <c r="BW188" s="58">
        <v>7700</v>
      </c>
      <c r="BX188" s="58">
        <v>5200</v>
      </c>
      <c r="BY188" s="59">
        <v>21940842</v>
      </c>
    </row>
    <row r="189" spans="1:77" x14ac:dyDescent="0.2">
      <c r="A189" s="56" t="s">
        <v>552</v>
      </c>
      <c r="B189" s="57" t="s">
        <v>569</v>
      </c>
      <c r="C189" s="56" t="s">
        <v>570</v>
      </c>
      <c r="D189" s="58">
        <v>343527.69</v>
      </c>
      <c r="E189" s="58">
        <v>188570.06</v>
      </c>
      <c r="F189" s="58">
        <v>182824.18</v>
      </c>
      <c r="G189" s="58">
        <v>96497.71</v>
      </c>
      <c r="H189" s="58">
        <v>96020</v>
      </c>
      <c r="I189" s="58">
        <v>3600</v>
      </c>
      <c r="J189" s="58">
        <v>30774.78</v>
      </c>
      <c r="K189" s="58">
        <v>89259.12</v>
      </c>
      <c r="L189" s="58">
        <v>43763.57</v>
      </c>
      <c r="M189" s="58">
        <v>160471.79999999999</v>
      </c>
      <c r="N189" s="58">
        <v>31325</v>
      </c>
      <c r="O189" s="58">
        <v>93730.67</v>
      </c>
      <c r="P189" s="58">
        <v>87562.43</v>
      </c>
      <c r="Q189" s="58">
        <v>155098.93</v>
      </c>
      <c r="R189" s="58">
        <v>80751.850000000006</v>
      </c>
      <c r="S189" s="58">
        <v>44855.66</v>
      </c>
      <c r="T189" s="58">
        <v>75533.36</v>
      </c>
      <c r="U189" s="58">
        <v>48970</v>
      </c>
      <c r="V189" s="58">
        <v>0</v>
      </c>
      <c r="W189" s="58">
        <v>40369.199999999997</v>
      </c>
      <c r="X189" s="58">
        <v>92881.11</v>
      </c>
      <c r="Y189" s="58">
        <v>177022.06</v>
      </c>
      <c r="Z189" s="58">
        <v>53750</v>
      </c>
      <c r="AA189" s="58">
        <v>56176</v>
      </c>
      <c r="AB189" s="58">
        <v>54840</v>
      </c>
      <c r="AC189" s="58">
        <v>0</v>
      </c>
      <c r="AD189" s="58">
        <v>81944.95</v>
      </c>
      <c r="AE189" s="58">
        <v>511188.64</v>
      </c>
      <c r="AF189" s="58">
        <v>59550.01</v>
      </c>
      <c r="AG189" s="58">
        <v>18545.82</v>
      </c>
      <c r="AH189" s="58">
        <v>88300</v>
      </c>
      <c r="AI189" s="58">
        <v>28488.27</v>
      </c>
      <c r="AJ189" s="58">
        <v>146465</v>
      </c>
      <c r="AK189" s="58">
        <v>75052.479999999996</v>
      </c>
      <c r="AL189" s="58">
        <v>75740</v>
      </c>
      <c r="AM189" s="58">
        <v>241950.22</v>
      </c>
      <c r="AN189" s="58">
        <v>111842.03</v>
      </c>
      <c r="AO189" s="58">
        <v>99975.22</v>
      </c>
      <c r="AP189" s="58">
        <v>6255</v>
      </c>
      <c r="AQ189" s="58">
        <v>76855.16</v>
      </c>
      <c r="AR189" s="58">
        <v>141319.42000000001</v>
      </c>
      <c r="AS189" s="58">
        <v>52243.38</v>
      </c>
      <c r="AT189" s="58">
        <v>101872.99</v>
      </c>
      <c r="AU189" s="58">
        <v>78298.55</v>
      </c>
      <c r="AV189" s="58">
        <v>3400</v>
      </c>
      <c r="AW189" s="58">
        <v>19130</v>
      </c>
      <c r="AX189" s="58">
        <v>109730</v>
      </c>
      <c r="AY189" s="58">
        <v>253744.79</v>
      </c>
      <c r="AZ189" s="58">
        <v>47452.74</v>
      </c>
      <c r="BA189" s="58">
        <v>122890.17</v>
      </c>
      <c r="BB189" s="58">
        <v>120976.29</v>
      </c>
      <c r="BC189" s="58">
        <v>366480.75</v>
      </c>
      <c r="BD189" s="58">
        <v>131063.87</v>
      </c>
      <c r="BE189" s="58">
        <v>199236.28</v>
      </c>
      <c r="BF189" s="58">
        <v>106676.23</v>
      </c>
      <c r="BG189" s="58">
        <v>17683.490000000002</v>
      </c>
      <c r="BH189" s="58">
        <v>16256.99</v>
      </c>
      <c r="BI189" s="58">
        <v>389500</v>
      </c>
      <c r="BJ189" s="58">
        <v>184053.58</v>
      </c>
      <c r="BK189" s="58">
        <v>71443</v>
      </c>
      <c r="BL189" s="58">
        <v>43992.639999999999</v>
      </c>
      <c r="BM189" s="58">
        <v>91336.19</v>
      </c>
      <c r="BN189" s="58">
        <v>93306.77</v>
      </c>
      <c r="BO189" s="58">
        <v>55295.5</v>
      </c>
      <c r="BP189" s="58">
        <v>276929.33</v>
      </c>
      <c r="BQ189" s="58">
        <v>96468.71</v>
      </c>
      <c r="BR189" s="58">
        <v>196673.92000000001</v>
      </c>
      <c r="BS189" s="58">
        <v>230408.02</v>
      </c>
      <c r="BT189" s="58">
        <v>227921.42</v>
      </c>
      <c r="BU189" s="58">
        <v>264467.02</v>
      </c>
      <c r="BV189" s="58">
        <v>64881.75</v>
      </c>
      <c r="BW189" s="58">
        <v>58687.46</v>
      </c>
      <c r="BX189" s="58">
        <v>26814.09</v>
      </c>
      <c r="BY189" s="59">
        <v>641754.69999999995</v>
      </c>
    </row>
    <row r="190" spans="1:77" x14ac:dyDescent="0.2">
      <c r="A190" s="56" t="s">
        <v>552</v>
      </c>
      <c r="B190" s="57" t="s">
        <v>571</v>
      </c>
      <c r="C190" s="56" t="s">
        <v>572</v>
      </c>
      <c r="D190" s="58">
        <v>204263</v>
      </c>
      <c r="E190" s="58">
        <v>60218</v>
      </c>
      <c r="F190" s="58">
        <v>145841</v>
      </c>
      <c r="G190" s="58">
        <v>40499.5</v>
      </c>
      <c r="H190" s="58">
        <v>7661.2</v>
      </c>
      <c r="I190" s="58">
        <v>0</v>
      </c>
      <c r="J190" s="58">
        <v>0</v>
      </c>
      <c r="K190" s="58">
        <v>0</v>
      </c>
      <c r="L190" s="58">
        <v>0</v>
      </c>
      <c r="M190" s="58">
        <v>3520</v>
      </c>
      <c r="N190" s="58">
        <v>22898</v>
      </c>
      <c r="O190" s="58">
        <v>60241</v>
      </c>
      <c r="P190" s="58">
        <v>0</v>
      </c>
      <c r="Q190" s="58">
        <v>2800</v>
      </c>
      <c r="R190" s="58">
        <v>0</v>
      </c>
      <c r="S190" s="58">
        <v>0</v>
      </c>
      <c r="T190" s="58">
        <v>0</v>
      </c>
      <c r="U190" s="58">
        <v>0</v>
      </c>
      <c r="V190" s="58">
        <v>0</v>
      </c>
      <c r="W190" s="58">
        <v>96660</v>
      </c>
      <c r="X190" s="58">
        <v>0</v>
      </c>
      <c r="Y190" s="58">
        <v>0</v>
      </c>
      <c r="Z190" s="58">
        <v>0</v>
      </c>
      <c r="AA190" s="58">
        <v>0</v>
      </c>
      <c r="AB190" s="58">
        <v>0</v>
      </c>
      <c r="AC190" s="58">
        <v>0</v>
      </c>
      <c r="AD190" s="58">
        <v>0</v>
      </c>
      <c r="AE190" s="58">
        <v>5300</v>
      </c>
      <c r="AF190" s="58">
        <v>60973</v>
      </c>
      <c r="AG190" s="58">
        <v>0</v>
      </c>
      <c r="AH190" s="58">
        <v>0</v>
      </c>
      <c r="AI190" s="58">
        <v>3424</v>
      </c>
      <c r="AJ190" s="58">
        <v>5350</v>
      </c>
      <c r="AK190" s="58">
        <v>106513</v>
      </c>
      <c r="AL190" s="58">
        <v>2708.53</v>
      </c>
      <c r="AM190" s="58">
        <v>0</v>
      </c>
      <c r="AN190" s="58">
        <v>1800</v>
      </c>
      <c r="AO190" s="58">
        <v>0</v>
      </c>
      <c r="AP190" s="58">
        <v>50420</v>
      </c>
      <c r="AQ190" s="58">
        <v>0</v>
      </c>
      <c r="AR190" s="58">
        <v>0</v>
      </c>
      <c r="AS190" s="58">
        <v>0</v>
      </c>
      <c r="AT190" s="58">
        <v>25800</v>
      </c>
      <c r="AU190" s="58">
        <v>62005</v>
      </c>
      <c r="AV190" s="58">
        <v>0</v>
      </c>
      <c r="AW190" s="58">
        <v>0</v>
      </c>
      <c r="AX190" s="58">
        <v>0</v>
      </c>
      <c r="AY190" s="58">
        <v>0</v>
      </c>
      <c r="AZ190" s="58">
        <v>0</v>
      </c>
      <c r="BA190" s="58">
        <v>23070</v>
      </c>
      <c r="BB190" s="58">
        <v>0</v>
      </c>
      <c r="BC190" s="58">
        <v>0</v>
      </c>
      <c r="BD190" s="58">
        <v>0</v>
      </c>
      <c r="BE190" s="58">
        <v>0</v>
      </c>
      <c r="BF190" s="58">
        <v>0</v>
      </c>
      <c r="BG190" s="58">
        <v>0</v>
      </c>
      <c r="BH190" s="58">
        <v>0</v>
      </c>
      <c r="BI190" s="58">
        <v>0</v>
      </c>
      <c r="BJ190" s="58">
        <v>0</v>
      </c>
      <c r="BK190" s="58">
        <v>41162.9</v>
      </c>
      <c r="BL190" s="58">
        <v>0</v>
      </c>
      <c r="BM190" s="58">
        <v>0</v>
      </c>
      <c r="BN190" s="58">
        <v>43160</v>
      </c>
      <c r="BO190" s="58">
        <v>7800</v>
      </c>
      <c r="BP190" s="58">
        <v>0</v>
      </c>
      <c r="BQ190" s="58">
        <v>0</v>
      </c>
      <c r="BR190" s="58">
        <v>0</v>
      </c>
      <c r="BS190" s="58">
        <v>0</v>
      </c>
      <c r="BT190" s="58">
        <v>0</v>
      </c>
      <c r="BU190" s="58">
        <v>29955</v>
      </c>
      <c r="BV190" s="58">
        <v>121070.5</v>
      </c>
      <c r="BW190" s="58">
        <v>139100</v>
      </c>
      <c r="BX190" s="58">
        <v>0</v>
      </c>
      <c r="BY190" s="59">
        <v>15382486.489999998</v>
      </c>
    </row>
    <row r="191" spans="1:77" x14ac:dyDescent="0.2">
      <c r="A191" s="56" t="s">
        <v>552</v>
      </c>
      <c r="B191" s="57" t="s">
        <v>573</v>
      </c>
      <c r="C191" s="56" t="s">
        <v>574</v>
      </c>
      <c r="D191" s="58">
        <v>24610</v>
      </c>
      <c r="E191" s="58">
        <v>0</v>
      </c>
      <c r="F191" s="58">
        <v>0</v>
      </c>
      <c r="G191" s="58">
        <v>0</v>
      </c>
      <c r="H191" s="58">
        <v>0</v>
      </c>
      <c r="I191" s="58">
        <v>0</v>
      </c>
      <c r="J191" s="58">
        <v>0</v>
      </c>
      <c r="K191" s="58">
        <v>16640</v>
      </c>
      <c r="L191" s="58">
        <v>0</v>
      </c>
      <c r="M191" s="58">
        <v>5029</v>
      </c>
      <c r="N191" s="58">
        <v>0</v>
      </c>
      <c r="O191" s="58">
        <v>0</v>
      </c>
      <c r="P191" s="58">
        <v>0</v>
      </c>
      <c r="Q191" s="58">
        <v>0</v>
      </c>
      <c r="R191" s="58">
        <v>0</v>
      </c>
      <c r="S191" s="58">
        <v>0</v>
      </c>
      <c r="T191" s="58">
        <v>0</v>
      </c>
      <c r="U191" s="58">
        <v>0</v>
      </c>
      <c r="V191" s="58">
        <v>0</v>
      </c>
      <c r="W191" s="58">
        <v>0</v>
      </c>
      <c r="X191" s="58">
        <v>0</v>
      </c>
      <c r="Y191" s="58">
        <v>0</v>
      </c>
      <c r="Z191" s="58">
        <v>0</v>
      </c>
      <c r="AA191" s="58">
        <v>0</v>
      </c>
      <c r="AB191" s="58">
        <v>0</v>
      </c>
      <c r="AC191" s="58">
        <v>0</v>
      </c>
      <c r="AD191" s="58">
        <v>0</v>
      </c>
      <c r="AE191" s="58">
        <v>0</v>
      </c>
      <c r="AF191" s="58">
        <v>0</v>
      </c>
      <c r="AG191" s="58">
        <v>0</v>
      </c>
      <c r="AH191" s="58">
        <v>470</v>
      </c>
      <c r="AI191" s="58">
        <v>0</v>
      </c>
      <c r="AJ191" s="58">
        <v>0</v>
      </c>
      <c r="AK191" s="58">
        <v>2000</v>
      </c>
      <c r="AL191" s="58">
        <v>0</v>
      </c>
      <c r="AM191" s="58">
        <v>0</v>
      </c>
      <c r="AN191" s="58">
        <v>500</v>
      </c>
      <c r="AO191" s="58">
        <v>0</v>
      </c>
      <c r="AP191" s="58">
        <v>0</v>
      </c>
      <c r="AQ191" s="58">
        <v>2400</v>
      </c>
      <c r="AR191" s="58">
        <v>0</v>
      </c>
      <c r="AS191" s="58">
        <v>0</v>
      </c>
      <c r="AT191" s="58">
        <v>44512</v>
      </c>
      <c r="AU191" s="58">
        <v>525</v>
      </c>
      <c r="AV191" s="58">
        <v>0</v>
      </c>
      <c r="AW191" s="58">
        <v>0</v>
      </c>
      <c r="AX191" s="58">
        <v>0</v>
      </c>
      <c r="AY191" s="58">
        <v>0</v>
      </c>
      <c r="AZ191" s="58">
        <v>0</v>
      </c>
      <c r="BA191" s="58">
        <v>19795</v>
      </c>
      <c r="BB191" s="58">
        <v>0</v>
      </c>
      <c r="BC191" s="58">
        <v>0</v>
      </c>
      <c r="BD191" s="58">
        <v>0</v>
      </c>
      <c r="BE191" s="58">
        <v>0</v>
      </c>
      <c r="BF191" s="58">
        <v>0</v>
      </c>
      <c r="BG191" s="58">
        <v>0</v>
      </c>
      <c r="BH191" s="58">
        <v>0</v>
      </c>
      <c r="BI191" s="58">
        <v>0</v>
      </c>
      <c r="BJ191" s="58">
        <v>0</v>
      </c>
      <c r="BK191" s="58">
        <v>0</v>
      </c>
      <c r="BL191" s="58">
        <v>0</v>
      </c>
      <c r="BM191" s="58">
        <v>0</v>
      </c>
      <c r="BN191" s="58">
        <v>0</v>
      </c>
      <c r="BO191" s="58">
        <v>0</v>
      </c>
      <c r="BP191" s="58">
        <v>0</v>
      </c>
      <c r="BQ191" s="58">
        <v>1300</v>
      </c>
      <c r="BR191" s="58">
        <v>0</v>
      </c>
      <c r="BS191" s="58">
        <v>0</v>
      </c>
      <c r="BT191" s="58">
        <v>4000</v>
      </c>
      <c r="BU191" s="58">
        <v>5500</v>
      </c>
      <c r="BV191" s="58">
        <v>5190</v>
      </c>
      <c r="BW191" s="58">
        <v>0</v>
      </c>
      <c r="BX191" s="58">
        <v>0</v>
      </c>
      <c r="BY191" s="59">
        <v>5564394.1299999999</v>
      </c>
    </row>
    <row r="192" spans="1:77" x14ac:dyDescent="0.2">
      <c r="A192" s="56" t="s">
        <v>552</v>
      </c>
      <c r="B192" s="57" t="s">
        <v>575</v>
      </c>
      <c r="C192" s="56" t="s">
        <v>576</v>
      </c>
      <c r="D192" s="58">
        <v>4555982.82</v>
      </c>
      <c r="E192" s="58">
        <v>440787.56</v>
      </c>
      <c r="F192" s="58">
        <v>1067227.27</v>
      </c>
      <c r="G192" s="58">
        <v>255020</v>
      </c>
      <c r="H192" s="58">
        <v>416733.4</v>
      </c>
      <c r="I192" s="58">
        <v>9090</v>
      </c>
      <c r="J192" s="58">
        <v>5418986.1900000004</v>
      </c>
      <c r="K192" s="58">
        <v>377130.14</v>
      </c>
      <c r="L192" s="58">
        <v>0</v>
      </c>
      <c r="M192" s="58">
        <v>676020.18</v>
      </c>
      <c r="N192" s="58">
        <v>30750</v>
      </c>
      <c r="O192" s="58">
        <v>733306.65</v>
      </c>
      <c r="P192" s="58">
        <v>77978</v>
      </c>
      <c r="Q192" s="58">
        <v>220262.3</v>
      </c>
      <c r="R192" s="58">
        <v>0</v>
      </c>
      <c r="S192" s="58">
        <v>141000</v>
      </c>
      <c r="T192" s="58">
        <v>54580</v>
      </c>
      <c r="U192" s="58">
        <v>224295.98</v>
      </c>
      <c r="V192" s="58">
        <v>1583945.26</v>
      </c>
      <c r="W192" s="58">
        <v>1442960.08</v>
      </c>
      <c r="X192" s="58">
        <v>159011</v>
      </c>
      <c r="Y192" s="58">
        <v>1197101.05</v>
      </c>
      <c r="Z192" s="58">
        <v>123073.54</v>
      </c>
      <c r="AA192" s="58">
        <v>0</v>
      </c>
      <c r="AB192" s="58">
        <v>60730</v>
      </c>
      <c r="AC192" s="58">
        <v>0</v>
      </c>
      <c r="AD192" s="58">
        <v>0</v>
      </c>
      <c r="AE192" s="58">
        <v>2281107.5499999998</v>
      </c>
      <c r="AF192" s="58">
        <v>102834.1</v>
      </c>
      <c r="AG192" s="58">
        <v>115968.78</v>
      </c>
      <c r="AH192" s="58">
        <v>71776.850000000006</v>
      </c>
      <c r="AI192" s="58">
        <v>20948.07</v>
      </c>
      <c r="AJ192" s="58">
        <v>80226.22</v>
      </c>
      <c r="AK192" s="58">
        <v>153004</v>
      </c>
      <c r="AL192" s="58">
        <v>109000</v>
      </c>
      <c r="AM192" s="58">
        <v>51375</v>
      </c>
      <c r="AN192" s="58">
        <v>75609.100000000006</v>
      </c>
      <c r="AO192" s="58">
        <v>117310</v>
      </c>
      <c r="AP192" s="58">
        <v>14095</v>
      </c>
      <c r="AQ192" s="58">
        <v>860867.63</v>
      </c>
      <c r="AR192" s="58">
        <v>7704</v>
      </c>
      <c r="AS192" s="58">
        <v>91525.86</v>
      </c>
      <c r="AT192" s="58">
        <v>109623</v>
      </c>
      <c r="AU192" s="58">
        <v>148282</v>
      </c>
      <c r="AV192" s="58">
        <v>10000</v>
      </c>
      <c r="AW192" s="58">
        <v>44997.2</v>
      </c>
      <c r="AX192" s="58">
        <v>896799.84</v>
      </c>
      <c r="AY192" s="58">
        <v>137900</v>
      </c>
      <c r="AZ192" s="58">
        <v>10500</v>
      </c>
      <c r="BA192" s="58">
        <v>306294.2</v>
      </c>
      <c r="BB192" s="58">
        <v>225700.75</v>
      </c>
      <c r="BC192" s="58">
        <v>60214</v>
      </c>
      <c r="BD192" s="58">
        <v>200520</v>
      </c>
      <c r="BE192" s="58">
        <v>614662.51</v>
      </c>
      <c r="BF192" s="58">
        <v>123788</v>
      </c>
      <c r="BG192" s="58">
        <v>20950</v>
      </c>
      <c r="BH192" s="58">
        <v>35300</v>
      </c>
      <c r="BI192" s="58">
        <v>5116914.5599999996</v>
      </c>
      <c r="BJ192" s="58">
        <v>273176.3</v>
      </c>
      <c r="BK192" s="58">
        <v>143600</v>
      </c>
      <c r="BL192" s="58">
        <v>18310</v>
      </c>
      <c r="BM192" s="58">
        <v>21225</v>
      </c>
      <c r="BN192" s="58">
        <v>71885</v>
      </c>
      <c r="BO192" s="58">
        <v>10225</v>
      </c>
      <c r="BP192" s="58">
        <v>3311616.05</v>
      </c>
      <c r="BQ192" s="58">
        <v>59090.92</v>
      </c>
      <c r="BR192" s="58">
        <v>86336.86</v>
      </c>
      <c r="BS192" s="58">
        <v>57800</v>
      </c>
      <c r="BT192" s="58">
        <v>28050.400000000001</v>
      </c>
      <c r="BU192" s="58">
        <v>857752</v>
      </c>
      <c r="BV192" s="58">
        <v>51600</v>
      </c>
      <c r="BW192" s="58">
        <v>41685</v>
      </c>
      <c r="BX192" s="58">
        <v>76875</v>
      </c>
      <c r="BY192" s="59">
        <v>7480583.4800000023</v>
      </c>
    </row>
    <row r="193" spans="1:77" x14ac:dyDescent="0.2">
      <c r="A193" s="56" t="s">
        <v>552</v>
      </c>
      <c r="B193" s="57" t="s">
        <v>577</v>
      </c>
      <c r="C193" s="56" t="s">
        <v>578</v>
      </c>
      <c r="D193" s="58">
        <v>0</v>
      </c>
      <c r="E193" s="58">
        <v>0</v>
      </c>
      <c r="F193" s="58">
        <v>18618</v>
      </c>
      <c r="G193" s="58">
        <v>0</v>
      </c>
      <c r="H193" s="58">
        <v>0</v>
      </c>
      <c r="I193" s="58">
        <v>0</v>
      </c>
      <c r="J193" s="58">
        <v>2500</v>
      </c>
      <c r="K193" s="58">
        <v>69817.5</v>
      </c>
      <c r="L193" s="58">
        <v>0</v>
      </c>
      <c r="M193" s="58">
        <v>2680</v>
      </c>
      <c r="N193" s="58">
        <v>600</v>
      </c>
      <c r="O193" s="58">
        <v>0</v>
      </c>
      <c r="P193" s="58">
        <v>0</v>
      </c>
      <c r="Q193" s="58">
        <v>4017</v>
      </c>
      <c r="R193" s="58">
        <v>0</v>
      </c>
      <c r="S193" s="58">
        <v>0</v>
      </c>
      <c r="T193" s="58">
        <v>5938.75</v>
      </c>
      <c r="U193" s="58">
        <v>4300</v>
      </c>
      <c r="V193" s="58">
        <v>0</v>
      </c>
      <c r="W193" s="58">
        <v>57364.800000000003</v>
      </c>
      <c r="X193" s="58">
        <v>1177</v>
      </c>
      <c r="Y193" s="58">
        <v>7971.5</v>
      </c>
      <c r="Z193" s="58">
        <v>321</v>
      </c>
      <c r="AA193" s="58">
        <v>4700</v>
      </c>
      <c r="AB193" s="58">
        <v>1400</v>
      </c>
      <c r="AC193" s="58">
        <v>0</v>
      </c>
      <c r="AD193" s="58">
        <v>0</v>
      </c>
      <c r="AE193" s="58">
        <v>0</v>
      </c>
      <c r="AF193" s="58">
        <v>0</v>
      </c>
      <c r="AG193" s="58">
        <v>0</v>
      </c>
      <c r="AH193" s="58">
        <v>0</v>
      </c>
      <c r="AI193" s="58">
        <v>0</v>
      </c>
      <c r="AJ193" s="58">
        <v>0</v>
      </c>
      <c r="AK193" s="58">
        <v>3000</v>
      </c>
      <c r="AL193" s="58">
        <v>1696</v>
      </c>
      <c r="AM193" s="58">
        <v>42180</v>
      </c>
      <c r="AN193" s="58">
        <v>0</v>
      </c>
      <c r="AO193" s="58">
        <v>7700</v>
      </c>
      <c r="AP193" s="58">
        <v>0</v>
      </c>
      <c r="AQ193" s="58">
        <v>0</v>
      </c>
      <c r="AR193" s="58">
        <v>21103</v>
      </c>
      <c r="AS193" s="58">
        <v>321</v>
      </c>
      <c r="AT193" s="58">
        <v>16823</v>
      </c>
      <c r="AU193" s="58">
        <v>10340</v>
      </c>
      <c r="AV193" s="58">
        <v>0</v>
      </c>
      <c r="AW193" s="58">
        <v>2200</v>
      </c>
      <c r="AX193" s="58">
        <v>537000</v>
      </c>
      <c r="AY193" s="58">
        <v>0</v>
      </c>
      <c r="AZ193" s="58">
        <v>0</v>
      </c>
      <c r="BA193" s="58">
        <v>14900</v>
      </c>
      <c r="BB193" s="58">
        <v>6420</v>
      </c>
      <c r="BC193" s="58">
        <v>2000</v>
      </c>
      <c r="BD193" s="58">
        <v>0</v>
      </c>
      <c r="BE193" s="58">
        <v>0</v>
      </c>
      <c r="BF193" s="58">
        <v>0</v>
      </c>
      <c r="BG193" s="58">
        <v>300</v>
      </c>
      <c r="BH193" s="58">
        <v>2000</v>
      </c>
      <c r="BI193" s="58">
        <v>11770</v>
      </c>
      <c r="BJ193" s="58">
        <v>0</v>
      </c>
      <c r="BK193" s="58">
        <v>7950</v>
      </c>
      <c r="BL193" s="58">
        <v>9640</v>
      </c>
      <c r="BM193" s="58">
        <v>0</v>
      </c>
      <c r="BN193" s="58">
        <v>9000</v>
      </c>
      <c r="BO193" s="58">
        <v>2800</v>
      </c>
      <c r="BP193" s="58">
        <v>40682</v>
      </c>
      <c r="BQ193" s="58">
        <v>15920</v>
      </c>
      <c r="BR193" s="58">
        <v>0</v>
      </c>
      <c r="BS193" s="58">
        <v>0</v>
      </c>
      <c r="BT193" s="58">
        <v>11600</v>
      </c>
      <c r="BU193" s="58">
        <v>0</v>
      </c>
      <c r="BV193" s="58">
        <v>535</v>
      </c>
      <c r="BW193" s="58">
        <v>1000</v>
      </c>
      <c r="BX193" s="58">
        <v>37440</v>
      </c>
      <c r="BY193" s="59">
        <v>1318344.19</v>
      </c>
    </row>
    <row r="194" spans="1:77" x14ac:dyDescent="0.2">
      <c r="A194" s="56" t="s">
        <v>552</v>
      </c>
      <c r="B194" s="57" t="s">
        <v>579</v>
      </c>
      <c r="C194" s="56" t="s">
        <v>580</v>
      </c>
      <c r="D194" s="58">
        <v>1304565.25</v>
      </c>
      <c r="E194" s="58">
        <v>148920.04999999999</v>
      </c>
      <c r="F194" s="58">
        <v>146733.91</v>
      </c>
      <c r="G194" s="58">
        <v>7768.2</v>
      </c>
      <c r="H194" s="58">
        <v>77865.7</v>
      </c>
      <c r="I194" s="58">
        <v>33650</v>
      </c>
      <c r="J194" s="58">
        <v>1361087.53</v>
      </c>
      <c r="K194" s="58">
        <v>34000</v>
      </c>
      <c r="L194" s="58">
        <v>47486.6</v>
      </c>
      <c r="M194" s="58">
        <v>126069</v>
      </c>
      <c r="N194" s="58">
        <v>0</v>
      </c>
      <c r="O194" s="58">
        <v>428580.4</v>
      </c>
      <c r="P194" s="58">
        <v>8239</v>
      </c>
      <c r="Q194" s="58">
        <v>22315</v>
      </c>
      <c r="R194" s="58">
        <v>0</v>
      </c>
      <c r="S194" s="58">
        <v>1872.5</v>
      </c>
      <c r="T194" s="58">
        <v>137680</v>
      </c>
      <c r="U194" s="58">
        <v>38016</v>
      </c>
      <c r="V194" s="58">
        <v>641947.72</v>
      </c>
      <c r="W194" s="58">
        <v>269230.71999999997</v>
      </c>
      <c r="X194" s="58">
        <v>43754</v>
      </c>
      <c r="Y194" s="58">
        <v>73250</v>
      </c>
      <c r="Z194" s="58">
        <v>46590</v>
      </c>
      <c r="AA194" s="58">
        <v>0</v>
      </c>
      <c r="AB194" s="58">
        <v>10914</v>
      </c>
      <c r="AC194" s="58">
        <v>0</v>
      </c>
      <c r="AD194" s="58">
        <v>5000</v>
      </c>
      <c r="AE194" s="58">
        <v>235182.5</v>
      </c>
      <c r="AF194" s="58">
        <v>55374.559999999998</v>
      </c>
      <c r="AG194" s="58">
        <v>41645.9</v>
      </c>
      <c r="AH194" s="58">
        <v>10165</v>
      </c>
      <c r="AI194" s="58">
        <v>46331</v>
      </c>
      <c r="AJ194" s="58">
        <v>11999.9</v>
      </c>
      <c r="AK194" s="58">
        <v>113817.9</v>
      </c>
      <c r="AL194" s="58">
        <v>29585</v>
      </c>
      <c r="AM194" s="58">
        <v>27318</v>
      </c>
      <c r="AN194" s="58">
        <v>131826</v>
      </c>
      <c r="AO194" s="58">
        <v>31297.5</v>
      </c>
      <c r="AP194" s="58">
        <v>37350.720000000001</v>
      </c>
      <c r="AQ194" s="58">
        <v>10471.25</v>
      </c>
      <c r="AR194" s="58">
        <v>16276</v>
      </c>
      <c r="AS194" s="58">
        <v>32601.8</v>
      </c>
      <c r="AT194" s="58">
        <v>70855.3</v>
      </c>
      <c r="AU194" s="58">
        <v>64600.4</v>
      </c>
      <c r="AV194" s="58">
        <v>797825</v>
      </c>
      <c r="AW194" s="58">
        <v>0</v>
      </c>
      <c r="AX194" s="58">
        <v>0</v>
      </c>
      <c r="AY194" s="58">
        <v>0</v>
      </c>
      <c r="AZ194" s="58">
        <v>29125</v>
      </c>
      <c r="BA194" s="58">
        <v>47701</v>
      </c>
      <c r="BB194" s="58">
        <v>120269.12</v>
      </c>
      <c r="BC194" s="58">
        <v>8636</v>
      </c>
      <c r="BD194" s="58">
        <v>0</v>
      </c>
      <c r="BE194" s="58">
        <v>285732.55</v>
      </c>
      <c r="BF194" s="58">
        <v>48750</v>
      </c>
      <c r="BG194" s="58">
        <v>11540</v>
      </c>
      <c r="BH194" s="58">
        <v>940</v>
      </c>
      <c r="BI194" s="58">
        <v>423242</v>
      </c>
      <c r="BJ194" s="58">
        <v>76992.84</v>
      </c>
      <c r="BK194" s="58">
        <v>179494.3</v>
      </c>
      <c r="BL194" s="58">
        <v>85642.8</v>
      </c>
      <c r="BM194" s="58">
        <v>4800</v>
      </c>
      <c r="BN194" s="58">
        <v>287013.3</v>
      </c>
      <c r="BO194" s="58">
        <v>0</v>
      </c>
      <c r="BP194" s="58">
        <v>382814.16</v>
      </c>
      <c r="BQ194" s="58">
        <v>1880</v>
      </c>
      <c r="BR194" s="58">
        <v>0</v>
      </c>
      <c r="BS194" s="58">
        <v>0</v>
      </c>
      <c r="BT194" s="58">
        <v>32096.6</v>
      </c>
      <c r="BU194" s="58">
        <v>1819</v>
      </c>
      <c r="BV194" s="58">
        <v>3800</v>
      </c>
      <c r="BW194" s="58">
        <v>0</v>
      </c>
      <c r="BX194" s="58">
        <v>0</v>
      </c>
      <c r="BY194" s="59">
        <v>138787.5</v>
      </c>
    </row>
    <row r="195" spans="1:77" x14ac:dyDescent="0.2">
      <c r="A195" s="56" t="s">
        <v>552</v>
      </c>
      <c r="B195" s="57" t="s">
        <v>581</v>
      </c>
      <c r="C195" s="56" t="s">
        <v>582</v>
      </c>
      <c r="D195" s="58">
        <v>350652</v>
      </c>
      <c r="E195" s="58">
        <v>115500</v>
      </c>
      <c r="F195" s="58">
        <v>151553.32999999999</v>
      </c>
      <c r="G195" s="58">
        <v>88450</v>
      </c>
      <c r="H195" s="58">
        <v>49113</v>
      </c>
      <c r="I195" s="58">
        <v>10165</v>
      </c>
      <c r="J195" s="58">
        <v>514747.09</v>
      </c>
      <c r="K195" s="58">
        <v>12840</v>
      </c>
      <c r="L195" s="58">
        <v>0</v>
      </c>
      <c r="M195" s="58">
        <v>164566</v>
      </c>
      <c r="N195" s="58">
        <v>0</v>
      </c>
      <c r="O195" s="58">
        <v>80250</v>
      </c>
      <c r="P195" s="58">
        <v>93696.5</v>
      </c>
      <c r="Q195" s="58">
        <v>9844</v>
      </c>
      <c r="R195" s="58">
        <v>0</v>
      </c>
      <c r="S195" s="58">
        <v>20416.650000000001</v>
      </c>
      <c r="T195" s="58">
        <v>0</v>
      </c>
      <c r="U195" s="58">
        <v>0</v>
      </c>
      <c r="V195" s="58">
        <v>401645</v>
      </c>
      <c r="W195" s="58">
        <v>63665</v>
      </c>
      <c r="X195" s="58">
        <v>39055</v>
      </c>
      <c r="Y195" s="58">
        <v>104973.42</v>
      </c>
      <c r="Z195" s="58">
        <v>0</v>
      </c>
      <c r="AA195" s="58">
        <v>0</v>
      </c>
      <c r="AB195" s="58">
        <v>10700</v>
      </c>
      <c r="AC195" s="58">
        <v>0</v>
      </c>
      <c r="AD195" s="58">
        <v>109765.95</v>
      </c>
      <c r="AE195" s="58">
        <v>1900188.05</v>
      </c>
      <c r="AF195" s="58">
        <v>0</v>
      </c>
      <c r="AG195" s="58">
        <v>0</v>
      </c>
      <c r="AH195" s="58">
        <v>0</v>
      </c>
      <c r="AI195" s="58">
        <v>0</v>
      </c>
      <c r="AJ195" s="58">
        <v>0</v>
      </c>
      <c r="AK195" s="58">
        <v>0</v>
      </c>
      <c r="AL195" s="58">
        <v>0</v>
      </c>
      <c r="AM195" s="58">
        <v>0</v>
      </c>
      <c r="AN195" s="58">
        <v>0</v>
      </c>
      <c r="AO195" s="58">
        <v>0</v>
      </c>
      <c r="AP195" s="58">
        <v>0</v>
      </c>
      <c r="AQ195" s="58">
        <v>159828.16</v>
      </c>
      <c r="AR195" s="58">
        <v>0</v>
      </c>
      <c r="AS195" s="58">
        <v>0</v>
      </c>
      <c r="AT195" s="58">
        <v>0</v>
      </c>
      <c r="AU195" s="58">
        <v>0</v>
      </c>
      <c r="AV195" s="58">
        <v>0</v>
      </c>
      <c r="AW195" s="58">
        <v>0</v>
      </c>
      <c r="AX195" s="58">
        <v>275120</v>
      </c>
      <c r="AY195" s="58">
        <v>0</v>
      </c>
      <c r="AZ195" s="58">
        <v>0</v>
      </c>
      <c r="BA195" s="58">
        <v>0</v>
      </c>
      <c r="BB195" s="58">
        <v>172077.4</v>
      </c>
      <c r="BC195" s="58">
        <v>145787.5</v>
      </c>
      <c r="BD195" s="58">
        <v>136068.28</v>
      </c>
      <c r="BE195" s="58">
        <v>0</v>
      </c>
      <c r="BF195" s="58">
        <v>0</v>
      </c>
      <c r="BG195" s="58">
        <v>0</v>
      </c>
      <c r="BH195" s="58">
        <v>0</v>
      </c>
      <c r="BI195" s="58">
        <v>1025042.6</v>
      </c>
      <c r="BJ195" s="58">
        <v>300069</v>
      </c>
      <c r="BK195" s="58">
        <v>0</v>
      </c>
      <c r="BL195" s="58">
        <v>0</v>
      </c>
      <c r="BM195" s="58">
        <v>0</v>
      </c>
      <c r="BN195" s="58">
        <v>0</v>
      </c>
      <c r="BO195" s="58">
        <v>1520</v>
      </c>
      <c r="BP195" s="58">
        <v>0</v>
      </c>
      <c r="BQ195" s="58">
        <v>0</v>
      </c>
      <c r="BR195" s="58">
        <v>0</v>
      </c>
      <c r="BS195" s="58">
        <v>0</v>
      </c>
      <c r="BT195" s="58">
        <v>183505</v>
      </c>
      <c r="BU195" s="58">
        <v>388463.5</v>
      </c>
      <c r="BV195" s="58">
        <v>0</v>
      </c>
      <c r="BW195" s="58">
        <v>0</v>
      </c>
      <c r="BX195" s="58">
        <v>0</v>
      </c>
      <c r="BY195" s="59">
        <v>28840716.359999999</v>
      </c>
    </row>
    <row r="196" spans="1:77" x14ac:dyDescent="0.2">
      <c r="A196" s="56" t="s">
        <v>552</v>
      </c>
      <c r="B196" s="57" t="s">
        <v>583</v>
      </c>
      <c r="C196" s="56" t="s">
        <v>584</v>
      </c>
      <c r="D196" s="58">
        <v>0</v>
      </c>
      <c r="E196" s="58">
        <v>0</v>
      </c>
      <c r="F196" s="58">
        <v>0</v>
      </c>
      <c r="G196" s="58">
        <v>0</v>
      </c>
      <c r="H196" s="58">
        <v>0</v>
      </c>
      <c r="I196" s="58">
        <v>0</v>
      </c>
      <c r="J196" s="58">
        <v>0</v>
      </c>
      <c r="K196" s="58">
        <v>0</v>
      </c>
      <c r="L196" s="58">
        <v>42000</v>
      </c>
      <c r="M196" s="58">
        <v>0</v>
      </c>
      <c r="N196" s="58">
        <v>0</v>
      </c>
      <c r="O196" s="58">
        <v>72000</v>
      </c>
      <c r="P196" s="58">
        <v>0</v>
      </c>
      <c r="Q196" s="58">
        <v>313474.56</v>
      </c>
      <c r="R196" s="58">
        <v>0</v>
      </c>
      <c r="S196" s="58">
        <v>0</v>
      </c>
      <c r="T196" s="58">
        <v>79200</v>
      </c>
      <c r="U196" s="58">
        <v>0</v>
      </c>
      <c r="V196" s="58">
        <v>0</v>
      </c>
      <c r="W196" s="58">
        <v>0</v>
      </c>
      <c r="X196" s="58">
        <v>0</v>
      </c>
      <c r="Y196" s="58">
        <v>80000</v>
      </c>
      <c r="Z196" s="58">
        <v>275000</v>
      </c>
      <c r="AA196" s="58">
        <v>0</v>
      </c>
      <c r="AB196" s="58">
        <v>0</v>
      </c>
      <c r="AC196" s="58">
        <v>0</v>
      </c>
      <c r="AD196" s="58">
        <v>14000</v>
      </c>
      <c r="AE196" s="58">
        <v>0</v>
      </c>
      <c r="AF196" s="58">
        <v>0</v>
      </c>
      <c r="AG196" s="58">
        <v>0</v>
      </c>
      <c r="AH196" s="58">
        <v>0</v>
      </c>
      <c r="AI196" s="58">
        <v>0</v>
      </c>
      <c r="AJ196" s="58">
        <v>27650</v>
      </c>
      <c r="AK196" s="58">
        <v>0</v>
      </c>
      <c r="AL196" s="58">
        <v>0</v>
      </c>
      <c r="AM196" s="58">
        <v>57920</v>
      </c>
      <c r="AN196" s="58">
        <v>30000</v>
      </c>
      <c r="AO196" s="58">
        <v>54000</v>
      </c>
      <c r="AP196" s="58">
        <v>0</v>
      </c>
      <c r="AQ196" s="58">
        <v>0</v>
      </c>
      <c r="AR196" s="58">
        <v>98110</v>
      </c>
      <c r="AS196" s="58">
        <v>0</v>
      </c>
      <c r="AT196" s="58">
        <v>0</v>
      </c>
      <c r="AU196" s="58">
        <v>0</v>
      </c>
      <c r="AV196" s="58">
        <v>0</v>
      </c>
      <c r="AW196" s="58">
        <v>0</v>
      </c>
      <c r="AX196" s="58">
        <v>0</v>
      </c>
      <c r="AY196" s="58">
        <v>235000.02</v>
      </c>
      <c r="AZ196" s="58">
        <v>0</v>
      </c>
      <c r="BA196" s="58">
        <v>0</v>
      </c>
      <c r="BB196" s="58">
        <v>0</v>
      </c>
      <c r="BC196" s="58">
        <v>0</v>
      </c>
      <c r="BD196" s="58">
        <v>0</v>
      </c>
      <c r="BE196" s="58">
        <v>84000</v>
      </c>
      <c r="BF196" s="58">
        <v>173850</v>
      </c>
      <c r="BG196" s="58">
        <v>0</v>
      </c>
      <c r="BH196" s="58">
        <v>0</v>
      </c>
      <c r="BI196" s="58">
        <v>199656</v>
      </c>
      <c r="BJ196" s="58">
        <v>0</v>
      </c>
      <c r="BK196" s="58">
        <v>48000</v>
      </c>
      <c r="BL196" s="58">
        <v>0</v>
      </c>
      <c r="BM196" s="58">
        <v>4266</v>
      </c>
      <c r="BN196" s="58">
        <v>0</v>
      </c>
      <c r="BO196" s="58">
        <v>0</v>
      </c>
      <c r="BP196" s="58">
        <v>0</v>
      </c>
      <c r="BQ196" s="58">
        <v>0</v>
      </c>
      <c r="BR196" s="58">
        <v>18190</v>
      </c>
      <c r="BS196" s="58">
        <v>0</v>
      </c>
      <c r="BT196" s="58">
        <v>0</v>
      </c>
      <c r="BU196" s="58">
        <v>0</v>
      </c>
      <c r="BV196" s="58">
        <v>0</v>
      </c>
      <c r="BW196" s="58">
        <v>0</v>
      </c>
      <c r="BX196" s="58">
        <v>0</v>
      </c>
      <c r="BY196" s="59">
        <v>709519.40000000014</v>
      </c>
    </row>
    <row r="197" spans="1:77" x14ac:dyDescent="0.2">
      <c r="A197" s="56" t="s">
        <v>552</v>
      </c>
      <c r="B197" s="57" t="s">
        <v>585</v>
      </c>
      <c r="C197" s="56" t="s">
        <v>586</v>
      </c>
      <c r="D197" s="58">
        <v>14639653.699999999</v>
      </c>
      <c r="E197" s="58">
        <v>20350</v>
      </c>
      <c r="F197" s="58">
        <v>227845.84</v>
      </c>
      <c r="G197" s="58">
        <v>0</v>
      </c>
      <c r="H197" s="58">
        <v>0</v>
      </c>
      <c r="I197" s="58">
        <v>0</v>
      </c>
      <c r="J197" s="58">
        <v>4775261.62</v>
      </c>
      <c r="K197" s="58">
        <v>1049405</v>
      </c>
      <c r="L197" s="58">
        <v>71800</v>
      </c>
      <c r="M197" s="58">
        <v>194661</v>
      </c>
      <c r="N197" s="58">
        <v>0</v>
      </c>
      <c r="O197" s="58">
        <v>0</v>
      </c>
      <c r="P197" s="58">
        <v>0</v>
      </c>
      <c r="Q197" s="58">
        <v>605600.01</v>
      </c>
      <c r="R197" s="58">
        <v>0</v>
      </c>
      <c r="S197" s="58">
        <v>0</v>
      </c>
      <c r="T197" s="58">
        <v>0</v>
      </c>
      <c r="U197" s="58">
        <v>24075</v>
      </c>
      <c r="V197" s="58">
        <v>0</v>
      </c>
      <c r="W197" s="58">
        <v>447030.75</v>
      </c>
      <c r="X197" s="58">
        <v>91382</v>
      </c>
      <c r="Y197" s="58">
        <v>139000</v>
      </c>
      <c r="Z197" s="58">
        <v>28000</v>
      </c>
      <c r="AA197" s="58">
        <v>0</v>
      </c>
      <c r="AB197" s="58">
        <v>10000</v>
      </c>
      <c r="AC197" s="58">
        <v>0</v>
      </c>
      <c r="AD197" s="58">
        <v>0</v>
      </c>
      <c r="AE197" s="58">
        <v>1204696</v>
      </c>
      <c r="AF197" s="58">
        <v>0</v>
      </c>
      <c r="AG197" s="58">
        <v>0</v>
      </c>
      <c r="AH197" s="58">
        <v>100</v>
      </c>
      <c r="AI197" s="58">
        <v>0</v>
      </c>
      <c r="AJ197" s="58">
        <v>11323.81</v>
      </c>
      <c r="AK197" s="58">
        <v>0</v>
      </c>
      <c r="AL197" s="58">
        <v>38500</v>
      </c>
      <c r="AM197" s="58">
        <v>14266.65</v>
      </c>
      <c r="AN197" s="58">
        <v>5000</v>
      </c>
      <c r="AO197" s="58">
        <v>0</v>
      </c>
      <c r="AP197" s="58">
        <v>0</v>
      </c>
      <c r="AQ197" s="58">
        <v>103916.5</v>
      </c>
      <c r="AR197" s="58">
        <v>0</v>
      </c>
      <c r="AS197" s="58">
        <v>20000</v>
      </c>
      <c r="AT197" s="58">
        <v>0</v>
      </c>
      <c r="AU197" s="58">
        <v>0</v>
      </c>
      <c r="AV197" s="58">
        <v>0</v>
      </c>
      <c r="AW197" s="58">
        <v>120000</v>
      </c>
      <c r="AX197" s="58">
        <v>1121488.5</v>
      </c>
      <c r="AY197" s="58">
        <v>82996</v>
      </c>
      <c r="AZ197" s="58">
        <v>5000</v>
      </c>
      <c r="BA197" s="58">
        <v>39666.67</v>
      </c>
      <c r="BB197" s="58">
        <v>0</v>
      </c>
      <c r="BC197" s="58">
        <v>0</v>
      </c>
      <c r="BD197" s="58">
        <v>0</v>
      </c>
      <c r="BE197" s="58">
        <v>0</v>
      </c>
      <c r="BF197" s="58">
        <v>26800</v>
      </c>
      <c r="BG197" s="58">
        <v>0</v>
      </c>
      <c r="BH197" s="58">
        <v>0</v>
      </c>
      <c r="BI197" s="58">
        <v>924640.82</v>
      </c>
      <c r="BJ197" s="58">
        <v>0</v>
      </c>
      <c r="BK197" s="58">
        <v>4000</v>
      </c>
      <c r="BL197" s="58">
        <v>4494</v>
      </c>
      <c r="BM197" s="58">
        <v>0</v>
      </c>
      <c r="BN197" s="58">
        <v>0</v>
      </c>
      <c r="BO197" s="58">
        <v>35100</v>
      </c>
      <c r="BP197" s="58">
        <v>2625943.16</v>
      </c>
      <c r="BQ197" s="58">
        <v>0</v>
      </c>
      <c r="BR197" s="58">
        <v>5285.8</v>
      </c>
      <c r="BS197" s="58">
        <v>0</v>
      </c>
      <c r="BT197" s="58">
        <v>0</v>
      </c>
      <c r="BU197" s="58">
        <v>0</v>
      </c>
      <c r="BV197" s="58">
        <v>0</v>
      </c>
      <c r="BW197" s="58">
        <v>0</v>
      </c>
      <c r="BX197" s="58">
        <v>0</v>
      </c>
      <c r="BY197" s="59">
        <v>7283915.7899999991</v>
      </c>
    </row>
    <row r="198" spans="1:77" x14ac:dyDescent="0.2">
      <c r="A198" s="56" t="s">
        <v>552</v>
      </c>
      <c r="B198" s="57" t="s">
        <v>587</v>
      </c>
      <c r="C198" s="56" t="s">
        <v>588</v>
      </c>
      <c r="D198" s="58">
        <v>1726263.9</v>
      </c>
      <c r="E198" s="58">
        <v>0</v>
      </c>
      <c r="F198" s="58">
        <v>308550</v>
      </c>
      <c r="G198" s="58">
        <v>15087</v>
      </c>
      <c r="H198" s="58">
        <v>0</v>
      </c>
      <c r="I198" s="58">
        <v>0</v>
      </c>
      <c r="J198" s="58">
        <v>749000</v>
      </c>
      <c r="K198" s="58">
        <v>115560</v>
      </c>
      <c r="L198" s="58">
        <v>181718.1</v>
      </c>
      <c r="M198" s="58">
        <v>0</v>
      </c>
      <c r="N198" s="58">
        <v>8132</v>
      </c>
      <c r="O198" s="58">
        <v>26500</v>
      </c>
      <c r="P198" s="58">
        <v>514092.13</v>
      </c>
      <c r="Q198" s="58">
        <v>424172.31</v>
      </c>
      <c r="R198" s="58">
        <v>0</v>
      </c>
      <c r="S198" s="58">
        <v>0</v>
      </c>
      <c r="T198" s="58">
        <v>26980</v>
      </c>
      <c r="U198" s="58">
        <v>70800</v>
      </c>
      <c r="V198" s="58">
        <v>200241.94</v>
      </c>
      <c r="W198" s="58">
        <v>34900</v>
      </c>
      <c r="X198" s="58">
        <v>16050</v>
      </c>
      <c r="Y198" s="58">
        <v>0</v>
      </c>
      <c r="Z198" s="58">
        <v>71000</v>
      </c>
      <c r="AA198" s="58">
        <v>0</v>
      </c>
      <c r="AB198" s="58">
        <v>63200</v>
      </c>
      <c r="AC198" s="58">
        <v>5350</v>
      </c>
      <c r="AD198" s="58">
        <v>9950</v>
      </c>
      <c r="AE198" s="58">
        <v>350138.7</v>
      </c>
      <c r="AF198" s="58">
        <v>0</v>
      </c>
      <c r="AG198" s="58">
        <v>0</v>
      </c>
      <c r="AH198" s="58">
        <v>38000</v>
      </c>
      <c r="AI198" s="58">
        <v>3400</v>
      </c>
      <c r="AJ198" s="58">
        <v>21050</v>
      </c>
      <c r="AK198" s="58">
        <v>0</v>
      </c>
      <c r="AL198" s="58">
        <v>41350</v>
      </c>
      <c r="AM198" s="58">
        <v>0</v>
      </c>
      <c r="AN198" s="58">
        <v>0</v>
      </c>
      <c r="AO198" s="58">
        <v>0</v>
      </c>
      <c r="AP198" s="58">
        <v>6800</v>
      </c>
      <c r="AQ198" s="58">
        <v>0</v>
      </c>
      <c r="AR198" s="58">
        <v>0</v>
      </c>
      <c r="AS198" s="58">
        <v>0</v>
      </c>
      <c r="AT198" s="58">
        <v>23100</v>
      </c>
      <c r="AU198" s="58">
        <v>7000</v>
      </c>
      <c r="AV198" s="58">
        <v>0</v>
      </c>
      <c r="AW198" s="58">
        <v>31300</v>
      </c>
      <c r="AX198" s="58">
        <v>38500</v>
      </c>
      <c r="AY198" s="58">
        <v>4300</v>
      </c>
      <c r="AZ198" s="58">
        <v>29365</v>
      </c>
      <c r="BA198" s="58">
        <v>14819.5</v>
      </c>
      <c r="BB198" s="58">
        <v>0</v>
      </c>
      <c r="BC198" s="58">
        <v>32100</v>
      </c>
      <c r="BD198" s="58">
        <v>97900</v>
      </c>
      <c r="BE198" s="58">
        <v>0</v>
      </c>
      <c r="BF198" s="58">
        <v>0</v>
      </c>
      <c r="BG198" s="58">
        <v>2500</v>
      </c>
      <c r="BH198" s="58">
        <v>9416</v>
      </c>
      <c r="BI198" s="58">
        <v>0</v>
      </c>
      <c r="BJ198" s="58">
        <v>313050</v>
      </c>
      <c r="BK198" s="58">
        <v>122900.2</v>
      </c>
      <c r="BL198" s="58">
        <v>19850</v>
      </c>
      <c r="BM198" s="58">
        <v>17200</v>
      </c>
      <c r="BN198" s="58">
        <v>71150</v>
      </c>
      <c r="BO198" s="58">
        <v>78400</v>
      </c>
      <c r="BP198" s="58">
        <v>342250.44</v>
      </c>
      <c r="BQ198" s="58">
        <v>0</v>
      </c>
      <c r="BR198" s="58">
        <v>0</v>
      </c>
      <c r="BS198" s="58">
        <v>0</v>
      </c>
      <c r="BT198" s="58">
        <v>34694.699999999997</v>
      </c>
      <c r="BU198" s="58">
        <v>0</v>
      </c>
      <c r="BV198" s="58">
        <v>55562.3</v>
      </c>
      <c r="BW198" s="58">
        <v>0</v>
      </c>
      <c r="BX198" s="58">
        <v>0</v>
      </c>
      <c r="BY198" s="59">
        <v>2710273.8700000006</v>
      </c>
    </row>
    <row r="199" spans="1:77" x14ac:dyDescent="0.2">
      <c r="A199" s="56" t="s">
        <v>552</v>
      </c>
      <c r="B199" s="57" t="s">
        <v>589</v>
      </c>
      <c r="C199" s="56" t="s">
        <v>590</v>
      </c>
      <c r="D199" s="58">
        <v>0</v>
      </c>
      <c r="E199" s="58">
        <v>0</v>
      </c>
      <c r="F199" s="58">
        <v>0</v>
      </c>
      <c r="G199" s="58">
        <v>0</v>
      </c>
      <c r="H199" s="58">
        <v>0</v>
      </c>
      <c r="I199" s="58">
        <v>0</v>
      </c>
      <c r="J199" s="58">
        <v>0</v>
      </c>
      <c r="K199" s="58">
        <v>0</v>
      </c>
      <c r="L199" s="58">
        <v>15690</v>
      </c>
      <c r="M199" s="58">
        <v>0</v>
      </c>
      <c r="N199" s="58">
        <v>0</v>
      </c>
      <c r="O199" s="58">
        <v>8000</v>
      </c>
      <c r="P199" s="58">
        <v>0</v>
      </c>
      <c r="Q199" s="58">
        <v>0</v>
      </c>
      <c r="R199" s="58">
        <v>0</v>
      </c>
      <c r="S199" s="58">
        <v>0</v>
      </c>
      <c r="T199" s="58">
        <v>0</v>
      </c>
      <c r="U199" s="58">
        <v>0</v>
      </c>
      <c r="V199" s="58">
        <v>0</v>
      </c>
      <c r="W199" s="58">
        <v>0</v>
      </c>
      <c r="X199" s="58">
        <v>0</v>
      </c>
      <c r="Y199" s="58">
        <v>143150</v>
      </c>
      <c r="Z199" s="58">
        <v>0</v>
      </c>
      <c r="AA199" s="58">
        <v>0</v>
      </c>
      <c r="AB199" s="58">
        <v>0</v>
      </c>
      <c r="AC199" s="58">
        <v>0</v>
      </c>
      <c r="AD199" s="58">
        <v>0</v>
      </c>
      <c r="AE199" s="58">
        <v>0</v>
      </c>
      <c r="AF199" s="58">
        <v>0</v>
      </c>
      <c r="AG199" s="58">
        <v>0</v>
      </c>
      <c r="AH199" s="58">
        <v>500</v>
      </c>
      <c r="AI199" s="58">
        <v>0</v>
      </c>
      <c r="AJ199" s="58">
        <v>0</v>
      </c>
      <c r="AK199" s="58">
        <v>0</v>
      </c>
      <c r="AL199" s="58">
        <v>0</v>
      </c>
      <c r="AM199" s="58">
        <v>0</v>
      </c>
      <c r="AN199" s="58">
        <v>0</v>
      </c>
      <c r="AO199" s="58">
        <v>0</v>
      </c>
      <c r="AP199" s="58">
        <v>0</v>
      </c>
      <c r="AQ199" s="58">
        <v>0</v>
      </c>
      <c r="AR199" s="58">
        <v>0</v>
      </c>
      <c r="AS199" s="58">
        <v>0</v>
      </c>
      <c r="AT199" s="58">
        <v>74186</v>
      </c>
      <c r="AU199" s="58">
        <v>7000</v>
      </c>
      <c r="AV199" s="58">
        <v>0</v>
      </c>
      <c r="AW199" s="58">
        <v>0</v>
      </c>
      <c r="AX199" s="58">
        <v>0</v>
      </c>
      <c r="AY199" s="58">
        <v>0</v>
      </c>
      <c r="AZ199" s="58">
        <v>0</v>
      </c>
      <c r="BA199" s="58">
        <v>0</v>
      </c>
      <c r="BB199" s="58">
        <v>0</v>
      </c>
      <c r="BC199" s="58">
        <v>0</v>
      </c>
      <c r="BD199" s="58">
        <v>0</v>
      </c>
      <c r="BE199" s="58">
        <v>0</v>
      </c>
      <c r="BF199" s="58">
        <v>0</v>
      </c>
      <c r="BG199" s="58">
        <v>0</v>
      </c>
      <c r="BH199" s="58">
        <v>0</v>
      </c>
      <c r="BI199" s="58">
        <v>0</v>
      </c>
      <c r="BJ199" s="58">
        <v>0</v>
      </c>
      <c r="BK199" s="58">
        <v>57254</v>
      </c>
      <c r="BL199" s="58">
        <v>0</v>
      </c>
      <c r="BM199" s="58">
        <v>0</v>
      </c>
      <c r="BN199" s="58">
        <v>14850</v>
      </c>
      <c r="BO199" s="58">
        <v>0</v>
      </c>
      <c r="BP199" s="58">
        <v>0</v>
      </c>
      <c r="BQ199" s="58">
        <v>0</v>
      </c>
      <c r="BR199" s="58">
        <v>0</v>
      </c>
      <c r="BS199" s="58">
        <v>0</v>
      </c>
      <c r="BT199" s="58">
        <v>0</v>
      </c>
      <c r="BU199" s="58">
        <v>55000</v>
      </c>
      <c r="BV199" s="58">
        <v>0</v>
      </c>
      <c r="BW199" s="58">
        <v>0</v>
      </c>
      <c r="BX199" s="58">
        <v>0</v>
      </c>
      <c r="BY199" s="59">
        <v>1203969.95</v>
      </c>
    </row>
    <row r="200" spans="1:77" x14ac:dyDescent="0.2">
      <c r="A200" s="56" t="s">
        <v>552</v>
      </c>
      <c r="B200" s="57" t="s">
        <v>591</v>
      </c>
      <c r="C200" s="56" t="s">
        <v>592</v>
      </c>
      <c r="D200" s="58">
        <v>5769000</v>
      </c>
      <c r="E200" s="58">
        <v>0</v>
      </c>
      <c r="F200" s="58">
        <v>2312220</v>
      </c>
      <c r="G200" s="58">
        <v>1105000</v>
      </c>
      <c r="H200" s="58">
        <v>649950</v>
      </c>
      <c r="I200" s="58">
        <v>0</v>
      </c>
      <c r="J200" s="58">
        <v>2830910</v>
      </c>
      <c r="K200" s="58">
        <v>1736498.77</v>
      </c>
      <c r="L200" s="58">
        <v>39215</v>
      </c>
      <c r="M200" s="58">
        <v>4005300</v>
      </c>
      <c r="N200" s="58">
        <v>562275</v>
      </c>
      <c r="O200" s="58">
        <v>0</v>
      </c>
      <c r="P200" s="58">
        <v>1988674.78</v>
      </c>
      <c r="Q200" s="58">
        <v>4350727</v>
      </c>
      <c r="R200" s="58">
        <v>42150</v>
      </c>
      <c r="S200" s="58">
        <v>1053289.2</v>
      </c>
      <c r="T200" s="58">
        <v>715552.5</v>
      </c>
      <c r="U200" s="58">
        <v>0</v>
      </c>
      <c r="V200" s="58">
        <v>11491234.539999999</v>
      </c>
      <c r="W200" s="58">
        <v>0</v>
      </c>
      <c r="X200" s="58">
        <v>351228</v>
      </c>
      <c r="Y200" s="58">
        <v>36000</v>
      </c>
      <c r="Z200" s="58">
        <v>599400</v>
      </c>
      <c r="AA200" s="58">
        <v>0</v>
      </c>
      <c r="AB200" s="58">
        <v>0</v>
      </c>
      <c r="AC200" s="58">
        <v>0</v>
      </c>
      <c r="AD200" s="58">
        <v>0</v>
      </c>
      <c r="AE200" s="58">
        <v>10873794.42</v>
      </c>
      <c r="AF200" s="58">
        <v>467571.8</v>
      </c>
      <c r="AG200" s="58">
        <v>226700</v>
      </c>
      <c r="AH200" s="58">
        <v>0</v>
      </c>
      <c r="AI200" s="58">
        <v>338166.65</v>
      </c>
      <c r="AJ200" s="58">
        <v>20670</v>
      </c>
      <c r="AK200" s="58">
        <v>412211.87</v>
      </c>
      <c r="AL200" s="58">
        <v>0</v>
      </c>
      <c r="AM200" s="58">
        <v>209620</v>
      </c>
      <c r="AN200" s="58">
        <v>0</v>
      </c>
      <c r="AO200" s="58">
        <v>414090</v>
      </c>
      <c r="AP200" s="58">
        <v>179564</v>
      </c>
      <c r="AQ200" s="58">
        <v>0</v>
      </c>
      <c r="AR200" s="58">
        <v>132440</v>
      </c>
      <c r="AS200" s="58">
        <v>0</v>
      </c>
      <c r="AT200" s="58">
        <v>398940</v>
      </c>
      <c r="AU200" s="58">
        <v>0</v>
      </c>
      <c r="AV200" s="58">
        <v>0</v>
      </c>
      <c r="AW200" s="58">
        <v>360000</v>
      </c>
      <c r="AX200" s="58">
        <v>2767718.01</v>
      </c>
      <c r="AY200" s="58">
        <v>496450.9</v>
      </c>
      <c r="AZ200" s="58">
        <v>0</v>
      </c>
      <c r="BA200" s="58">
        <v>48000</v>
      </c>
      <c r="BB200" s="58">
        <v>1336035</v>
      </c>
      <c r="BC200" s="58">
        <v>202896</v>
      </c>
      <c r="BD200" s="58">
        <v>2121396</v>
      </c>
      <c r="BE200" s="58">
        <v>928600</v>
      </c>
      <c r="BF200" s="58">
        <v>0</v>
      </c>
      <c r="BG200" s="58">
        <v>0</v>
      </c>
      <c r="BH200" s="58">
        <v>97524</v>
      </c>
      <c r="BI200" s="58">
        <v>5137618.4000000004</v>
      </c>
      <c r="BJ200" s="58">
        <v>0</v>
      </c>
      <c r="BK200" s="58">
        <v>123900</v>
      </c>
      <c r="BL200" s="58">
        <v>0</v>
      </c>
      <c r="BM200" s="58">
        <v>0</v>
      </c>
      <c r="BN200" s="58">
        <v>0</v>
      </c>
      <c r="BO200" s="58">
        <v>62700</v>
      </c>
      <c r="BP200" s="58">
        <v>0</v>
      </c>
      <c r="BQ200" s="58">
        <v>0</v>
      </c>
      <c r="BR200" s="58">
        <v>0</v>
      </c>
      <c r="BS200" s="58">
        <v>0</v>
      </c>
      <c r="BT200" s="58">
        <v>0</v>
      </c>
      <c r="BU200" s="58">
        <v>0</v>
      </c>
      <c r="BV200" s="58">
        <v>415695</v>
      </c>
      <c r="BW200" s="58">
        <v>0</v>
      </c>
      <c r="BX200" s="58">
        <v>0</v>
      </c>
      <c r="BY200" s="59">
        <v>8067208.25</v>
      </c>
    </row>
    <row r="201" spans="1:77" x14ac:dyDescent="0.2">
      <c r="A201" s="56" t="s">
        <v>552</v>
      </c>
      <c r="B201" s="57" t="s">
        <v>593</v>
      </c>
      <c r="C201" s="56" t="s">
        <v>594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97140</v>
      </c>
      <c r="J201" s="58">
        <v>0</v>
      </c>
      <c r="K201" s="58">
        <v>0</v>
      </c>
      <c r="L201" s="58">
        <v>122940</v>
      </c>
      <c r="M201" s="58">
        <v>0</v>
      </c>
      <c r="N201" s="58">
        <v>0</v>
      </c>
      <c r="O201" s="58">
        <v>0</v>
      </c>
      <c r="P201" s="58">
        <v>0</v>
      </c>
      <c r="Q201" s="58">
        <v>1946853.5</v>
      </c>
      <c r="R201" s="58">
        <v>157660</v>
      </c>
      <c r="S201" s="58">
        <v>604192</v>
      </c>
      <c r="T201" s="58">
        <v>0</v>
      </c>
      <c r="U201" s="58">
        <v>0</v>
      </c>
      <c r="V201" s="58">
        <v>0</v>
      </c>
      <c r="W201" s="58">
        <v>0</v>
      </c>
      <c r="X201" s="58">
        <v>0</v>
      </c>
      <c r="Y201" s="58">
        <v>0</v>
      </c>
      <c r="Z201" s="58">
        <v>0</v>
      </c>
      <c r="AA201" s="58">
        <v>0</v>
      </c>
      <c r="AB201" s="58">
        <v>0</v>
      </c>
      <c r="AC201" s="58">
        <v>218820</v>
      </c>
      <c r="AD201" s="58">
        <v>116060</v>
      </c>
      <c r="AE201" s="58">
        <v>0</v>
      </c>
      <c r="AF201" s="58">
        <v>0</v>
      </c>
      <c r="AG201" s="58">
        <v>0</v>
      </c>
      <c r="AH201" s="58">
        <v>0</v>
      </c>
      <c r="AI201" s="58">
        <v>0</v>
      </c>
      <c r="AJ201" s="58">
        <v>0</v>
      </c>
      <c r="AK201" s="58">
        <v>0</v>
      </c>
      <c r="AL201" s="58">
        <v>0</v>
      </c>
      <c r="AM201" s="58">
        <v>28800</v>
      </c>
      <c r="AN201" s="58">
        <v>169332.92</v>
      </c>
      <c r="AO201" s="58">
        <v>0</v>
      </c>
      <c r="AP201" s="58">
        <v>0</v>
      </c>
      <c r="AQ201" s="58">
        <v>0</v>
      </c>
      <c r="AR201" s="58">
        <v>0</v>
      </c>
      <c r="AS201" s="58">
        <v>0</v>
      </c>
      <c r="AT201" s="58">
        <v>0</v>
      </c>
      <c r="AU201" s="58">
        <v>0</v>
      </c>
      <c r="AV201" s="58">
        <v>11995</v>
      </c>
      <c r="AW201" s="58">
        <v>0</v>
      </c>
      <c r="AX201" s="58">
        <v>0</v>
      </c>
      <c r="AY201" s="58">
        <v>235748</v>
      </c>
      <c r="AZ201" s="58">
        <v>656000</v>
      </c>
      <c r="BA201" s="58">
        <v>0</v>
      </c>
      <c r="BB201" s="58">
        <v>0</v>
      </c>
      <c r="BC201" s="58">
        <v>0</v>
      </c>
      <c r="BD201" s="58">
        <v>0</v>
      </c>
      <c r="BE201" s="58">
        <v>0</v>
      </c>
      <c r="BF201" s="58">
        <v>0</v>
      </c>
      <c r="BG201" s="58">
        <v>63270</v>
      </c>
      <c r="BH201" s="58">
        <v>100975</v>
      </c>
      <c r="BI201" s="58">
        <v>0</v>
      </c>
      <c r="BJ201" s="58">
        <v>0</v>
      </c>
      <c r="BK201" s="58">
        <v>18000</v>
      </c>
      <c r="BL201" s="58">
        <v>4287</v>
      </c>
      <c r="BM201" s="58">
        <v>162750</v>
      </c>
      <c r="BN201" s="58">
        <v>0</v>
      </c>
      <c r="BO201" s="58">
        <v>36900</v>
      </c>
      <c r="BP201" s="58">
        <v>0</v>
      </c>
      <c r="BQ201" s="58">
        <v>0</v>
      </c>
      <c r="BR201" s="58">
        <v>0</v>
      </c>
      <c r="BS201" s="58">
        <v>0</v>
      </c>
      <c r="BT201" s="58">
        <v>0</v>
      </c>
      <c r="BU201" s="58">
        <v>0</v>
      </c>
      <c r="BV201" s="58">
        <v>417798</v>
      </c>
      <c r="BW201" s="58">
        <v>163196</v>
      </c>
      <c r="BX201" s="58">
        <v>216630</v>
      </c>
      <c r="BY201" s="59">
        <v>3463781.63</v>
      </c>
    </row>
    <row r="202" spans="1:77" x14ac:dyDescent="0.2">
      <c r="A202" s="56" t="s">
        <v>552</v>
      </c>
      <c r="B202" s="57" t="s">
        <v>595</v>
      </c>
      <c r="C202" s="56" t="s">
        <v>596</v>
      </c>
      <c r="D202" s="58">
        <v>32400</v>
      </c>
      <c r="E202" s="58">
        <v>0</v>
      </c>
      <c r="F202" s="58">
        <v>0</v>
      </c>
      <c r="G202" s="58">
        <v>0</v>
      </c>
      <c r="H202" s="58">
        <v>0</v>
      </c>
      <c r="I202" s="58">
        <v>0</v>
      </c>
      <c r="J202" s="58">
        <v>210272</v>
      </c>
      <c r="K202" s="58">
        <v>0</v>
      </c>
      <c r="L202" s="58">
        <v>0</v>
      </c>
      <c r="M202" s="58">
        <v>0</v>
      </c>
      <c r="N202" s="58">
        <v>0</v>
      </c>
      <c r="O202" s="58">
        <v>0</v>
      </c>
      <c r="P202" s="58">
        <v>0</v>
      </c>
      <c r="Q202" s="58">
        <v>0</v>
      </c>
      <c r="R202" s="58">
        <v>0</v>
      </c>
      <c r="S202" s="58">
        <v>0</v>
      </c>
      <c r="T202" s="58">
        <v>0</v>
      </c>
      <c r="U202" s="58">
        <v>0</v>
      </c>
      <c r="V202" s="58">
        <v>0</v>
      </c>
      <c r="W202" s="58">
        <v>0</v>
      </c>
      <c r="X202" s="58">
        <v>0</v>
      </c>
      <c r="Y202" s="58">
        <v>9600</v>
      </c>
      <c r="Z202" s="58">
        <v>0</v>
      </c>
      <c r="AA202" s="58">
        <v>0</v>
      </c>
      <c r="AB202" s="58">
        <v>0</v>
      </c>
      <c r="AC202" s="58">
        <v>0</v>
      </c>
      <c r="AD202" s="58">
        <v>0</v>
      </c>
      <c r="AE202" s="58">
        <v>60380</v>
      </c>
      <c r="AF202" s="58">
        <v>0</v>
      </c>
      <c r="AG202" s="58">
        <v>0</v>
      </c>
      <c r="AH202" s="58">
        <v>0</v>
      </c>
      <c r="AI202" s="58">
        <v>0</v>
      </c>
      <c r="AJ202" s="58">
        <v>0</v>
      </c>
      <c r="AK202" s="58">
        <v>0</v>
      </c>
      <c r="AL202" s="58">
        <v>0</v>
      </c>
      <c r="AM202" s="58">
        <v>0</v>
      </c>
      <c r="AN202" s="58">
        <v>0</v>
      </c>
      <c r="AO202" s="58">
        <v>0</v>
      </c>
      <c r="AP202" s="58">
        <v>0</v>
      </c>
      <c r="AQ202" s="58">
        <v>22800</v>
      </c>
      <c r="AR202" s="58">
        <v>0</v>
      </c>
      <c r="AS202" s="58">
        <v>0</v>
      </c>
      <c r="AT202" s="58">
        <v>0</v>
      </c>
      <c r="AU202" s="58">
        <v>0</v>
      </c>
      <c r="AV202" s="58">
        <v>0</v>
      </c>
      <c r="AW202" s="58">
        <v>0</v>
      </c>
      <c r="AX202" s="58">
        <v>0</v>
      </c>
      <c r="AY202" s="58">
        <v>0</v>
      </c>
      <c r="AZ202" s="58">
        <v>0</v>
      </c>
      <c r="BA202" s="58">
        <v>0</v>
      </c>
      <c r="BB202" s="58">
        <v>0</v>
      </c>
      <c r="BC202" s="58">
        <v>0</v>
      </c>
      <c r="BD202" s="58">
        <v>0</v>
      </c>
      <c r="BE202" s="58">
        <v>29600</v>
      </c>
      <c r="BF202" s="58">
        <v>8000</v>
      </c>
      <c r="BG202" s="58">
        <v>0</v>
      </c>
      <c r="BH202" s="58">
        <v>0</v>
      </c>
      <c r="BI202" s="58">
        <v>8800</v>
      </c>
      <c r="BJ202" s="58">
        <v>0</v>
      </c>
      <c r="BK202" s="58">
        <v>0</v>
      </c>
      <c r="BL202" s="58">
        <v>0</v>
      </c>
      <c r="BM202" s="58">
        <v>28299</v>
      </c>
      <c r="BN202" s="58">
        <v>0</v>
      </c>
      <c r="BO202" s="58">
        <v>0</v>
      </c>
      <c r="BP202" s="58">
        <v>0</v>
      </c>
      <c r="BQ202" s="58">
        <v>0</v>
      </c>
      <c r="BR202" s="58">
        <v>0</v>
      </c>
      <c r="BS202" s="58">
        <v>0</v>
      </c>
      <c r="BT202" s="58">
        <v>0</v>
      </c>
      <c r="BU202" s="58">
        <v>0</v>
      </c>
      <c r="BV202" s="58">
        <v>0</v>
      </c>
      <c r="BW202" s="58">
        <v>0</v>
      </c>
      <c r="BX202" s="58">
        <v>0</v>
      </c>
      <c r="BY202" s="59">
        <v>758410</v>
      </c>
    </row>
    <row r="203" spans="1:77" x14ac:dyDescent="0.2">
      <c r="A203" s="56" t="s">
        <v>552</v>
      </c>
      <c r="B203" s="57" t="s">
        <v>597</v>
      </c>
      <c r="C203" s="56" t="s">
        <v>598</v>
      </c>
      <c r="D203" s="58">
        <v>0</v>
      </c>
      <c r="E203" s="58">
        <v>0</v>
      </c>
      <c r="F203" s="58">
        <v>693000</v>
      </c>
      <c r="G203" s="58">
        <v>372468</v>
      </c>
      <c r="H203" s="58">
        <v>0</v>
      </c>
      <c r="I203" s="58">
        <v>0</v>
      </c>
      <c r="J203" s="58">
        <v>0</v>
      </c>
      <c r="K203" s="58">
        <v>878364</v>
      </c>
      <c r="L203" s="58">
        <v>0</v>
      </c>
      <c r="M203" s="58">
        <v>0</v>
      </c>
      <c r="N203" s="58">
        <v>0</v>
      </c>
      <c r="O203" s="58">
        <v>753312</v>
      </c>
      <c r="P203" s="58">
        <v>0</v>
      </c>
      <c r="Q203" s="58">
        <v>230662</v>
      </c>
      <c r="R203" s="58">
        <v>0</v>
      </c>
      <c r="S203" s="58">
        <v>38520</v>
      </c>
      <c r="T203" s="58">
        <v>215820</v>
      </c>
      <c r="U203" s="58">
        <v>0</v>
      </c>
      <c r="V203" s="58">
        <v>1375641.3</v>
      </c>
      <c r="W203" s="58">
        <v>932883</v>
      </c>
      <c r="X203" s="58">
        <v>0</v>
      </c>
      <c r="Y203" s="58">
        <v>0</v>
      </c>
      <c r="Z203" s="58">
        <v>0</v>
      </c>
      <c r="AA203" s="58">
        <v>0</v>
      </c>
      <c r="AB203" s="58">
        <v>0</v>
      </c>
      <c r="AC203" s="58">
        <v>0</v>
      </c>
      <c r="AD203" s="58">
        <v>103230</v>
      </c>
      <c r="AE203" s="58">
        <v>0</v>
      </c>
      <c r="AF203" s="58">
        <v>205440</v>
      </c>
      <c r="AG203" s="58">
        <v>0</v>
      </c>
      <c r="AH203" s="58">
        <v>87000</v>
      </c>
      <c r="AI203" s="58">
        <v>0</v>
      </c>
      <c r="AJ203" s="58">
        <v>0</v>
      </c>
      <c r="AK203" s="58">
        <v>0</v>
      </c>
      <c r="AL203" s="58">
        <v>0</v>
      </c>
      <c r="AM203" s="58">
        <v>0</v>
      </c>
      <c r="AN203" s="58">
        <v>0</v>
      </c>
      <c r="AO203" s="58">
        <v>0</v>
      </c>
      <c r="AP203" s="58">
        <v>0</v>
      </c>
      <c r="AQ203" s="58">
        <v>0</v>
      </c>
      <c r="AR203" s="58">
        <v>0</v>
      </c>
      <c r="AS203" s="58">
        <v>0</v>
      </c>
      <c r="AT203" s="58">
        <v>0</v>
      </c>
      <c r="AU203" s="58">
        <v>0</v>
      </c>
      <c r="AV203" s="58">
        <v>0</v>
      </c>
      <c r="AW203" s="58">
        <v>0</v>
      </c>
      <c r="AX203" s="58">
        <v>0</v>
      </c>
      <c r="AY203" s="58">
        <v>153000</v>
      </c>
      <c r="AZ203" s="58">
        <v>0</v>
      </c>
      <c r="BA203" s="58">
        <v>0</v>
      </c>
      <c r="BB203" s="58">
        <v>0</v>
      </c>
      <c r="BC203" s="58">
        <v>0</v>
      </c>
      <c r="BD203" s="58">
        <v>0</v>
      </c>
      <c r="BE203" s="58">
        <v>0</v>
      </c>
      <c r="BF203" s="58">
        <v>165471.6</v>
      </c>
      <c r="BG203" s="58">
        <v>0</v>
      </c>
      <c r="BH203" s="58">
        <v>0</v>
      </c>
      <c r="BI203" s="58">
        <v>556585.19999999995</v>
      </c>
      <c r="BJ203" s="58">
        <v>0</v>
      </c>
      <c r="BK203" s="58">
        <v>295320</v>
      </c>
      <c r="BL203" s="58">
        <v>0</v>
      </c>
      <c r="BM203" s="58">
        <v>96523.6</v>
      </c>
      <c r="BN203" s="58">
        <v>249000</v>
      </c>
      <c r="BO203" s="58">
        <v>109800</v>
      </c>
      <c r="BP203" s="58">
        <v>0</v>
      </c>
      <c r="BQ203" s="58">
        <v>0</v>
      </c>
      <c r="BR203" s="58">
        <v>0</v>
      </c>
      <c r="BS203" s="58">
        <v>0</v>
      </c>
      <c r="BT203" s="58">
        <v>0</v>
      </c>
      <c r="BU203" s="58">
        <v>256830</v>
      </c>
      <c r="BV203" s="58">
        <v>0</v>
      </c>
      <c r="BW203" s="58">
        <v>0</v>
      </c>
      <c r="BX203" s="58">
        <v>0</v>
      </c>
      <c r="BY203" s="59">
        <v>27270519.689900003</v>
      </c>
    </row>
    <row r="204" spans="1:77" x14ac:dyDescent="0.2">
      <c r="A204" s="56" t="s">
        <v>552</v>
      </c>
      <c r="B204" s="57" t="s">
        <v>599</v>
      </c>
      <c r="C204" s="56" t="s">
        <v>600</v>
      </c>
      <c r="D204" s="58">
        <v>3718031.6</v>
      </c>
      <c r="E204" s="58">
        <v>0</v>
      </c>
      <c r="F204" s="58">
        <v>1766635.93</v>
      </c>
      <c r="G204" s="58">
        <v>0</v>
      </c>
      <c r="H204" s="58">
        <v>0</v>
      </c>
      <c r="I204" s="58">
        <v>0</v>
      </c>
      <c r="J204" s="58">
        <v>0</v>
      </c>
      <c r="K204" s="58">
        <v>1385550.7</v>
      </c>
      <c r="L204" s="58">
        <v>54719.1</v>
      </c>
      <c r="M204" s="58">
        <v>1031936</v>
      </c>
      <c r="N204" s="58">
        <v>0</v>
      </c>
      <c r="O204" s="58">
        <v>0</v>
      </c>
      <c r="P204" s="58">
        <v>1684406.8</v>
      </c>
      <c r="Q204" s="58">
        <v>25200</v>
      </c>
      <c r="R204" s="58">
        <v>0</v>
      </c>
      <c r="S204" s="58">
        <v>446147.56</v>
      </c>
      <c r="T204" s="58">
        <v>91740</v>
      </c>
      <c r="U204" s="58">
        <v>0</v>
      </c>
      <c r="V204" s="58">
        <v>4307112.5599999996</v>
      </c>
      <c r="W204" s="58">
        <v>0</v>
      </c>
      <c r="X204" s="58">
        <v>0</v>
      </c>
      <c r="Y204" s="58">
        <v>0</v>
      </c>
      <c r="Z204" s="58">
        <v>0</v>
      </c>
      <c r="AA204" s="58">
        <v>0</v>
      </c>
      <c r="AB204" s="58">
        <v>0</v>
      </c>
      <c r="AC204" s="58">
        <v>0</v>
      </c>
      <c r="AD204" s="58">
        <v>0</v>
      </c>
      <c r="AE204" s="58">
        <v>7082650.54</v>
      </c>
      <c r="AF204" s="58">
        <v>0</v>
      </c>
      <c r="AG204" s="58">
        <v>0</v>
      </c>
      <c r="AH204" s="58">
        <v>0</v>
      </c>
      <c r="AI204" s="58">
        <v>0</v>
      </c>
      <c r="AJ204" s="58">
        <v>0</v>
      </c>
      <c r="AK204" s="58">
        <v>0</v>
      </c>
      <c r="AL204" s="58">
        <v>0</v>
      </c>
      <c r="AM204" s="58">
        <v>0</v>
      </c>
      <c r="AN204" s="58">
        <v>0</v>
      </c>
      <c r="AO204" s="58">
        <v>0</v>
      </c>
      <c r="AP204" s="58">
        <v>0</v>
      </c>
      <c r="AQ204" s="58">
        <v>0</v>
      </c>
      <c r="AR204" s="58">
        <v>0</v>
      </c>
      <c r="AS204" s="58">
        <v>0</v>
      </c>
      <c r="AT204" s="58">
        <v>0</v>
      </c>
      <c r="AU204" s="58">
        <v>0</v>
      </c>
      <c r="AV204" s="58">
        <v>0</v>
      </c>
      <c r="AW204" s="58">
        <v>0</v>
      </c>
      <c r="AX204" s="58">
        <v>4512324.82</v>
      </c>
      <c r="AY204" s="58">
        <v>0</v>
      </c>
      <c r="AZ204" s="58">
        <v>313066</v>
      </c>
      <c r="BA204" s="58">
        <v>404104.8</v>
      </c>
      <c r="BB204" s="58">
        <v>0</v>
      </c>
      <c r="BC204" s="58">
        <v>0</v>
      </c>
      <c r="BD204" s="58">
        <v>0</v>
      </c>
      <c r="BE204" s="58">
        <v>818118</v>
      </c>
      <c r="BF204" s="58">
        <v>300644.40000000002</v>
      </c>
      <c r="BG204" s="58">
        <v>0</v>
      </c>
      <c r="BH204" s="58">
        <v>0</v>
      </c>
      <c r="BI204" s="58">
        <v>0</v>
      </c>
      <c r="BJ204" s="58">
        <v>0</v>
      </c>
      <c r="BK204" s="58">
        <v>42000</v>
      </c>
      <c r="BL204" s="58">
        <v>0</v>
      </c>
      <c r="BM204" s="58">
        <v>0</v>
      </c>
      <c r="BN204" s="58">
        <v>0</v>
      </c>
      <c r="BO204" s="58">
        <v>0</v>
      </c>
      <c r="BP204" s="58">
        <v>0</v>
      </c>
      <c r="BQ204" s="58">
        <v>0</v>
      </c>
      <c r="BR204" s="58">
        <v>0</v>
      </c>
      <c r="BS204" s="58">
        <v>0</v>
      </c>
      <c r="BT204" s="58">
        <v>0</v>
      </c>
      <c r="BU204" s="58">
        <v>0</v>
      </c>
      <c r="BV204" s="58">
        <v>0</v>
      </c>
      <c r="BW204" s="58">
        <v>0</v>
      </c>
      <c r="BX204" s="58">
        <v>0</v>
      </c>
      <c r="BY204" s="59">
        <v>43462402.189999998</v>
      </c>
    </row>
    <row r="205" spans="1:77" x14ac:dyDescent="0.2">
      <c r="A205" s="56" t="s">
        <v>552</v>
      </c>
      <c r="B205" s="57" t="s">
        <v>601</v>
      </c>
      <c r="C205" s="56" t="s">
        <v>602</v>
      </c>
      <c r="D205" s="58">
        <v>1817200.69</v>
      </c>
      <c r="E205" s="58">
        <v>302767</v>
      </c>
      <c r="F205" s="58">
        <v>238749.5</v>
      </c>
      <c r="G205" s="58">
        <v>111520</v>
      </c>
      <c r="H205" s="58">
        <v>95014.57</v>
      </c>
      <c r="I205" s="58">
        <v>71088</v>
      </c>
      <c r="J205" s="58">
        <v>1663943.49</v>
      </c>
      <c r="K205" s="58">
        <v>162830</v>
      </c>
      <c r="L205" s="58">
        <v>102626.25</v>
      </c>
      <c r="M205" s="58">
        <v>1111036.79</v>
      </c>
      <c r="N205" s="58">
        <v>30261.5</v>
      </c>
      <c r="O205" s="58">
        <v>176050</v>
      </c>
      <c r="P205" s="58">
        <v>364781</v>
      </c>
      <c r="Q205" s="58">
        <v>445990</v>
      </c>
      <c r="R205" s="58">
        <v>0</v>
      </c>
      <c r="S205" s="58">
        <v>198450</v>
      </c>
      <c r="T205" s="58">
        <v>219650</v>
      </c>
      <c r="U205" s="58">
        <v>45633</v>
      </c>
      <c r="V205" s="58">
        <v>1085179.8</v>
      </c>
      <c r="W205" s="58">
        <v>82700</v>
      </c>
      <c r="X205" s="58">
        <v>117653.98</v>
      </c>
      <c r="Y205" s="58">
        <v>429111</v>
      </c>
      <c r="Z205" s="58">
        <v>48437.5</v>
      </c>
      <c r="AA205" s="58">
        <v>52888</v>
      </c>
      <c r="AB205" s="58">
        <v>179650</v>
      </c>
      <c r="AC205" s="58">
        <v>41068.75</v>
      </c>
      <c r="AD205" s="58">
        <v>59285</v>
      </c>
      <c r="AE205" s="58">
        <v>1447073.5</v>
      </c>
      <c r="AF205" s="58">
        <v>159791</v>
      </c>
      <c r="AG205" s="58">
        <v>46872.15</v>
      </c>
      <c r="AH205" s="58">
        <v>91377</v>
      </c>
      <c r="AI205" s="58">
        <v>63550</v>
      </c>
      <c r="AJ205" s="58">
        <v>135480</v>
      </c>
      <c r="AK205" s="58">
        <v>96035</v>
      </c>
      <c r="AL205" s="58">
        <v>89424</v>
      </c>
      <c r="AM205" s="58">
        <v>131444</v>
      </c>
      <c r="AN205" s="58">
        <v>65707.5</v>
      </c>
      <c r="AO205" s="58">
        <v>155872</v>
      </c>
      <c r="AP205" s="58">
        <v>68209</v>
      </c>
      <c r="AQ205" s="58">
        <v>215569.75</v>
      </c>
      <c r="AR205" s="58">
        <v>3500</v>
      </c>
      <c r="AS205" s="58">
        <v>43116</v>
      </c>
      <c r="AT205" s="58">
        <v>59112</v>
      </c>
      <c r="AU205" s="58">
        <v>27840</v>
      </c>
      <c r="AV205" s="58">
        <v>0</v>
      </c>
      <c r="AW205" s="58">
        <v>57204</v>
      </c>
      <c r="AX205" s="58">
        <v>672312</v>
      </c>
      <c r="AY205" s="58">
        <v>164766.5</v>
      </c>
      <c r="AZ205" s="58">
        <v>119834</v>
      </c>
      <c r="BA205" s="58">
        <v>383472.5</v>
      </c>
      <c r="BB205" s="58">
        <v>185188.2</v>
      </c>
      <c r="BC205" s="58">
        <v>82236.5</v>
      </c>
      <c r="BD205" s="58">
        <v>190614</v>
      </c>
      <c r="BE205" s="58">
        <v>228018</v>
      </c>
      <c r="BF205" s="58">
        <v>133330.75</v>
      </c>
      <c r="BG205" s="58">
        <v>22957</v>
      </c>
      <c r="BH205" s="58">
        <v>14960.27</v>
      </c>
      <c r="BI205" s="58">
        <v>1230737</v>
      </c>
      <c r="BJ205" s="58">
        <v>358182</v>
      </c>
      <c r="BK205" s="58">
        <v>71440</v>
      </c>
      <c r="BL205" s="58">
        <v>52305</v>
      </c>
      <c r="BM205" s="58">
        <v>50949</v>
      </c>
      <c r="BN205" s="58">
        <v>71443</v>
      </c>
      <c r="BO205" s="58">
        <v>24748</v>
      </c>
      <c r="BP205" s="58">
        <v>728078.35</v>
      </c>
      <c r="BQ205" s="58">
        <v>73752</v>
      </c>
      <c r="BR205" s="58">
        <v>102102</v>
      </c>
      <c r="BS205" s="58">
        <v>175520</v>
      </c>
      <c r="BT205" s="58">
        <v>102988</v>
      </c>
      <c r="BU205" s="58">
        <v>240408</v>
      </c>
      <c r="BV205" s="58">
        <v>85554</v>
      </c>
      <c r="BW205" s="58">
        <v>71786</v>
      </c>
      <c r="BX205" s="58">
        <v>115226</v>
      </c>
      <c r="BY205" s="59">
        <v>4761001.5999999996</v>
      </c>
    </row>
    <row r="206" spans="1:77" x14ac:dyDescent="0.2">
      <c r="A206" s="56" t="s">
        <v>552</v>
      </c>
      <c r="B206" s="57" t="s">
        <v>603</v>
      </c>
      <c r="C206" s="56" t="s">
        <v>604</v>
      </c>
      <c r="D206" s="58">
        <v>7794725.3200000003</v>
      </c>
      <c r="E206" s="58">
        <v>284556.74</v>
      </c>
      <c r="F206" s="58">
        <v>0</v>
      </c>
      <c r="G206" s="58">
        <v>0</v>
      </c>
      <c r="H206" s="58">
        <v>183659.93</v>
      </c>
      <c r="I206" s="58">
        <v>6360</v>
      </c>
      <c r="J206" s="58">
        <v>2254660</v>
      </c>
      <c r="K206" s="58">
        <v>98709</v>
      </c>
      <c r="L206" s="58">
        <v>0</v>
      </c>
      <c r="M206" s="58">
        <v>408680</v>
      </c>
      <c r="N206" s="58">
        <v>107000</v>
      </c>
      <c r="O206" s="58">
        <v>1481991</v>
      </c>
      <c r="P206" s="58">
        <v>0</v>
      </c>
      <c r="Q206" s="58">
        <v>0</v>
      </c>
      <c r="R206" s="58">
        <v>0</v>
      </c>
      <c r="S206" s="58">
        <v>0</v>
      </c>
      <c r="T206" s="58">
        <v>0</v>
      </c>
      <c r="U206" s="58">
        <v>0</v>
      </c>
      <c r="V206" s="58">
        <v>6568460</v>
      </c>
      <c r="W206" s="58">
        <v>19000</v>
      </c>
      <c r="X206" s="58">
        <v>0</v>
      </c>
      <c r="Y206" s="58">
        <v>2914990</v>
      </c>
      <c r="Z206" s="58">
        <v>6316531</v>
      </c>
      <c r="AA206" s="58">
        <v>1652194.6</v>
      </c>
      <c r="AB206" s="58">
        <v>277650</v>
      </c>
      <c r="AC206" s="58">
        <v>11200</v>
      </c>
      <c r="AD206" s="58">
        <v>12647.4</v>
      </c>
      <c r="AE206" s="58">
        <v>430000</v>
      </c>
      <c r="AF206" s="58">
        <v>0</v>
      </c>
      <c r="AG206" s="58">
        <v>0</v>
      </c>
      <c r="AH206" s="58">
        <v>0</v>
      </c>
      <c r="AI206" s="58">
        <v>35725</v>
      </c>
      <c r="AJ206" s="58">
        <v>0</v>
      </c>
      <c r="AK206" s="58">
        <v>0</v>
      </c>
      <c r="AL206" s="58">
        <v>0</v>
      </c>
      <c r="AM206" s="58">
        <v>0</v>
      </c>
      <c r="AN206" s="58">
        <v>0</v>
      </c>
      <c r="AO206" s="58">
        <v>0</v>
      </c>
      <c r="AP206" s="58">
        <v>0</v>
      </c>
      <c r="AQ206" s="58">
        <v>622024.55000000005</v>
      </c>
      <c r="AR206" s="58">
        <v>3000</v>
      </c>
      <c r="AS206" s="58">
        <v>0</v>
      </c>
      <c r="AT206" s="58">
        <v>2580</v>
      </c>
      <c r="AU206" s="58">
        <v>0</v>
      </c>
      <c r="AV206" s="58">
        <v>0</v>
      </c>
      <c r="AW206" s="58">
        <v>1560</v>
      </c>
      <c r="AX206" s="58">
        <v>446500</v>
      </c>
      <c r="AY206" s="58">
        <v>294220</v>
      </c>
      <c r="AZ206" s="58">
        <v>3039340</v>
      </c>
      <c r="BA206" s="58">
        <v>0</v>
      </c>
      <c r="BB206" s="58">
        <v>4000</v>
      </c>
      <c r="BC206" s="58">
        <v>0</v>
      </c>
      <c r="BD206" s="58">
        <v>2904.15</v>
      </c>
      <c r="BE206" s="58">
        <v>0</v>
      </c>
      <c r="BF206" s="58">
        <v>0</v>
      </c>
      <c r="BG206" s="58">
        <v>0</v>
      </c>
      <c r="BH206" s="58">
        <v>0</v>
      </c>
      <c r="BI206" s="58">
        <v>0</v>
      </c>
      <c r="BJ206" s="58">
        <v>0</v>
      </c>
      <c r="BK206" s="58">
        <v>0</v>
      </c>
      <c r="BL206" s="58">
        <v>0</v>
      </c>
      <c r="BM206" s="58">
        <v>0</v>
      </c>
      <c r="BN206" s="58">
        <v>420300</v>
      </c>
      <c r="BO206" s="58">
        <v>0</v>
      </c>
      <c r="BP206" s="58">
        <v>5641200</v>
      </c>
      <c r="BQ206" s="58">
        <v>0</v>
      </c>
      <c r="BR206" s="58">
        <v>0</v>
      </c>
      <c r="BS206" s="58">
        <v>44792.75</v>
      </c>
      <c r="BT206" s="58">
        <v>0</v>
      </c>
      <c r="BU206" s="58">
        <v>13695120</v>
      </c>
      <c r="BV206" s="58">
        <v>0</v>
      </c>
      <c r="BW206" s="58">
        <v>150000</v>
      </c>
      <c r="BX206" s="58">
        <v>0</v>
      </c>
      <c r="BY206" s="59">
        <v>1432903</v>
      </c>
    </row>
    <row r="207" spans="1:77" x14ac:dyDescent="0.2">
      <c r="A207" s="56" t="s">
        <v>552</v>
      </c>
      <c r="B207" s="57" t="s">
        <v>605</v>
      </c>
      <c r="C207" s="56" t="s">
        <v>606</v>
      </c>
      <c r="D207" s="58">
        <v>11397588.539999999</v>
      </c>
      <c r="E207" s="58">
        <v>2889145.14</v>
      </c>
      <c r="F207" s="58">
        <v>632128.81999999995</v>
      </c>
      <c r="G207" s="58">
        <v>1011673.16</v>
      </c>
      <c r="H207" s="58">
        <v>2044469.69</v>
      </c>
      <c r="I207" s="58">
        <v>627693.25</v>
      </c>
      <c r="J207" s="58">
        <v>18146342.690000001</v>
      </c>
      <c r="K207" s="58">
        <v>3630056.03</v>
      </c>
      <c r="L207" s="58">
        <v>670104.15</v>
      </c>
      <c r="M207" s="58">
        <v>1074320.95</v>
      </c>
      <c r="N207" s="58">
        <v>96304.23</v>
      </c>
      <c r="O207" s="58">
        <v>1505723.94</v>
      </c>
      <c r="P207" s="58">
        <v>4265621.2300000004</v>
      </c>
      <c r="Q207" s="58">
        <v>4993812.97</v>
      </c>
      <c r="R207" s="58">
        <v>919426.75</v>
      </c>
      <c r="S207" s="58">
        <v>1050931.1599999999</v>
      </c>
      <c r="T207" s="58">
        <v>1079705.8999999999</v>
      </c>
      <c r="U207" s="58">
        <v>4500696.4280000003</v>
      </c>
      <c r="V207" s="58">
        <v>13904182.17</v>
      </c>
      <c r="W207" s="58">
        <v>1591765.64</v>
      </c>
      <c r="X207" s="58">
        <v>426619.5</v>
      </c>
      <c r="Y207" s="58">
        <v>1074178.7</v>
      </c>
      <c r="Z207" s="58">
        <v>903066.73</v>
      </c>
      <c r="AA207" s="58">
        <v>98602</v>
      </c>
      <c r="AB207" s="58">
        <v>616522.65</v>
      </c>
      <c r="AC207" s="58">
        <v>747406.23</v>
      </c>
      <c r="AD207" s="58">
        <v>341324.51</v>
      </c>
      <c r="AE207" s="58">
        <v>9099129.5</v>
      </c>
      <c r="AF207" s="58">
        <v>1223270.75</v>
      </c>
      <c r="AG207" s="58">
        <v>213256</v>
      </c>
      <c r="AH207" s="58">
        <v>130658.29</v>
      </c>
      <c r="AI207" s="58">
        <v>191987.4</v>
      </c>
      <c r="AJ207" s="58">
        <v>143598.9</v>
      </c>
      <c r="AK207" s="58">
        <v>916002.48</v>
      </c>
      <c r="AL207" s="58">
        <v>53955</v>
      </c>
      <c r="AM207" s="58">
        <v>4620594.53</v>
      </c>
      <c r="AN207" s="58">
        <v>174109</v>
      </c>
      <c r="AO207" s="58">
        <v>408359</v>
      </c>
      <c r="AP207" s="58">
        <v>90611.44</v>
      </c>
      <c r="AQ207" s="58">
        <v>1523596.02</v>
      </c>
      <c r="AR207" s="58">
        <v>1840710.2</v>
      </c>
      <c r="AS207" s="58">
        <v>60976</v>
      </c>
      <c r="AT207" s="58">
        <v>151508</v>
      </c>
      <c r="AU207" s="58">
        <v>282363.95</v>
      </c>
      <c r="AV207" s="58">
        <v>815146.39</v>
      </c>
      <c r="AW207" s="58">
        <v>873031.71</v>
      </c>
      <c r="AX207" s="58">
        <v>4760435.5</v>
      </c>
      <c r="AY207" s="58">
        <v>2266647.79</v>
      </c>
      <c r="AZ207" s="58">
        <v>199074.7</v>
      </c>
      <c r="BA207" s="58">
        <v>470347.83</v>
      </c>
      <c r="BB207" s="58">
        <v>1366354.94</v>
      </c>
      <c r="BC207" s="58">
        <v>11225248.35</v>
      </c>
      <c r="BD207" s="58">
        <v>1340342.4399000001</v>
      </c>
      <c r="BE207" s="58">
        <v>6345084.6299999999</v>
      </c>
      <c r="BF207" s="58">
        <v>104729.94</v>
      </c>
      <c r="BG207" s="58">
        <v>113222.9</v>
      </c>
      <c r="BH207" s="58">
        <v>1014486.5</v>
      </c>
      <c r="BI207" s="58">
        <v>26460515.550000001</v>
      </c>
      <c r="BJ207" s="58">
        <v>1883504.6</v>
      </c>
      <c r="BK207" s="58">
        <v>921148.65</v>
      </c>
      <c r="BL207" s="58">
        <v>31233</v>
      </c>
      <c r="BM207" s="58">
        <v>233795</v>
      </c>
      <c r="BN207" s="58">
        <v>1767103.33</v>
      </c>
      <c r="BO207" s="58">
        <v>415576.65</v>
      </c>
      <c r="BP207" s="58">
        <v>712461.85</v>
      </c>
      <c r="BQ207" s="58">
        <v>405503.92</v>
      </c>
      <c r="BR207" s="58">
        <v>240781</v>
      </c>
      <c r="BS207" s="58">
        <v>3711605.35</v>
      </c>
      <c r="BT207" s="58">
        <v>328775</v>
      </c>
      <c r="BU207" s="58">
        <v>99822</v>
      </c>
      <c r="BV207" s="58">
        <v>243303.74</v>
      </c>
      <c r="BW207" s="58">
        <v>1146915.32</v>
      </c>
      <c r="BX207" s="58">
        <v>943070.21</v>
      </c>
      <c r="BY207" s="59">
        <v>10529769.5</v>
      </c>
    </row>
    <row r="208" spans="1:77" x14ac:dyDescent="0.2">
      <c r="A208" s="56" t="s">
        <v>552</v>
      </c>
      <c r="B208" s="57" t="s">
        <v>607</v>
      </c>
      <c r="C208" s="56" t="s">
        <v>608</v>
      </c>
      <c r="D208" s="58">
        <v>3187745</v>
      </c>
      <c r="E208" s="58">
        <v>3525645</v>
      </c>
      <c r="F208" s="58">
        <v>6583471.2999999998</v>
      </c>
      <c r="G208" s="58">
        <v>960197.5</v>
      </c>
      <c r="H208" s="58">
        <v>871579</v>
      </c>
      <c r="I208" s="58">
        <v>695449</v>
      </c>
      <c r="J208" s="58">
        <v>5919254.2000000002</v>
      </c>
      <c r="K208" s="58">
        <v>775080</v>
      </c>
      <c r="L208" s="58">
        <v>437815.85</v>
      </c>
      <c r="M208" s="58">
        <v>2438945</v>
      </c>
      <c r="N208" s="58">
        <v>234480</v>
      </c>
      <c r="O208" s="58">
        <v>816481</v>
      </c>
      <c r="P208" s="58">
        <v>2169097.15</v>
      </c>
      <c r="Q208" s="58">
        <v>896690.5</v>
      </c>
      <c r="R208" s="58">
        <v>119595.1</v>
      </c>
      <c r="S208" s="58">
        <v>276252.5</v>
      </c>
      <c r="T208" s="58">
        <v>717503</v>
      </c>
      <c r="U208" s="58">
        <v>398260</v>
      </c>
      <c r="V208" s="58">
        <v>16975137</v>
      </c>
      <c r="W208" s="58">
        <v>2269884</v>
      </c>
      <c r="X208" s="58">
        <v>1197968.3999999999</v>
      </c>
      <c r="Y208" s="58">
        <v>1014078.7</v>
      </c>
      <c r="Z208" s="58">
        <v>506621</v>
      </c>
      <c r="AA208" s="58">
        <v>437080.45</v>
      </c>
      <c r="AB208" s="58">
        <v>872924.3</v>
      </c>
      <c r="AC208" s="58">
        <v>296868.55</v>
      </c>
      <c r="AD208" s="58">
        <v>163917</v>
      </c>
      <c r="AE208" s="58">
        <v>7452438.4000000004</v>
      </c>
      <c r="AF208" s="58">
        <v>604023.01</v>
      </c>
      <c r="AG208" s="58">
        <v>428819</v>
      </c>
      <c r="AH208" s="58">
        <v>275669</v>
      </c>
      <c r="AI208" s="58">
        <v>198219</v>
      </c>
      <c r="AJ208" s="58">
        <v>270928.5</v>
      </c>
      <c r="AK208" s="58">
        <v>818977.58</v>
      </c>
      <c r="AL208" s="58">
        <v>582278.65</v>
      </c>
      <c r="AM208" s="58">
        <v>73600</v>
      </c>
      <c r="AN208" s="58">
        <v>598750</v>
      </c>
      <c r="AO208" s="58">
        <v>218549.5</v>
      </c>
      <c r="AP208" s="58">
        <v>281928.5</v>
      </c>
      <c r="AQ208" s="58">
        <v>2201183</v>
      </c>
      <c r="AR208" s="58">
        <v>451261</v>
      </c>
      <c r="AS208" s="58">
        <v>501120.61</v>
      </c>
      <c r="AT208" s="58">
        <v>528541.4</v>
      </c>
      <c r="AU208" s="58">
        <v>339584.3</v>
      </c>
      <c r="AV208" s="58">
        <v>46788.9</v>
      </c>
      <c r="AW208" s="58">
        <v>202573.3</v>
      </c>
      <c r="AX208" s="58">
        <v>3793243</v>
      </c>
      <c r="AY208" s="58">
        <v>364742.1</v>
      </c>
      <c r="AZ208" s="58">
        <v>641800</v>
      </c>
      <c r="BA208" s="58">
        <v>1552683.7</v>
      </c>
      <c r="BB208" s="58">
        <v>1672733.45</v>
      </c>
      <c r="BC208" s="58">
        <v>1119952.28</v>
      </c>
      <c r="BD208" s="58">
        <v>2492708.5</v>
      </c>
      <c r="BE208" s="58">
        <v>2220825.7000000002</v>
      </c>
      <c r="BF208" s="58">
        <v>870096</v>
      </c>
      <c r="BG208" s="58">
        <v>357593.4</v>
      </c>
      <c r="BH208" s="58">
        <v>115230</v>
      </c>
      <c r="BI208" s="58">
        <v>7597322</v>
      </c>
      <c r="BJ208" s="58">
        <v>3073394</v>
      </c>
      <c r="BK208" s="58">
        <v>1135782</v>
      </c>
      <c r="BL208" s="58">
        <v>675473.5</v>
      </c>
      <c r="BM208" s="58">
        <v>935</v>
      </c>
      <c r="BN208" s="58">
        <v>686099.7</v>
      </c>
      <c r="BO208" s="58">
        <v>227851.15</v>
      </c>
      <c r="BP208" s="58">
        <v>6242564</v>
      </c>
      <c r="BQ208" s="58">
        <v>676310.15</v>
      </c>
      <c r="BR208" s="58">
        <v>550324.19999999995</v>
      </c>
      <c r="BS208" s="58">
        <v>732466</v>
      </c>
      <c r="BT208" s="58">
        <v>562467.55000000005</v>
      </c>
      <c r="BU208" s="58">
        <v>3300202.3</v>
      </c>
      <c r="BV208" s="58">
        <v>749980.6</v>
      </c>
      <c r="BW208" s="58">
        <v>491379.3</v>
      </c>
      <c r="BX208" s="58">
        <v>277875.59999999998</v>
      </c>
      <c r="BY208" s="59">
        <v>23035961.059999999</v>
      </c>
    </row>
    <row r="209" spans="1:77" x14ac:dyDescent="0.2">
      <c r="A209" s="56" t="s">
        <v>552</v>
      </c>
      <c r="B209" s="57" t="s">
        <v>609</v>
      </c>
      <c r="C209" s="56" t="s">
        <v>610</v>
      </c>
      <c r="D209" s="58">
        <v>13996237</v>
      </c>
      <c r="E209" s="58">
        <v>2513987.5499999998</v>
      </c>
      <c r="F209" s="58">
        <v>43216264.880000003</v>
      </c>
      <c r="G209" s="58">
        <v>1366025</v>
      </c>
      <c r="H209" s="58">
        <v>788714.8</v>
      </c>
      <c r="I209" s="58">
        <v>125650</v>
      </c>
      <c r="J209" s="58">
        <v>2374034</v>
      </c>
      <c r="K209" s="58">
        <v>2068971.74</v>
      </c>
      <c r="L209" s="58">
        <v>249000</v>
      </c>
      <c r="M209" s="58">
        <v>6085500</v>
      </c>
      <c r="N209" s="58">
        <v>0</v>
      </c>
      <c r="O209" s="58">
        <v>0</v>
      </c>
      <c r="P209" s="58">
        <v>1774150</v>
      </c>
      <c r="Q209" s="58">
        <v>1380232</v>
      </c>
      <c r="R209" s="58">
        <v>294898.71000000002</v>
      </c>
      <c r="S209" s="58">
        <v>0</v>
      </c>
      <c r="T209" s="58">
        <v>0</v>
      </c>
      <c r="U209" s="58">
        <v>217000</v>
      </c>
      <c r="V209" s="58">
        <v>9526702.0999999996</v>
      </c>
      <c r="W209" s="58">
        <v>1690992.5</v>
      </c>
      <c r="X209" s="58">
        <v>599260</v>
      </c>
      <c r="Y209" s="58">
        <v>3000147</v>
      </c>
      <c r="Z209" s="58">
        <v>495375.6</v>
      </c>
      <c r="AA209" s="58">
        <v>0</v>
      </c>
      <c r="AB209" s="58">
        <v>582710</v>
      </c>
      <c r="AC209" s="58">
        <v>55993</v>
      </c>
      <c r="AD209" s="58">
        <v>0</v>
      </c>
      <c r="AE209" s="58">
        <v>28208123</v>
      </c>
      <c r="AF209" s="58">
        <v>0</v>
      </c>
      <c r="AG209" s="58">
        <v>0</v>
      </c>
      <c r="AH209" s="58">
        <v>0</v>
      </c>
      <c r="AI209" s="58">
        <v>19000</v>
      </c>
      <c r="AJ209" s="58">
        <v>0</v>
      </c>
      <c r="AK209" s="58">
        <v>0</v>
      </c>
      <c r="AL209" s="58">
        <v>0</v>
      </c>
      <c r="AM209" s="58">
        <v>104950</v>
      </c>
      <c r="AN209" s="58">
        <v>0</v>
      </c>
      <c r="AO209" s="58">
        <v>0</v>
      </c>
      <c r="AP209" s="58">
        <v>0</v>
      </c>
      <c r="AQ209" s="58">
        <v>4852265</v>
      </c>
      <c r="AR209" s="58">
        <v>0</v>
      </c>
      <c r="AS209" s="58">
        <v>0</v>
      </c>
      <c r="AT209" s="58">
        <v>0</v>
      </c>
      <c r="AU209" s="58">
        <v>0</v>
      </c>
      <c r="AV209" s="58">
        <v>0</v>
      </c>
      <c r="AW209" s="58">
        <v>0</v>
      </c>
      <c r="AX209" s="58">
        <v>9984463.5800000001</v>
      </c>
      <c r="AY209" s="58">
        <v>265997</v>
      </c>
      <c r="AZ209" s="58">
        <v>1550083</v>
      </c>
      <c r="BA209" s="58">
        <v>356960</v>
      </c>
      <c r="BB209" s="58">
        <v>0</v>
      </c>
      <c r="BC209" s="58">
        <v>331400</v>
      </c>
      <c r="BD209" s="58">
        <v>2614747</v>
      </c>
      <c r="BE209" s="58">
        <v>1414354</v>
      </c>
      <c r="BF209" s="58">
        <v>968617</v>
      </c>
      <c r="BG209" s="58">
        <v>193605.05</v>
      </c>
      <c r="BH209" s="58">
        <v>116050</v>
      </c>
      <c r="BI209" s="58">
        <v>13353611</v>
      </c>
      <c r="BJ209" s="58">
        <v>3992110</v>
      </c>
      <c r="BK209" s="58">
        <v>1061660</v>
      </c>
      <c r="BL209" s="58">
        <v>0</v>
      </c>
      <c r="BM209" s="58">
        <v>136600</v>
      </c>
      <c r="BN209" s="58">
        <v>0</v>
      </c>
      <c r="BO209" s="58">
        <v>216000</v>
      </c>
      <c r="BP209" s="58">
        <v>10559329</v>
      </c>
      <c r="BQ209" s="58">
        <v>62370</v>
      </c>
      <c r="BR209" s="58">
        <v>476146.97</v>
      </c>
      <c r="BS209" s="58">
        <v>123199.99</v>
      </c>
      <c r="BT209" s="58">
        <v>805497</v>
      </c>
      <c r="BU209" s="58">
        <v>4333086</v>
      </c>
      <c r="BV209" s="58">
        <v>815540</v>
      </c>
      <c r="BW209" s="58">
        <v>160655</v>
      </c>
      <c r="BX209" s="58">
        <v>133178.6</v>
      </c>
      <c r="BY209" s="59">
        <v>15328759.520000001</v>
      </c>
    </row>
    <row r="210" spans="1:77" x14ac:dyDescent="0.2">
      <c r="A210" s="56" t="s">
        <v>552</v>
      </c>
      <c r="B210" s="57" t="s">
        <v>611</v>
      </c>
      <c r="C210" s="56" t="s">
        <v>612</v>
      </c>
      <c r="D210" s="58">
        <v>0</v>
      </c>
      <c r="E210" s="58">
        <v>200000</v>
      </c>
      <c r="F210" s="58">
        <v>0</v>
      </c>
      <c r="G210" s="58">
        <v>0</v>
      </c>
      <c r="H210" s="58">
        <v>0</v>
      </c>
      <c r="I210" s="58">
        <v>0</v>
      </c>
      <c r="J210" s="58">
        <v>0</v>
      </c>
      <c r="K210" s="58">
        <v>0</v>
      </c>
      <c r="L210" s="58">
        <v>0</v>
      </c>
      <c r="M210" s="58">
        <v>0</v>
      </c>
      <c r="N210" s="58">
        <v>0</v>
      </c>
      <c r="O210" s="58">
        <v>0</v>
      </c>
      <c r="P210" s="58">
        <v>0</v>
      </c>
      <c r="Q210" s="58">
        <v>0</v>
      </c>
      <c r="R210" s="58">
        <v>0</v>
      </c>
      <c r="S210" s="58">
        <v>0</v>
      </c>
      <c r="T210" s="58">
        <v>0</v>
      </c>
      <c r="U210" s="58">
        <v>0</v>
      </c>
      <c r="V210" s="58">
        <v>0</v>
      </c>
      <c r="W210" s="58">
        <v>0</v>
      </c>
      <c r="X210" s="58">
        <v>0</v>
      </c>
      <c r="Y210" s="58">
        <v>0</v>
      </c>
      <c r="Z210" s="58">
        <v>0</v>
      </c>
      <c r="AA210" s="58">
        <v>0</v>
      </c>
      <c r="AB210" s="58">
        <v>0</v>
      </c>
      <c r="AC210" s="58">
        <v>0</v>
      </c>
      <c r="AD210" s="58">
        <v>0</v>
      </c>
      <c r="AE210" s="58">
        <v>0</v>
      </c>
      <c r="AF210" s="58">
        <v>0</v>
      </c>
      <c r="AG210" s="58">
        <v>0</v>
      </c>
      <c r="AH210" s="58">
        <v>0</v>
      </c>
      <c r="AI210" s="58">
        <v>0</v>
      </c>
      <c r="AJ210" s="58">
        <v>0</v>
      </c>
      <c r="AK210" s="58">
        <v>0</v>
      </c>
      <c r="AL210" s="58">
        <v>0</v>
      </c>
      <c r="AM210" s="58">
        <v>0</v>
      </c>
      <c r="AN210" s="58">
        <v>0</v>
      </c>
      <c r="AO210" s="58">
        <v>0</v>
      </c>
      <c r="AP210" s="58">
        <v>0</v>
      </c>
      <c r="AQ210" s="58">
        <v>0</v>
      </c>
      <c r="AR210" s="58">
        <v>0</v>
      </c>
      <c r="AS210" s="58">
        <v>0</v>
      </c>
      <c r="AT210" s="58">
        <v>0</v>
      </c>
      <c r="AU210" s="58">
        <v>0</v>
      </c>
      <c r="AV210" s="58">
        <v>0</v>
      </c>
      <c r="AW210" s="58">
        <v>0</v>
      </c>
      <c r="AX210" s="58">
        <v>0</v>
      </c>
      <c r="AY210" s="58">
        <v>0</v>
      </c>
      <c r="AZ210" s="58">
        <v>0</v>
      </c>
      <c r="BA210" s="58">
        <v>0</v>
      </c>
      <c r="BB210" s="58">
        <v>0</v>
      </c>
      <c r="BC210" s="58">
        <v>0</v>
      </c>
      <c r="BD210" s="58">
        <v>0</v>
      </c>
      <c r="BE210" s="58">
        <v>0</v>
      </c>
      <c r="BF210" s="58">
        <v>1500</v>
      </c>
      <c r="BG210" s="58">
        <v>0</v>
      </c>
      <c r="BH210" s="58">
        <v>0</v>
      </c>
      <c r="BI210" s="58">
        <v>0</v>
      </c>
      <c r="BJ210" s="58">
        <v>0</v>
      </c>
      <c r="BK210" s="58">
        <v>0</v>
      </c>
      <c r="BL210" s="58">
        <v>0</v>
      </c>
      <c r="BM210" s="58">
        <v>0</v>
      </c>
      <c r="BN210" s="58">
        <v>0</v>
      </c>
      <c r="BO210" s="58">
        <v>0</v>
      </c>
      <c r="BP210" s="58">
        <v>0</v>
      </c>
      <c r="BQ210" s="58">
        <v>0</v>
      </c>
      <c r="BR210" s="58">
        <v>0</v>
      </c>
      <c r="BS210" s="58">
        <v>0</v>
      </c>
      <c r="BT210" s="58">
        <v>0</v>
      </c>
      <c r="BU210" s="58">
        <v>0</v>
      </c>
      <c r="BV210" s="58">
        <v>0</v>
      </c>
      <c r="BW210" s="58">
        <v>0</v>
      </c>
      <c r="BX210" s="58">
        <v>0</v>
      </c>
      <c r="BY210" s="59">
        <v>26821556.169999998</v>
      </c>
    </row>
    <row r="211" spans="1:77" x14ac:dyDescent="0.2">
      <c r="A211" s="56" t="s">
        <v>552</v>
      </c>
      <c r="B211" s="57" t="s">
        <v>613</v>
      </c>
      <c r="C211" s="56" t="s">
        <v>614</v>
      </c>
      <c r="D211" s="58">
        <v>357</v>
      </c>
      <c r="E211" s="58">
        <v>18</v>
      </c>
      <c r="F211" s="58">
        <v>0</v>
      </c>
      <c r="G211" s="58">
        <v>212</v>
      </c>
      <c r="H211" s="58">
        <v>150</v>
      </c>
      <c r="I211" s="58">
        <v>84</v>
      </c>
      <c r="J211" s="58">
        <v>390</v>
      </c>
      <c r="K211" s="58">
        <v>0</v>
      </c>
      <c r="L211" s="58">
        <v>280</v>
      </c>
      <c r="M211" s="58">
        <v>18829.53</v>
      </c>
      <c r="N211" s="58">
        <v>213</v>
      </c>
      <c r="O211" s="58">
        <v>12</v>
      </c>
      <c r="P211" s="58">
        <v>126</v>
      </c>
      <c r="Q211" s="58">
        <v>432</v>
      </c>
      <c r="R211" s="58">
        <v>2100</v>
      </c>
      <c r="S211" s="58">
        <v>0</v>
      </c>
      <c r="T211" s="58">
        <v>0</v>
      </c>
      <c r="U211" s="58">
        <v>14</v>
      </c>
      <c r="V211" s="58">
        <v>47005.04</v>
      </c>
      <c r="W211" s="58">
        <v>0</v>
      </c>
      <c r="X211" s="58">
        <v>0</v>
      </c>
      <c r="Y211" s="58">
        <v>0</v>
      </c>
      <c r="Z211" s="58">
        <v>24</v>
      </c>
      <c r="AA211" s="58">
        <v>0</v>
      </c>
      <c r="AB211" s="58">
        <v>6</v>
      </c>
      <c r="AC211" s="58">
        <v>0</v>
      </c>
      <c r="AD211" s="58">
        <v>0</v>
      </c>
      <c r="AE211" s="58">
        <v>2018.24</v>
      </c>
      <c r="AF211" s="58">
        <v>0</v>
      </c>
      <c r="AG211" s="58">
        <v>12</v>
      </c>
      <c r="AH211" s="58">
        <v>42</v>
      </c>
      <c r="AI211" s="58">
        <v>6</v>
      </c>
      <c r="AJ211" s="58">
        <v>12</v>
      </c>
      <c r="AK211" s="58">
        <v>0</v>
      </c>
      <c r="AL211" s="58">
        <v>12</v>
      </c>
      <c r="AM211" s="58">
        <v>6</v>
      </c>
      <c r="AN211" s="58">
        <v>12</v>
      </c>
      <c r="AO211" s="58">
        <v>36</v>
      </c>
      <c r="AP211" s="58">
        <v>0</v>
      </c>
      <c r="AQ211" s="58">
        <v>290</v>
      </c>
      <c r="AR211" s="58">
        <v>6</v>
      </c>
      <c r="AS211" s="58">
        <v>158</v>
      </c>
      <c r="AT211" s="58">
        <v>0</v>
      </c>
      <c r="AU211" s="58">
        <v>150</v>
      </c>
      <c r="AV211" s="58">
        <v>0</v>
      </c>
      <c r="AW211" s="58">
        <v>12</v>
      </c>
      <c r="AX211" s="58">
        <v>52804.29</v>
      </c>
      <c r="AY211" s="58">
        <v>120</v>
      </c>
      <c r="AZ211" s="58">
        <v>278</v>
      </c>
      <c r="BA211" s="58">
        <v>162</v>
      </c>
      <c r="BB211" s="58">
        <v>54</v>
      </c>
      <c r="BC211" s="58">
        <v>0</v>
      </c>
      <c r="BD211" s="58">
        <v>7016.49</v>
      </c>
      <c r="BE211" s="58">
        <v>138</v>
      </c>
      <c r="BF211" s="58">
        <v>126</v>
      </c>
      <c r="BG211" s="58">
        <v>90</v>
      </c>
      <c r="BH211" s="58">
        <v>150</v>
      </c>
      <c r="BI211" s="58">
        <v>402</v>
      </c>
      <c r="BJ211" s="58">
        <v>410</v>
      </c>
      <c r="BK211" s="58">
        <v>206</v>
      </c>
      <c r="BL211" s="58">
        <v>194</v>
      </c>
      <c r="BM211" s="58">
        <v>206</v>
      </c>
      <c r="BN211" s="58">
        <v>174</v>
      </c>
      <c r="BO211" s="58">
        <v>176</v>
      </c>
      <c r="BP211" s="58">
        <v>4752.09</v>
      </c>
      <c r="BQ211" s="58">
        <v>0</v>
      </c>
      <c r="BR211" s="58">
        <v>0</v>
      </c>
      <c r="BS211" s="58">
        <v>408</v>
      </c>
      <c r="BT211" s="58">
        <v>48</v>
      </c>
      <c r="BU211" s="58">
        <v>162</v>
      </c>
      <c r="BV211" s="58">
        <v>18</v>
      </c>
      <c r="BW211" s="58">
        <v>12</v>
      </c>
      <c r="BX211" s="58">
        <v>0</v>
      </c>
      <c r="BY211" s="59">
        <v>235803179.17999995</v>
      </c>
    </row>
    <row r="212" spans="1:77" x14ac:dyDescent="0.2">
      <c r="A212" s="56" t="s">
        <v>552</v>
      </c>
      <c r="B212" s="57" t="s">
        <v>615</v>
      </c>
      <c r="C212" s="56" t="s">
        <v>616</v>
      </c>
      <c r="D212" s="58">
        <v>348750</v>
      </c>
      <c r="E212" s="58">
        <v>0</v>
      </c>
      <c r="F212" s="58">
        <v>0</v>
      </c>
      <c r="G212" s="58">
        <v>0</v>
      </c>
      <c r="H212" s="58">
        <v>0</v>
      </c>
      <c r="I212" s="58">
        <v>0</v>
      </c>
      <c r="J212" s="58">
        <v>0</v>
      </c>
      <c r="K212" s="58">
        <v>0</v>
      </c>
      <c r="L212" s="58">
        <v>0</v>
      </c>
      <c r="M212" s="58">
        <v>0</v>
      </c>
      <c r="N212" s="58">
        <v>0</v>
      </c>
      <c r="O212" s="58">
        <v>0</v>
      </c>
      <c r="P212" s="58">
        <v>0</v>
      </c>
      <c r="Q212" s="58">
        <v>0</v>
      </c>
      <c r="R212" s="58">
        <v>0</v>
      </c>
      <c r="S212" s="58">
        <v>0</v>
      </c>
      <c r="T212" s="58">
        <v>0</v>
      </c>
      <c r="U212" s="58">
        <v>0</v>
      </c>
      <c r="V212" s="58">
        <v>0</v>
      </c>
      <c r="W212" s="58">
        <v>0</v>
      </c>
      <c r="X212" s="58">
        <v>0</v>
      </c>
      <c r="Y212" s="58">
        <v>0</v>
      </c>
      <c r="Z212" s="58">
        <v>0</v>
      </c>
      <c r="AA212" s="58">
        <v>0</v>
      </c>
      <c r="AB212" s="58">
        <v>0</v>
      </c>
      <c r="AC212" s="58">
        <v>0</v>
      </c>
      <c r="AD212" s="58">
        <v>0</v>
      </c>
      <c r="AE212" s="58">
        <v>0</v>
      </c>
      <c r="AF212" s="58">
        <v>0</v>
      </c>
      <c r="AG212" s="58">
        <v>0</v>
      </c>
      <c r="AH212" s="58">
        <v>0</v>
      </c>
      <c r="AI212" s="58">
        <v>0</v>
      </c>
      <c r="AJ212" s="58">
        <v>0</v>
      </c>
      <c r="AK212" s="58">
        <v>0</v>
      </c>
      <c r="AL212" s="58">
        <v>0</v>
      </c>
      <c r="AM212" s="58">
        <v>0</v>
      </c>
      <c r="AN212" s="58">
        <v>0</v>
      </c>
      <c r="AO212" s="58">
        <v>0</v>
      </c>
      <c r="AP212" s="58">
        <v>0</v>
      </c>
      <c r="AQ212" s="58">
        <v>0</v>
      </c>
      <c r="AR212" s="58">
        <v>0</v>
      </c>
      <c r="AS212" s="58">
        <v>0</v>
      </c>
      <c r="AT212" s="58">
        <v>0</v>
      </c>
      <c r="AU212" s="58">
        <v>0</v>
      </c>
      <c r="AV212" s="58">
        <v>0</v>
      </c>
      <c r="AW212" s="58">
        <v>0</v>
      </c>
      <c r="AX212" s="58">
        <v>0</v>
      </c>
      <c r="AY212" s="58">
        <v>0</v>
      </c>
      <c r="AZ212" s="58">
        <v>0</v>
      </c>
      <c r="BA212" s="58">
        <v>0</v>
      </c>
      <c r="BB212" s="58">
        <v>0</v>
      </c>
      <c r="BC212" s="58">
        <v>0</v>
      </c>
      <c r="BD212" s="58">
        <v>0</v>
      </c>
      <c r="BE212" s="58">
        <v>0</v>
      </c>
      <c r="BF212" s="58">
        <v>0</v>
      </c>
      <c r="BG212" s="58">
        <v>0</v>
      </c>
      <c r="BH212" s="58">
        <v>0</v>
      </c>
      <c r="BI212" s="58">
        <v>814552</v>
      </c>
      <c r="BJ212" s="58">
        <v>0</v>
      </c>
      <c r="BK212" s="58">
        <v>0</v>
      </c>
      <c r="BL212" s="58">
        <v>0</v>
      </c>
      <c r="BM212" s="58">
        <v>0</v>
      </c>
      <c r="BN212" s="58">
        <v>0</v>
      </c>
      <c r="BO212" s="58">
        <v>0</v>
      </c>
      <c r="BP212" s="58">
        <v>495500</v>
      </c>
      <c r="BQ212" s="58">
        <v>0</v>
      </c>
      <c r="BR212" s="58">
        <v>0</v>
      </c>
      <c r="BS212" s="58">
        <v>0</v>
      </c>
      <c r="BT212" s="58">
        <v>0</v>
      </c>
      <c r="BU212" s="58">
        <v>0</v>
      </c>
      <c r="BV212" s="58">
        <v>0</v>
      </c>
      <c r="BW212" s="58">
        <v>0</v>
      </c>
      <c r="BX212" s="58">
        <v>0</v>
      </c>
      <c r="BY212" s="59">
        <v>98343869.020000011</v>
      </c>
    </row>
    <row r="213" spans="1:77" x14ac:dyDescent="0.2">
      <c r="A213" s="56" t="s">
        <v>552</v>
      </c>
      <c r="B213" s="57" t="s">
        <v>617</v>
      </c>
      <c r="C213" s="56" t="s">
        <v>618</v>
      </c>
      <c r="D213" s="58">
        <v>147379.13</v>
      </c>
      <c r="E213" s="58">
        <v>117404.12</v>
      </c>
      <c r="F213" s="58">
        <v>152173.26</v>
      </c>
      <c r="G213" s="58">
        <v>13895.02</v>
      </c>
      <c r="H213" s="58">
        <v>0</v>
      </c>
      <c r="I213" s="58">
        <v>53127.64</v>
      </c>
      <c r="J213" s="58">
        <v>317634.67</v>
      </c>
      <c r="K213" s="58">
        <v>104548.38</v>
      </c>
      <c r="L213" s="58">
        <v>0</v>
      </c>
      <c r="M213" s="58">
        <v>255058.74</v>
      </c>
      <c r="N213" s="58">
        <v>47419.6</v>
      </c>
      <c r="O213" s="58">
        <v>9666.3799999999992</v>
      </c>
      <c r="P213" s="58">
        <v>0</v>
      </c>
      <c r="Q213" s="58">
        <v>0</v>
      </c>
      <c r="R213" s="58">
        <v>0</v>
      </c>
      <c r="S213" s="58">
        <v>213488.54</v>
      </c>
      <c r="T213" s="58">
        <v>27586.74</v>
      </c>
      <c r="U213" s="58">
        <v>27586.74</v>
      </c>
      <c r="V213" s="58">
        <v>261533.57</v>
      </c>
      <c r="W213" s="58">
        <v>140861.22</v>
      </c>
      <c r="X213" s="58">
        <v>45292.03</v>
      </c>
      <c r="Y213" s="58">
        <v>58552.54</v>
      </c>
      <c r="Z213" s="58">
        <v>98194.76</v>
      </c>
      <c r="AA213" s="58">
        <v>58741.39</v>
      </c>
      <c r="AB213" s="58">
        <v>139209.60999999999</v>
      </c>
      <c r="AC213" s="58">
        <v>150010.16</v>
      </c>
      <c r="AD213" s="58">
        <v>58464.800000000003</v>
      </c>
      <c r="AE213" s="58">
        <v>239498.1</v>
      </c>
      <c r="AF213" s="58">
        <v>18334.919999999998</v>
      </c>
      <c r="AG213" s="58">
        <v>24712.720000000001</v>
      </c>
      <c r="AH213" s="58">
        <v>13730.16</v>
      </c>
      <c r="AI213" s="58">
        <v>49439.35</v>
      </c>
      <c r="AJ213" s="58">
        <v>0</v>
      </c>
      <c r="AK213" s="58">
        <v>27766.55</v>
      </c>
      <c r="AL213" s="58">
        <v>23849.71</v>
      </c>
      <c r="AM213" s="58">
        <v>52821.39</v>
      </c>
      <c r="AN213" s="58">
        <v>43047.72</v>
      </c>
      <c r="AO213" s="58">
        <v>213.89</v>
      </c>
      <c r="AP213" s="58">
        <v>16567.02</v>
      </c>
      <c r="AQ213" s="58">
        <v>5268.68</v>
      </c>
      <c r="AR213" s="58">
        <v>52576.76</v>
      </c>
      <c r="AS213" s="58">
        <v>97635.36</v>
      </c>
      <c r="AT213" s="58">
        <v>83038.429999999993</v>
      </c>
      <c r="AU213" s="58">
        <v>0</v>
      </c>
      <c r="AV213" s="58">
        <v>49228.39</v>
      </c>
      <c r="AW213" s="58">
        <v>0</v>
      </c>
      <c r="AX213" s="58">
        <v>82809.440000000002</v>
      </c>
      <c r="AY213" s="58">
        <v>29495.74</v>
      </c>
      <c r="AZ213" s="58">
        <v>26891.78</v>
      </c>
      <c r="BA213" s="58">
        <v>0</v>
      </c>
      <c r="BB213" s="58">
        <v>0</v>
      </c>
      <c r="BC213" s="58">
        <v>0</v>
      </c>
      <c r="BD213" s="58">
        <v>0</v>
      </c>
      <c r="BE213" s="58">
        <v>75302.320000000007</v>
      </c>
      <c r="BF213" s="58">
        <v>0</v>
      </c>
      <c r="BG213" s="58">
        <v>0</v>
      </c>
      <c r="BH213" s="58">
        <v>27154.46</v>
      </c>
      <c r="BI213" s="58">
        <v>28281.61</v>
      </c>
      <c r="BJ213" s="58">
        <v>168445.82</v>
      </c>
      <c r="BK213" s="58">
        <v>99113.03</v>
      </c>
      <c r="BL213" s="58">
        <v>2902.91</v>
      </c>
      <c r="BM213" s="58">
        <v>12491.18</v>
      </c>
      <c r="BN213" s="58">
        <v>77176.460000000006</v>
      </c>
      <c r="BO213" s="58">
        <v>46138.400000000001</v>
      </c>
      <c r="BP213" s="58">
        <v>90598.83</v>
      </c>
      <c r="BQ213" s="58">
        <v>0</v>
      </c>
      <c r="BR213" s="58">
        <v>91991.76</v>
      </c>
      <c r="BS213" s="58">
        <v>0</v>
      </c>
      <c r="BT213" s="58">
        <v>31657.02</v>
      </c>
      <c r="BU213" s="58">
        <v>102251.34</v>
      </c>
      <c r="BV213" s="58">
        <v>49534.58</v>
      </c>
      <c r="BW213" s="58">
        <v>0</v>
      </c>
      <c r="BX213" s="58">
        <v>92424.28</v>
      </c>
      <c r="BY213" s="59">
        <v>83711804.180000007</v>
      </c>
    </row>
    <row r="214" spans="1:77" x14ac:dyDescent="0.2">
      <c r="A214" s="56" t="s">
        <v>552</v>
      </c>
      <c r="B214" s="57" t="s">
        <v>619</v>
      </c>
      <c r="C214" s="56" t="s">
        <v>620</v>
      </c>
      <c r="D214" s="58">
        <v>0</v>
      </c>
      <c r="E214" s="58">
        <v>1870</v>
      </c>
      <c r="F214" s="58">
        <v>0</v>
      </c>
      <c r="G214" s="58">
        <v>0</v>
      </c>
      <c r="H214" s="58">
        <v>400</v>
      </c>
      <c r="I214" s="58">
        <v>8375</v>
      </c>
      <c r="J214" s="58">
        <v>3400</v>
      </c>
      <c r="K214" s="58">
        <v>0</v>
      </c>
      <c r="L214" s="58">
        <v>0</v>
      </c>
      <c r="M214" s="58">
        <v>54000</v>
      </c>
      <c r="N214" s="58">
        <v>0</v>
      </c>
      <c r="O214" s="58">
        <v>0</v>
      </c>
      <c r="P214" s="58">
        <v>0</v>
      </c>
      <c r="Q214" s="58">
        <v>0</v>
      </c>
      <c r="R214" s="58">
        <v>0</v>
      </c>
      <c r="S214" s="58">
        <v>0</v>
      </c>
      <c r="T214" s="58">
        <v>0</v>
      </c>
      <c r="U214" s="58">
        <v>0</v>
      </c>
      <c r="V214" s="58">
        <v>0</v>
      </c>
      <c r="W214" s="58">
        <v>0</v>
      </c>
      <c r="X214" s="58">
        <v>0</v>
      </c>
      <c r="Y214" s="58">
        <v>0</v>
      </c>
      <c r="Z214" s="58">
        <v>0</v>
      </c>
      <c r="AA214" s="58">
        <v>2473</v>
      </c>
      <c r="AB214" s="58">
        <v>7500</v>
      </c>
      <c r="AC214" s="58">
        <v>0</v>
      </c>
      <c r="AD214" s="58">
        <v>3450</v>
      </c>
      <c r="AE214" s="58">
        <v>67350</v>
      </c>
      <c r="AF214" s="58">
        <v>0</v>
      </c>
      <c r="AG214" s="58">
        <v>0</v>
      </c>
      <c r="AH214" s="58">
        <v>0</v>
      </c>
      <c r="AI214" s="58">
        <v>0</v>
      </c>
      <c r="AJ214" s="58">
        <v>0</v>
      </c>
      <c r="AK214" s="58">
        <v>0</v>
      </c>
      <c r="AL214" s="58">
        <v>4200</v>
      </c>
      <c r="AM214" s="58">
        <v>2575</v>
      </c>
      <c r="AN214" s="58">
        <v>0</v>
      </c>
      <c r="AO214" s="58">
        <v>0</v>
      </c>
      <c r="AP214" s="58">
        <v>0</v>
      </c>
      <c r="AQ214" s="58">
        <v>0</v>
      </c>
      <c r="AR214" s="58">
        <v>0</v>
      </c>
      <c r="AS214" s="58">
        <v>0</v>
      </c>
      <c r="AT214" s="58">
        <v>0</v>
      </c>
      <c r="AU214" s="58">
        <v>0</v>
      </c>
      <c r="AV214" s="58">
        <v>0</v>
      </c>
      <c r="AW214" s="58">
        <v>0</v>
      </c>
      <c r="AX214" s="58">
        <v>0</v>
      </c>
      <c r="AY214" s="58">
        <v>0</v>
      </c>
      <c r="AZ214" s="58">
        <v>29850</v>
      </c>
      <c r="BA214" s="58">
        <v>0</v>
      </c>
      <c r="BB214" s="58">
        <v>14390</v>
      </c>
      <c r="BC214" s="58">
        <v>0</v>
      </c>
      <c r="BD214" s="58">
        <v>0</v>
      </c>
      <c r="BE214" s="58">
        <v>0</v>
      </c>
      <c r="BF214" s="58">
        <v>0</v>
      </c>
      <c r="BG214" s="58">
        <v>0</v>
      </c>
      <c r="BH214" s="58">
        <v>0</v>
      </c>
      <c r="BI214" s="58">
        <v>600</v>
      </c>
      <c r="BJ214" s="58">
        <v>0</v>
      </c>
      <c r="BK214" s="58">
        <v>0</v>
      </c>
      <c r="BL214" s="58">
        <v>0</v>
      </c>
      <c r="BM214" s="58">
        <v>0</v>
      </c>
      <c r="BN214" s="58">
        <v>0</v>
      </c>
      <c r="BO214" s="58">
        <v>0</v>
      </c>
      <c r="BP214" s="58">
        <v>0</v>
      </c>
      <c r="BQ214" s="58">
        <v>0</v>
      </c>
      <c r="BR214" s="58">
        <v>0</v>
      </c>
      <c r="BS214" s="58">
        <v>0</v>
      </c>
      <c r="BT214" s="58">
        <v>0</v>
      </c>
      <c r="BU214" s="58">
        <v>0</v>
      </c>
      <c r="BV214" s="58">
        <v>0</v>
      </c>
      <c r="BW214" s="58">
        <v>0</v>
      </c>
      <c r="BX214" s="58">
        <v>0</v>
      </c>
      <c r="BY214" s="59">
        <v>3500</v>
      </c>
    </row>
    <row r="215" spans="1:77" x14ac:dyDescent="0.2">
      <c r="A215" s="56" t="s">
        <v>552</v>
      </c>
      <c r="B215" s="57" t="s">
        <v>621</v>
      </c>
      <c r="C215" s="56" t="s">
        <v>622</v>
      </c>
      <c r="D215" s="67">
        <v>0</v>
      </c>
      <c r="E215" s="67">
        <v>0</v>
      </c>
      <c r="F215" s="67">
        <v>0</v>
      </c>
      <c r="G215" s="67">
        <v>0</v>
      </c>
      <c r="H215" s="67">
        <v>0</v>
      </c>
      <c r="I215" s="67">
        <v>0</v>
      </c>
      <c r="J215" s="67">
        <v>0</v>
      </c>
      <c r="K215" s="67">
        <v>0</v>
      </c>
      <c r="L215" s="67">
        <v>0</v>
      </c>
      <c r="M215" s="67">
        <v>0</v>
      </c>
      <c r="N215" s="67">
        <v>0</v>
      </c>
      <c r="O215" s="67">
        <v>0</v>
      </c>
      <c r="P215" s="67">
        <v>0</v>
      </c>
      <c r="Q215" s="67">
        <v>0</v>
      </c>
      <c r="R215" s="67">
        <v>0</v>
      </c>
      <c r="S215" s="67">
        <v>0</v>
      </c>
      <c r="T215" s="67">
        <v>0</v>
      </c>
      <c r="U215" s="67">
        <v>0</v>
      </c>
      <c r="V215" s="67">
        <v>0</v>
      </c>
      <c r="W215" s="67">
        <v>0</v>
      </c>
      <c r="X215" s="67">
        <v>0</v>
      </c>
      <c r="Y215" s="67">
        <v>0</v>
      </c>
      <c r="Z215" s="67">
        <v>0</v>
      </c>
      <c r="AA215" s="67">
        <v>0</v>
      </c>
      <c r="AB215" s="67">
        <v>0</v>
      </c>
      <c r="AC215" s="67">
        <v>0</v>
      </c>
      <c r="AD215" s="67">
        <v>0</v>
      </c>
      <c r="AE215" s="67">
        <v>0</v>
      </c>
      <c r="AF215" s="67">
        <v>0</v>
      </c>
      <c r="AG215" s="67">
        <v>0</v>
      </c>
      <c r="AH215" s="67">
        <v>0</v>
      </c>
      <c r="AI215" s="67">
        <v>0</v>
      </c>
      <c r="AJ215" s="67">
        <v>0</v>
      </c>
      <c r="AK215" s="67">
        <v>0</v>
      </c>
      <c r="AL215" s="67">
        <v>0</v>
      </c>
      <c r="AM215" s="67">
        <v>0</v>
      </c>
      <c r="AN215" s="67">
        <v>0</v>
      </c>
      <c r="AO215" s="67">
        <v>0</v>
      </c>
      <c r="AP215" s="67">
        <v>0</v>
      </c>
      <c r="AQ215" s="67">
        <v>0</v>
      </c>
      <c r="AR215" s="67">
        <v>0</v>
      </c>
      <c r="AS215" s="67">
        <v>0</v>
      </c>
      <c r="AT215" s="67">
        <v>0</v>
      </c>
      <c r="AU215" s="67">
        <v>0</v>
      </c>
      <c r="AV215" s="67">
        <v>0</v>
      </c>
      <c r="AW215" s="67">
        <v>0</v>
      </c>
      <c r="AX215" s="67">
        <v>0</v>
      </c>
      <c r="AY215" s="67">
        <v>0</v>
      </c>
      <c r="AZ215" s="67">
        <v>0</v>
      </c>
      <c r="BA215" s="67">
        <v>0</v>
      </c>
      <c r="BB215" s="67">
        <v>0</v>
      </c>
      <c r="BC215" s="67">
        <v>0</v>
      </c>
      <c r="BD215" s="67">
        <v>0</v>
      </c>
      <c r="BE215" s="67">
        <v>0</v>
      </c>
      <c r="BF215" s="67">
        <v>0</v>
      </c>
      <c r="BG215" s="67">
        <v>0</v>
      </c>
      <c r="BH215" s="67">
        <v>0</v>
      </c>
      <c r="BI215" s="67">
        <v>0</v>
      </c>
      <c r="BJ215" s="67">
        <v>0</v>
      </c>
      <c r="BK215" s="67">
        <v>0</v>
      </c>
      <c r="BL215" s="67">
        <v>0</v>
      </c>
      <c r="BM215" s="67">
        <v>0</v>
      </c>
      <c r="BN215" s="67">
        <v>0</v>
      </c>
      <c r="BO215" s="67">
        <v>0</v>
      </c>
      <c r="BP215" s="67">
        <v>0</v>
      </c>
      <c r="BQ215" s="67">
        <v>0</v>
      </c>
      <c r="BR215" s="67">
        <v>0</v>
      </c>
      <c r="BS215" s="67">
        <v>0</v>
      </c>
      <c r="BT215" s="67">
        <v>0</v>
      </c>
      <c r="BU215" s="67">
        <v>0</v>
      </c>
      <c r="BV215" s="67">
        <v>0</v>
      </c>
      <c r="BW215" s="67">
        <v>0</v>
      </c>
      <c r="BX215" s="67">
        <v>0</v>
      </c>
      <c r="BY215" s="59">
        <v>175200.59</v>
      </c>
    </row>
    <row r="216" spans="1:77" x14ac:dyDescent="0.2">
      <c r="A216" s="56" t="s">
        <v>552</v>
      </c>
      <c r="B216" s="57" t="s">
        <v>623</v>
      </c>
      <c r="C216" s="56" t="s">
        <v>624</v>
      </c>
      <c r="D216" s="58">
        <v>1034500</v>
      </c>
      <c r="E216" s="58">
        <v>0</v>
      </c>
      <c r="F216" s="58">
        <v>0</v>
      </c>
      <c r="G216" s="58">
        <v>0</v>
      </c>
      <c r="H216" s="58">
        <v>0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0</v>
      </c>
      <c r="O216" s="58">
        <v>0</v>
      </c>
      <c r="P216" s="58">
        <v>0</v>
      </c>
      <c r="Q216" s="58">
        <v>0</v>
      </c>
      <c r="R216" s="58">
        <v>0</v>
      </c>
      <c r="S216" s="58">
        <v>0</v>
      </c>
      <c r="T216" s="58">
        <v>0</v>
      </c>
      <c r="U216" s="58">
        <v>0</v>
      </c>
      <c r="V216" s="58">
        <v>54333.3</v>
      </c>
      <c r="W216" s="58">
        <v>0</v>
      </c>
      <c r="X216" s="58">
        <v>0</v>
      </c>
      <c r="Y216" s="58">
        <v>0</v>
      </c>
      <c r="Z216" s="58">
        <v>0</v>
      </c>
      <c r="AA216" s="58">
        <v>0</v>
      </c>
      <c r="AB216" s="58">
        <v>0</v>
      </c>
      <c r="AC216" s="58">
        <v>0</v>
      </c>
      <c r="AD216" s="58">
        <v>0</v>
      </c>
      <c r="AE216" s="58">
        <v>0</v>
      </c>
      <c r="AF216" s="58">
        <v>0</v>
      </c>
      <c r="AG216" s="58">
        <v>0</v>
      </c>
      <c r="AH216" s="58">
        <v>0</v>
      </c>
      <c r="AI216" s="58">
        <v>0</v>
      </c>
      <c r="AJ216" s="58">
        <v>0</v>
      </c>
      <c r="AK216" s="58">
        <v>0</v>
      </c>
      <c r="AL216" s="58">
        <v>0</v>
      </c>
      <c r="AM216" s="58">
        <v>0</v>
      </c>
      <c r="AN216" s="58">
        <v>0</v>
      </c>
      <c r="AO216" s="58">
        <v>0</v>
      </c>
      <c r="AP216" s="58">
        <v>0</v>
      </c>
      <c r="AQ216" s="58">
        <v>0</v>
      </c>
      <c r="AR216" s="58">
        <v>0</v>
      </c>
      <c r="AS216" s="58">
        <v>0</v>
      </c>
      <c r="AT216" s="58">
        <v>0</v>
      </c>
      <c r="AU216" s="58">
        <v>0</v>
      </c>
      <c r="AV216" s="58">
        <v>0</v>
      </c>
      <c r="AW216" s="58">
        <v>0</v>
      </c>
      <c r="AX216" s="58">
        <v>0</v>
      </c>
      <c r="AY216" s="58">
        <v>0</v>
      </c>
      <c r="AZ216" s="58">
        <v>34500</v>
      </c>
      <c r="BA216" s="58">
        <v>0</v>
      </c>
      <c r="BB216" s="58">
        <v>0</v>
      </c>
      <c r="BC216" s="58">
        <v>0</v>
      </c>
      <c r="BD216" s="58">
        <v>0</v>
      </c>
      <c r="BE216" s="58">
        <v>0</v>
      </c>
      <c r="BF216" s="58">
        <v>0</v>
      </c>
      <c r="BG216" s="58">
        <v>0</v>
      </c>
      <c r="BH216" s="58">
        <v>0</v>
      </c>
      <c r="BI216" s="58">
        <v>0</v>
      </c>
      <c r="BJ216" s="58">
        <v>0</v>
      </c>
      <c r="BK216" s="58">
        <v>0</v>
      </c>
      <c r="BL216" s="58">
        <v>0</v>
      </c>
      <c r="BM216" s="58">
        <v>0</v>
      </c>
      <c r="BN216" s="58">
        <v>0</v>
      </c>
      <c r="BO216" s="58">
        <v>0</v>
      </c>
      <c r="BP216" s="58">
        <v>0</v>
      </c>
      <c r="BQ216" s="58">
        <v>0</v>
      </c>
      <c r="BR216" s="58">
        <v>0</v>
      </c>
      <c r="BS216" s="58">
        <v>0</v>
      </c>
      <c r="BT216" s="58">
        <v>0</v>
      </c>
      <c r="BU216" s="58">
        <v>0</v>
      </c>
      <c r="BV216" s="58">
        <v>0</v>
      </c>
      <c r="BW216" s="58">
        <v>0</v>
      </c>
      <c r="BX216" s="58">
        <v>0</v>
      </c>
      <c r="BY216" s="59">
        <v>209621631.65000007</v>
      </c>
    </row>
    <row r="217" spans="1:77" x14ac:dyDescent="0.2">
      <c r="A217" s="56" t="s">
        <v>552</v>
      </c>
      <c r="B217" s="57" t="s">
        <v>625</v>
      </c>
      <c r="C217" s="56" t="s">
        <v>626</v>
      </c>
      <c r="D217" s="58">
        <v>0</v>
      </c>
      <c r="E217" s="58">
        <v>0</v>
      </c>
      <c r="F217" s="58">
        <v>673888.12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58">
        <v>0</v>
      </c>
      <c r="M217" s="58">
        <v>1605000</v>
      </c>
      <c r="N217" s="58">
        <v>0</v>
      </c>
      <c r="O217" s="58">
        <v>0</v>
      </c>
      <c r="P217" s="58">
        <v>0</v>
      </c>
      <c r="Q217" s="58">
        <v>0</v>
      </c>
      <c r="R217" s="58">
        <v>0</v>
      </c>
      <c r="S217" s="58">
        <v>0</v>
      </c>
      <c r="T217" s="58">
        <v>0</v>
      </c>
      <c r="U217" s="58">
        <v>0</v>
      </c>
      <c r="V217" s="58">
        <v>3396659.77</v>
      </c>
      <c r="W217" s="58">
        <v>18000</v>
      </c>
      <c r="X217" s="58">
        <v>7490</v>
      </c>
      <c r="Y217" s="58">
        <v>31250</v>
      </c>
      <c r="Z217" s="58">
        <v>345000</v>
      </c>
      <c r="AA217" s="58">
        <v>171000</v>
      </c>
      <c r="AB217" s="58">
        <v>446250</v>
      </c>
      <c r="AC217" s="58">
        <v>0</v>
      </c>
      <c r="AD217" s="58">
        <v>0</v>
      </c>
      <c r="AE217" s="58">
        <v>559484.43000000005</v>
      </c>
      <c r="AF217" s="58">
        <v>0</v>
      </c>
      <c r="AG217" s="58">
        <v>88320</v>
      </c>
      <c r="AH217" s="58">
        <v>215400</v>
      </c>
      <c r="AI217" s="58">
        <v>110400</v>
      </c>
      <c r="AJ217" s="58">
        <v>0</v>
      </c>
      <c r="AK217" s="58">
        <v>0</v>
      </c>
      <c r="AL217" s="58">
        <v>115000</v>
      </c>
      <c r="AM217" s="58">
        <v>164081.85</v>
      </c>
      <c r="AN217" s="58">
        <v>92000</v>
      </c>
      <c r="AO217" s="58">
        <v>155115.15</v>
      </c>
      <c r="AP217" s="58">
        <v>151757.70000000001</v>
      </c>
      <c r="AQ217" s="58">
        <v>0</v>
      </c>
      <c r="AR217" s="58">
        <v>0</v>
      </c>
      <c r="AS217" s="58">
        <v>238400</v>
      </c>
      <c r="AT217" s="58">
        <v>146835.6</v>
      </c>
      <c r="AU217" s="58">
        <v>58000</v>
      </c>
      <c r="AV217" s="58">
        <v>144000</v>
      </c>
      <c r="AW217" s="58">
        <v>162000</v>
      </c>
      <c r="AX217" s="58">
        <v>0</v>
      </c>
      <c r="AY217" s="58">
        <v>0</v>
      </c>
      <c r="AZ217" s="58">
        <v>0</v>
      </c>
      <c r="BA217" s="58">
        <v>0</v>
      </c>
      <c r="BB217" s="58">
        <v>0</v>
      </c>
      <c r="BC217" s="58">
        <v>0</v>
      </c>
      <c r="BD217" s="58">
        <v>0</v>
      </c>
      <c r="BE217" s="58">
        <v>15247.75</v>
      </c>
      <c r="BF217" s="58">
        <v>0</v>
      </c>
      <c r="BG217" s="58">
        <v>0</v>
      </c>
      <c r="BH217" s="58">
        <v>0</v>
      </c>
      <c r="BI217" s="58">
        <v>52500</v>
      </c>
      <c r="BJ217" s="58">
        <v>0</v>
      </c>
      <c r="BK217" s="58">
        <v>0</v>
      </c>
      <c r="BL217" s="58">
        <v>0</v>
      </c>
      <c r="BM217" s="58">
        <v>0</v>
      </c>
      <c r="BN217" s="58">
        <v>0</v>
      </c>
      <c r="BO217" s="58">
        <v>0</v>
      </c>
      <c r="BP217" s="58">
        <v>466155.83</v>
      </c>
      <c r="BQ217" s="58">
        <v>0</v>
      </c>
      <c r="BR217" s="58">
        <v>0</v>
      </c>
      <c r="BS217" s="58">
        <v>0</v>
      </c>
      <c r="BT217" s="58">
        <v>0</v>
      </c>
      <c r="BU217" s="58">
        <v>3000</v>
      </c>
      <c r="BV217" s="58">
        <v>0</v>
      </c>
      <c r="BW217" s="58">
        <v>0</v>
      </c>
      <c r="BX217" s="58">
        <v>0</v>
      </c>
      <c r="BY217" s="59">
        <v>31323373.629900001</v>
      </c>
    </row>
    <row r="218" spans="1:77" x14ac:dyDescent="0.2">
      <c r="A218" s="56" t="s">
        <v>552</v>
      </c>
      <c r="B218" s="57" t="s">
        <v>627</v>
      </c>
      <c r="C218" s="56" t="s">
        <v>628</v>
      </c>
      <c r="D218" s="67">
        <v>0</v>
      </c>
      <c r="E218" s="67">
        <v>0</v>
      </c>
      <c r="F218" s="67">
        <v>0</v>
      </c>
      <c r="G218" s="67">
        <v>0</v>
      </c>
      <c r="H218" s="67">
        <v>0</v>
      </c>
      <c r="I218" s="67">
        <v>0</v>
      </c>
      <c r="J218" s="67">
        <v>0</v>
      </c>
      <c r="K218" s="67">
        <v>0</v>
      </c>
      <c r="L218" s="67">
        <v>0</v>
      </c>
      <c r="M218" s="67">
        <v>0</v>
      </c>
      <c r="N218" s="67">
        <v>0</v>
      </c>
      <c r="O218" s="67">
        <v>0</v>
      </c>
      <c r="P218" s="67">
        <v>0</v>
      </c>
      <c r="Q218" s="67">
        <v>0</v>
      </c>
      <c r="R218" s="67">
        <v>0</v>
      </c>
      <c r="S218" s="67">
        <v>0</v>
      </c>
      <c r="T218" s="67">
        <v>0</v>
      </c>
      <c r="U218" s="67">
        <v>0</v>
      </c>
      <c r="V218" s="67">
        <v>0</v>
      </c>
      <c r="W218" s="67">
        <v>0</v>
      </c>
      <c r="X218" s="67">
        <v>0</v>
      </c>
      <c r="Y218" s="67">
        <v>0</v>
      </c>
      <c r="Z218" s="67">
        <v>0</v>
      </c>
      <c r="AA218" s="67">
        <v>0</v>
      </c>
      <c r="AB218" s="67">
        <v>0</v>
      </c>
      <c r="AC218" s="67">
        <v>0</v>
      </c>
      <c r="AD218" s="67">
        <v>0</v>
      </c>
      <c r="AE218" s="67">
        <v>0</v>
      </c>
      <c r="AF218" s="67">
        <v>0</v>
      </c>
      <c r="AG218" s="67">
        <v>0</v>
      </c>
      <c r="AH218" s="67">
        <v>0</v>
      </c>
      <c r="AI218" s="67">
        <v>0</v>
      </c>
      <c r="AJ218" s="67">
        <v>0</v>
      </c>
      <c r="AK218" s="67">
        <v>0</v>
      </c>
      <c r="AL218" s="67">
        <v>0</v>
      </c>
      <c r="AM218" s="67">
        <v>0</v>
      </c>
      <c r="AN218" s="67">
        <v>0</v>
      </c>
      <c r="AO218" s="67">
        <v>0</v>
      </c>
      <c r="AP218" s="67">
        <v>0</v>
      </c>
      <c r="AQ218" s="67">
        <v>0</v>
      </c>
      <c r="AR218" s="67">
        <v>0</v>
      </c>
      <c r="AS218" s="67">
        <v>0</v>
      </c>
      <c r="AT218" s="67">
        <v>0</v>
      </c>
      <c r="AU218" s="67">
        <v>0</v>
      </c>
      <c r="AV218" s="67">
        <v>0</v>
      </c>
      <c r="AW218" s="67">
        <v>0</v>
      </c>
      <c r="AX218" s="67">
        <v>0</v>
      </c>
      <c r="AY218" s="67">
        <v>0</v>
      </c>
      <c r="AZ218" s="67">
        <v>0</v>
      </c>
      <c r="BA218" s="67">
        <v>0</v>
      </c>
      <c r="BB218" s="67">
        <v>0</v>
      </c>
      <c r="BC218" s="67">
        <v>0</v>
      </c>
      <c r="BD218" s="67">
        <v>0</v>
      </c>
      <c r="BE218" s="67">
        <v>0</v>
      </c>
      <c r="BF218" s="67">
        <v>0</v>
      </c>
      <c r="BG218" s="67">
        <v>0</v>
      </c>
      <c r="BH218" s="67">
        <v>0</v>
      </c>
      <c r="BI218" s="67">
        <v>0</v>
      </c>
      <c r="BJ218" s="67">
        <v>0</v>
      </c>
      <c r="BK218" s="67">
        <v>0</v>
      </c>
      <c r="BL218" s="67">
        <v>0</v>
      </c>
      <c r="BM218" s="67">
        <v>0</v>
      </c>
      <c r="BN218" s="67">
        <v>0</v>
      </c>
      <c r="BO218" s="67">
        <v>0</v>
      </c>
      <c r="BP218" s="67">
        <v>0</v>
      </c>
      <c r="BQ218" s="67">
        <v>0</v>
      </c>
      <c r="BR218" s="67">
        <v>0</v>
      </c>
      <c r="BS218" s="67">
        <v>0</v>
      </c>
      <c r="BT218" s="67">
        <v>0</v>
      </c>
      <c r="BU218" s="67">
        <v>0</v>
      </c>
      <c r="BV218" s="67">
        <v>0</v>
      </c>
      <c r="BW218" s="67">
        <v>0</v>
      </c>
      <c r="BX218" s="67">
        <v>0</v>
      </c>
      <c r="BY218" s="59">
        <v>7067189.2899999991</v>
      </c>
    </row>
    <row r="219" spans="1:77" x14ac:dyDescent="0.2">
      <c r="A219" s="56" t="s">
        <v>552</v>
      </c>
      <c r="B219" s="57" t="s">
        <v>629</v>
      </c>
      <c r="C219" s="56" t="s">
        <v>630</v>
      </c>
      <c r="D219" s="58">
        <v>0</v>
      </c>
      <c r="E219" s="58">
        <v>0</v>
      </c>
      <c r="F219" s="58">
        <v>0</v>
      </c>
      <c r="G219" s="58">
        <v>0</v>
      </c>
      <c r="H219" s="58">
        <v>0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0</v>
      </c>
      <c r="O219" s="58">
        <v>0</v>
      </c>
      <c r="P219" s="58">
        <v>0</v>
      </c>
      <c r="Q219" s="58">
        <v>0</v>
      </c>
      <c r="R219" s="58">
        <v>0</v>
      </c>
      <c r="S219" s="58">
        <v>0</v>
      </c>
      <c r="T219" s="58">
        <v>0</v>
      </c>
      <c r="U219" s="58">
        <v>0</v>
      </c>
      <c r="V219" s="58">
        <v>0</v>
      </c>
      <c r="W219" s="58">
        <v>0</v>
      </c>
      <c r="X219" s="58">
        <v>0</v>
      </c>
      <c r="Y219" s="58">
        <v>31200</v>
      </c>
      <c r="Z219" s="58">
        <v>0</v>
      </c>
      <c r="AA219" s="58">
        <v>0</v>
      </c>
      <c r="AB219" s="58">
        <v>0</v>
      </c>
      <c r="AC219" s="58">
        <v>0</v>
      </c>
      <c r="AD219" s="58">
        <v>0</v>
      </c>
      <c r="AE219" s="58">
        <v>0</v>
      </c>
      <c r="AF219" s="58">
        <v>0</v>
      </c>
      <c r="AG219" s="58">
        <v>0</v>
      </c>
      <c r="AH219" s="58">
        <v>0</v>
      </c>
      <c r="AI219" s="58">
        <v>12630</v>
      </c>
      <c r="AJ219" s="58">
        <v>350</v>
      </c>
      <c r="AK219" s="58">
        <v>0</v>
      </c>
      <c r="AL219" s="58">
        <v>0</v>
      </c>
      <c r="AM219" s="58">
        <v>0</v>
      </c>
      <c r="AN219" s="58">
        <v>0</v>
      </c>
      <c r="AO219" s="58">
        <v>0</v>
      </c>
      <c r="AP219" s="58">
        <v>0</v>
      </c>
      <c r="AQ219" s="58">
        <v>0</v>
      </c>
      <c r="AR219" s="58">
        <v>0</v>
      </c>
      <c r="AS219" s="58">
        <v>0</v>
      </c>
      <c r="AT219" s="58">
        <v>0</v>
      </c>
      <c r="AU219" s="58">
        <v>0</v>
      </c>
      <c r="AV219" s="58">
        <v>0</v>
      </c>
      <c r="AW219" s="58">
        <v>0</v>
      </c>
      <c r="AX219" s="58">
        <v>0</v>
      </c>
      <c r="AY219" s="58">
        <v>0</v>
      </c>
      <c r="AZ219" s="58">
        <v>20880</v>
      </c>
      <c r="BA219" s="58">
        <v>0</v>
      </c>
      <c r="BB219" s="58">
        <v>0</v>
      </c>
      <c r="BC219" s="58">
        <v>0</v>
      </c>
      <c r="BD219" s="58">
        <v>0</v>
      </c>
      <c r="BE219" s="58">
        <v>0</v>
      </c>
      <c r="BF219" s="58">
        <v>0</v>
      </c>
      <c r="BG219" s="58">
        <v>0</v>
      </c>
      <c r="BH219" s="58">
        <v>0</v>
      </c>
      <c r="BI219" s="58">
        <v>0</v>
      </c>
      <c r="BJ219" s="58">
        <v>0</v>
      </c>
      <c r="BK219" s="58">
        <v>0</v>
      </c>
      <c r="BL219" s="58">
        <v>0</v>
      </c>
      <c r="BM219" s="58">
        <v>0</v>
      </c>
      <c r="BN219" s="58">
        <v>0</v>
      </c>
      <c r="BO219" s="58">
        <v>0</v>
      </c>
      <c r="BP219" s="58">
        <v>0</v>
      </c>
      <c r="BQ219" s="58">
        <v>0</v>
      </c>
      <c r="BR219" s="58">
        <v>0</v>
      </c>
      <c r="BS219" s="58">
        <v>0</v>
      </c>
      <c r="BT219" s="58">
        <v>0</v>
      </c>
      <c r="BU219" s="58">
        <v>0</v>
      </c>
      <c r="BV219" s="58">
        <v>0</v>
      </c>
      <c r="BW219" s="58">
        <v>0</v>
      </c>
      <c r="BX219" s="58">
        <v>0</v>
      </c>
      <c r="BY219" s="59">
        <v>3408297.5</v>
      </c>
    </row>
    <row r="220" spans="1:77" x14ac:dyDescent="0.2">
      <c r="A220" s="56" t="s">
        <v>552</v>
      </c>
      <c r="B220" s="57" t="s">
        <v>631</v>
      </c>
      <c r="C220" s="56" t="s">
        <v>632</v>
      </c>
      <c r="D220" s="58">
        <v>0</v>
      </c>
      <c r="E220" s="58">
        <v>0</v>
      </c>
      <c r="F220" s="58">
        <v>0</v>
      </c>
      <c r="G220" s="58">
        <v>0</v>
      </c>
      <c r="H220" s="58">
        <v>0</v>
      </c>
      <c r="I220" s="58">
        <v>0</v>
      </c>
      <c r="J220" s="58">
        <v>82424.149999999994</v>
      </c>
      <c r="K220" s="58">
        <v>0</v>
      </c>
      <c r="L220" s="58">
        <v>0</v>
      </c>
      <c r="M220" s="58">
        <v>0</v>
      </c>
      <c r="N220" s="58">
        <v>0</v>
      </c>
      <c r="O220" s="58">
        <v>0</v>
      </c>
      <c r="P220" s="58">
        <v>0</v>
      </c>
      <c r="Q220" s="58">
        <v>0</v>
      </c>
      <c r="R220" s="58">
        <v>0</v>
      </c>
      <c r="S220" s="58">
        <v>0</v>
      </c>
      <c r="T220" s="58">
        <v>0</v>
      </c>
      <c r="U220" s="58">
        <v>0</v>
      </c>
      <c r="V220" s="58">
        <v>0</v>
      </c>
      <c r="W220" s="58">
        <v>0</v>
      </c>
      <c r="X220" s="58">
        <v>0</v>
      </c>
      <c r="Y220" s="58">
        <v>0</v>
      </c>
      <c r="Z220" s="58">
        <v>0</v>
      </c>
      <c r="AA220" s="58">
        <v>0</v>
      </c>
      <c r="AB220" s="58">
        <v>0</v>
      </c>
      <c r="AC220" s="58">
        <v>0</v>
      </c>
      <c r="AD220" s="58">
        <v>0</v>
      </c>
      <c r="AE220" s="58">
        <v>0</v>
      </c>
      <c r="AF220" s="58">
        <v>0</v>
      </c>
      <c r="AG220" s="58">
        <v>0</v>
      </c>
      <c r="AH220" s="58">
        <v>0</v>
      </c>
      <c r="AI220" s="58">
        <v>0</v>
      </c>
      <c r="AJ220" s="58">
        <v>0</v>
      </c>
      <c r="AK220" s="58">
        <v>0</v>
      </c>
      <c r="AL220" s="58">
        <v>0</v>
      </c>
      <c r="AM220" s="58">
        <v>0</v>
      </c>
      <c r="AN220" s="58">
        <v>0</v>
      </c>
      <c r="AO220" s="58">
        <v>0</v>
      </c>
      <c r="AP220" s="58">
        <v>0</v>
      </c>
      <c r="AQ220" s="58">
        <v>0</v>
      </c>
      <c r="AR220" s="58">
        <v>0</v>
      </c>
      <c r="AS220" s="58">
        <v>0</v>
      </c>
      <c r="AT220" s="58">
        <v>0</v>
      </c>
      <c r="AU220" s="58">
        <v>0</v>
      </c>
      <c r="AV220" s="58">
        <v>0</v>
      </c>
      <c r="AW220" s="58">
        <v>0</v>
      </c>
      <c r="AX220" s="58">
        <v>0</v>
      </c>
      <c r="AY220" s="58">
        <v>0</v>
      </c>
      <c r="AZ220" s="58">
        <v>0</v>
      </c>
      <c r="BA220" s="58">
        <v>0</v>
      </c>
      <c r="BB220" s="58">
        <v>0</v>
      </c>
      <c r="BC220" s="58">
        <v>0</v>
      </c>
      <c r="BD220" s="58">
        <v>0</v>
      </c>
      <c r="BE220" s="58">
        <v>0</v>
      </c>
      <c r="BF220" s="58">
        <v>0</v>
      </c>
      <c r="BG220" s="58">
        <v>0</v>
      </c>
      <c r="BH220" s="58">
        <v>0</v>
      </c>
      <c r="BI220" s="58">
        <v>0</v>
      </c>
      <c r="BJ220" s="58">
        <v>0</v>
      </c>
      <c r="BK220" s="58">
        <v>0</v>
      </c>
      <c r="BL220" s="58">
        <v>0</v>
      </c>
      <c r="BM220" s="58">
        <v>0</v>
      </c>
      <c r="BN220" s="58">
        <v>0</v>
      </c>
      <c r="BO220" s="58">
        <v>0</v>
      </c>
      <c r="BP220" s="58">
        <v>0</v>
      </c>
      <c r="BQ220" s="58">
        <v>0</v>
      </c>
      <c r="BR220" s="58">
        <v>0</v>
      </c>
      <c r="BS220" s="58">
        <v>0</v>
      </c>
      <c r="BT220" s="58">
        <v>0</v>
      </c>
      <c r="BU220" s="58">
        <v>0</v>
      </c>
      <c r="BV220" s="58">
        <v>0</v>
      </c>
      <c r="BW220" s="58">
        <v>0</v>
      </c>
      <c r="BX220" s="58">
        <v>0</v>
      </c>
      <c r="BY220" s="59">
        <v>1694017.0300000003</v>
      </c>
    </row>
    <row r="221" spans="1:77" x14ac:dyDescent="0.2">
      <c r="A221" s="56" t="s">
        <v>552</v>
      </c>
      <c r="B221" s="57" t="s">
        <v>633</v>
      </c>
      <c r="C221" s="56" t="s">
        <v>634</v>
      </c>
      <c r="D221" s="58">
        <v>54985</v>
      </c>
      <c r="E221" s="58">
        <v>0</v>
      </c>
      <c r="F221" s="58">
        <v>26391</v>
      </c>
      <c r="G221" s="58">
        <v>0</v>
      </c>
      <c r="H221" s="58">
        <v>0</v>
      </c>
      <c r="I221" s="58">
        <v>4330</v>
      </c>
      <c r="J221" s="58">
        <v>0</v>
      </c>
      <c r="K221" s="58">
        <v>0</v>
      </c>
      <c r="L221" s="58">
        <v>48564.800000000003</v>
      </c>
      <c r="M221" s="58">
        <v>38500</v>
      </c>
      <c r="N221" s="58">
        <v>46</v>
      </c>
      <c r="O221" s="58">
        <v>174880</v>
      </c>
      <c r="P221" s="58">
        <v>22050</v>
      </c>
      <c r="Q221" s="58">
        <v>0</v>
      </c>
      <c r="R221" s="58">
        <v>0</v>
      </c>
      <c r="S221" s="58">
        <v>0</v>
      </c>
      <c r="T221" s="58">
        <v>0</v>
      </c>
      <c r="U221" s="58">
        <v>0</v>
      </c>
      <c r="V221" s="58">
        <v>0</v>
      </c>
      <c r="W221" s="58">
        <v>2300</v>
      </c>
      <c r="X221" s="58">
        <v>0</v>
      </c>
      <c r="Y221" s="58">
        <v>0</v>
      </c>
      <c r="Z221" s="58">
        <v>32741.71</v>
      </c>
      <c r="AA221" s="58">
        <v>1002112.86</v>
      </c>
      <c r="AB221" s="58">
        <v>600</v>
      </c>
      <c r="AC221" s="58">
        <v>0</v>
      </c>
      <c r="AD221" s="58">
        <v>570492.67000000004</v>
      </c>
      <c r="AE221" s="58">
        <v>250591</v>
      </c>
      <c r="AF221" s="58">
        <v>1735.35</v>
      </c>
      <c r="AG221" s="58">
        <v>0</v>
      </c>
      <c r="AH221" s="58">
        <v>0</v>
      </c>
      <c r="AI221" s="58">
        <v>5500</v>
      </c>
      <c r="AJ221" s="58">
        <v>266562.15999999997</v>
      </c>
      <c r="AK221" s="58">
        <v>0</v>
      </c>
      <c r="AL221" s="58">
        <v>0</v>
      </c>
      <c r="AM221" s="58">
        <v>33500</v>
      </c>
      <c r="AN221" s="58">
        <v>41790.32</v>
      </c>
      <c r="AO221" s="58">
        <v>0</v>
      </c>
      <c r="AP221" s="58">
        <v>0</v>
      </c>
      <c r="AQ221" s="58">
        <v>694540</v>
      </c>
      <c r="AR221" s="58">
        <v>0</v>
      </c>
      <c r="AS221" s="58">
        <v>0</v>
      </c>
      <c r="AT221" s="58">
        <v>0</v>
      </c>
      <c r="AU221" s="58">
        <v>0</v>
      </c>
      <c r="AV221" s="58">
        <v>0</v>
      </c>
      <c r="AW221" s="58">
        <v>113420</v>
      </c>
      <c r="AX221" s="58">
        <v>0</v>
      </c>
      <c r="AY221" s="58">
        <v>22195</v>
      </c>
      <c r="AZ221" s="58">
        <v>7800</v>
      </c>
      <c r="BA221" s="58">
        <v>0</v>
      </c>
      <c r="BB221" s="58">
        <v>0</v>
      </c>
      <c r="BC221" s="58">
        <v>0</v>
      </c>
      <c r="BD221" s="58">
        <v>0</v>
      </c>
      <c r="BE221" s="58">
        <v>0</v>
      </c>
      <c r="BF221" s="58">
        <v>0</v>
      </c>
      <c r="BG221" s="58">
        <v>0</v>
      </c>
      <c r="BH221" s="58">
        <v>8400</v>
      </c>
      <c r="BI221" s="58">
        <v>365662</v>
      </c>
      <c r="BJ221" s="58">
        <v>0</v>
      </c>
      <c r="BK221" s="58">
        <v>74709.039999999994</v>
      </c>
      <c r="BL221" s="58">
        <v>22300</v>
      </c>
      <c r="BM221" s="58">
        <v>0</v>
      </c>
      <c r="BN221" s="58">
        <v>0</v>
      </c>
      <c r="BO221" s="58">
        <v>7187</v>
      </c>
      <c r="BP221" s="58">
        <v>1236279.42</v>
      </c>
      <c r="BQ221" s="58">
        <v>10143.6</v>
      </c>
      <c r="BR221" s="58">
        <v>0</v>
      </c>
      <c r="BS221" s="58">
        <v>0</v>
      </c>
      <c r="BT221" s="58">
        <v>0</v>
      </c>
      <c r="BU221" s="58">
        <v>0</v>
      </c>
      <c r="BV221" s="58">
        <v>0</v>
      </c>
      <c r="BW221" s="58">
        <v>0</v>
      </c>
      <c r="BX221" s="58">
        <v>0</v>
      </c>
      <c r="BY221" s="59">
        <v>939400</v>
      </c>
    </row>
    <row r="222" spans="1:77" x14ac:dyDescent="0.2">
      <c r="A222" s="56" t="s">
        <v>552</v>
      </c>
      <c r="B222" s="57" t="s">
        <v>635</v>
      </c>
      <c r="C222" s="56" t="s">
        <v>636</v>
      </c>
      <c r="D222" s="58">
        <v>15886339.880000001</v>
      </c>
      <c r="E222" s="58">
        <v>5396321.5899999999</v>
      </c>
      <c r="F222" s="58">
        <v>7150034.8600000003</v>
      </c>
      <c r="G222" s="58">
        <v>1986862.49</v>
      </c>
      <c r="H222" s="58">
        <v>1878020.93</v>
      </c>
      <c r="I222" s="58">
        <v>636603.69999999995</v>
      </c>
      <c r="J222" s="58">
        <v>25565119.079999998</v>
      </c>
      <c r="K222" s="58">
        <v>3120380.38</v>
      </c>
      <c r="L222" s="58">
        <v>1056276.73</v>
      </c>
      <c r="M222" s="58">
        <v>9386924.1400000006</v>
      </c>
      <c r="N222" s="58">
        <v>1019556.91</v>
      </c>
      <c r="O222" s="58">
        <v>2683575.66</v>
      </c>
      <c r="P222" s="58">
        <v>5488390.0099999998</v>
      </c>
      <c r="Q222" s="58">
        <v>4685234.78</v>
      </c>
      <c r="R222" s="58">
        <v>574054.56000000006</v>
      </c>
      <c r="S222" s="58">
        <v>2092317.63</v>
      </c>
      <c r="T222" s="58">
        <v>1397237.41</v>
      </c>
      <c r="U222" s="58">
        <v>967449.01</v>
      </c>
      <c r="V222" s="58">
        <v>19754393.960000001</v>
      </c>
      <c r="W222" s="58">
        <v>4912800.54</v>
      </c>
      <c r="X222" s="58">
        <v>1685572.04</v>
      </c>
      <c r="Y222" s="58">
        <v>4308358.28</v>
      </c>
      <c r="Z222" s="58">
        <v>1170737.2</v>
      </c>
      <c r="AA222" s="58">
        <v>1416831.92</v>
      </c>
      <c r="AB222" s="58">
        <v>2274761.9300000002</v>
      </c>
      <c r="AC222" s="58">
        <v>1257729.8600000001</v>
      </c>
      <c r="AD222" s="58">
        <v>362810.16</v>
      </c>
      <c r="AE222" s="58">
        <v>23694673.41</v>
      </c>
      <c r="AF222" s="58">
        <v>1337992.96</v>
      </c>
      <c r="AG222" s="58">
        <v>625886.47</v>
      </c>
      <c r="AH222" s="58">
        <v>876341.86</v>
      </c>
      <c r="AI222" s="58">
        <v>693149.54</v>
      </c>
      <c r="AJ222" s="58">
        <v>1362972.11</v>
      </c>
      <c r="AK222" s="58">
        <v>1085192.8799999999</v>
      </c>
      <c r="AL222" s="58">
        <v>779325.94</v>
      </c>
      <c r="AM222" s="58">
        <v>1128227.55</v>
      </c>
      <c r="AN222" s="58">
        <v>1063769.1499999999</v>
      </c>
      <c r="AO222" s="58">
        <v>1114531.07</v>
      </c>
      <c r="AP222" s="58">
        <v>933294.49</v>
      </c>
      <c r="AQ222" s="58">
        <v>6915148.7699999996</v>
      </c>
      <c r="AR222" s="58">
        <v>882590.98</v>
      </c>
      <c r="AS222" s="58">
        <v>930378.55</v>
      </c>
      <c r="AT222" s="58">
        <v>990332.78</v>
      </c>
      <c r="AU222" s="58">
        <v>785796.02</v>
      </c>
      <c r="AV222" s="58">
        <v>314422.32</v>
      </c>
      <c r="AW222" s="58">
        <v>576917</v>
      </c>
      <c r="AX222" s="58">
        <v>15563233.6</v>
      </c>
      <c r="AY222" s="58">
        <v>1142330.25</v>
      </c>
      <c r="AZ222" s="58">
        <v>798836.79</v>
      </c>
      <c r="BA222" s="58">
        <v>1650295.01</v>
      </c>
      <c r="BB222" s="58">
        <v>1943593.4</v>
      </c>
      <c r="BC222" s="58">
        <v>1300374.5</v>
      </c>
      <c r="BD222" s="58">
        <v>3970175.1</v>
      </c>
      <c r="BE222" s="58">
        <v>2500000</v>
      </c>
      <c r="BF222" s="58">
        <v>1359357.78</v>
      </c>
      <c r="BG222" s="58">
        <v>464996.83</v>
      </c>
      <c r="BH222" s="58">
        <v>248532.01</v>
      </c>
      <c r="BI222" s="58">
        <v>14609303.35</v>
      </c>
      <c r="BJ222" s="58">
        <v>4573308.6399999997</v>
      </c>
      <c r="BK222" s="58">
        <v>1047866.16</v>
      </c>
      <c r="BL222" s="58">
        <v>598992.77</v>
      </c>
      <c r="BM222" s="58">
        <v>1299270.1599999999</v>
      </c>
      <c r="BN222" s="58">
        <v>1467773.63</v>
      </c>
      <c r="BO222" s="58">
        <v>713226.95</v>
      </c>
      <c r="BP222" s="58">
        <v>9514817.0299999993</v>
      </c>
      <c r="BQ222" s="58">
        <v>1162809.74</v>
      </c>
      <c r="BR222" s="58">
        <v>951387.11</v>
      </c>
      <c r="BS222" s="58">
        <v>1778695.13</v>
      </c>
      <c r="BT222" s="58">
        <v>1667355.55</v>
      </c>
      <c r="BU222" s="58">
        <v>3356563.99</v>
      </c>
      <c r="BV222" s="58">
        <v>1206202.2</v>
      </c>
      <c r="BW222" s="58">
        <v>550543.84</v>
      </c>
      <c r="BX222" s="58">
        <v>628386.39</v>
      </c>
      <c r="BY222" s="59">
        <v>3409662.5099999993</v>
      </c>
    </row>
    <row r="223" spans="1:77" x14ac:dyDescent="0.2">
      <c r="A223" s="56" t="s">
        <v>552</v>
      </c>
      <c r="B223" s="57" t="s">
        <v>637</v>
      </c>
      <c r="C223" s="56" t="s">
        <v>638</v>
      </c>
      <c r="D223" s="58">
        <v>1867505.21</v>
      </c>
      <c r="E223" s="58">
        <v>474519.03</v>
      </c>
      <c r="F223" s="58">
        <v>469054.25</v>
      </c>
      <c r="G223" s="58">
        <v>338711.9</v>
      </c>
      <c r="H223" s="58">
        <v>332116.03000000003</v>
      </c>
      <c r="I223" s="58">
        <v>30679.98</v>
      </c>
      <c r="J223" s="58">
        <v>3870137.59</v>
      </c>
      <c r="K223" s="58">
        <v>465312.65</v>
      </c>
      <c r="L223" s="58">
        <v>125685.46</v>
      </c>
      <c r="M223" s="58">
        <v>1315382.8</v>
      </c>
      <c r="N223" s="58">
        <v>0</v>
      </c>
      <c r="O223" s="58">
        <v>240054.18</v>
      </c>
      <c r="P223" s="58">
        <v>1056711.6399999999</v>
      </c>
      <c r="Q223" s="58">
        <v>727845.67</v>
      </c>
      <c r="R223" s="58">
        <v>193700</v>
      </c>
      <c r="S223" s="58">
        <v>5036.49</v>
      </c>
      <c r="T223" s="58">
        <v>445181.42</v>
      </c>
      <c r="U223" s="58">
        <v>101000.09</v>
      </c>
      <c r="V223" s="58">
        <v>4249443.79</v>
      </c>
      <c r="W223" s="58">
        <v>1159302.1100000001</v>
      </c>
      <c r="X223" s="58">
        <v>347944.43</v>
      </c>
      <c r="Y223" s="58">
        <v>605654.93000000005</v>
      </c>
      <c r="Z223" s="58">
        <v>6765</v>
      </c>
      <c r="AA223" s="58">
        <v>439719.38</v>
      </c>
      <c r="AB223" s="58">
        <v>9175.26</v>
      </c>
      <c r="AC223" s="58">
        <v>187730</v>
      </c>
      <c r="AD223" s="58">
        <v>158236</v>
      </c>
      <c r="AE223" s="58">
        <v>2406628.5299999998</v>
      </c>
      <c r="AF223" s="58">
        <v>24059.09</v>
      </c>
      <c r="AG223" s="58">
        <v>52276.73</v>
      </c>
      <c r="AH223" s="58">
        <v>0</v>
      </c>
      <c r="AI223" s="58">
        <v>0</v>
      </c>
      <c r="AJ223" s="58">
        <v>20098</v>
      </c>
      <c r="AK223" s="58">
        <v>81322.91</v>
      </c>
      <c r="AL223" s="58">
        <v>239171.85</v>
      </c>
      <c r="AM223" s="58">
        <v>80</v>
      </c>
      <c r="AN223" s="58">
        <v>0</v>
      </c>
      <c r="AO223" s="58">
        <v>144825.9</v>
      </c>
      <c r="AP223" s="58">
        <v>90</v>
      </c>
      <c r="AQ223" s="58">
        <v>1992025.04</v>
      </c>
      <c r="AR223" s="58">
        <v>103491.14</v>
      </c>
      <c r="AS223" s="58">
        <v>1284</v>
      </c>
      <c r="AT223" s="58">
        <v>1551.5</v>
      </c>
      <c r="AU223" s="58">
        <v>67985.36</v>
      </c>
      <c r="AV223" s="58">
        <v>0</v>
      </c>
      <c r="AW223" s="58">
        <v>0</v>
      </c>
      <c r="AX223" s="58">
        <v>2580573.79</v>
      </c>
      <c r="AY223" s="58">
        <v>99650.6</v>
      </c>
      <c r="AZ223" s="58">
        <v>198886.48</v>
      </c>
      <c r="BA223" s="58">
        <v>1400</v>
      </c>
      <c r="BB223" s="58">
        <v>431654.69</v>
      </c>
      <c r="BC223" s="58">
        <v>195911.25</v>
      </c>
      <c r="BD223" s="58">
        <v>436094.85979999998</v>
      </c>
      <c r="BE223" s="58">
        <v>308156.84999999998</v>
      </c>
      <c r="BF223" s="58">
        <v>120996.68</v>
      </c>
      <c r="BG223" s="58">
        <v>61104.29</v>
      </c>
      <c r="BH223" s="58">
        <v>31501.67</v>
      </c>
      <c r="BI223" s="58">
        <v>6565.17</v>
      </c>
      <c r="BJ223" s="58">
        <v>888503.59</v>
      </c>
      <c r="BK223" s="58">
        <v>0</v>
      </c>
      <c r="BL223" s="58">
        <v>49920.85</v>
      </c>
      <c r="BM223" s="58">
        <v>0</v>
      </c>
      <c r="BN223" s="58">
        <v>6206.75</v>
      </c>
      <c r="BO223" s="58">
        <v>200751.83</v>
      </c>
      <c r="BP223" s="58">
        <v>1882295.63</v>
      </c>
      <c r="BQ223" s="58">
        <v>428</v>
      </c>
      <c r="BR223" s="58">
        <v>1184</v>
      </c>
      <c r="BS223" s="58">
        <v>879076.8</v>
      </c>
      <c r="BT223" s="58">
        <v>246463.78</v>
      </c>
      <c r="BU223" s="58">
        <v>1108633.83</v>
      </c>
      <c r="BV223" s="58">
        <v>357980.55</v>
      </c>
      <c r="BW223" s="58">
        <v>0</v>
      </c>
      <c r="BX223" s="58">
        <v>0</v>
      </c>
      <c r="BY223" s="59">
        <v>1652139411.5000005</v>
      </c>
    </row>
    <row r="224" spans="1:77" x14ac:dyDescent="0.2">
      <c r="A224" s="56" t="s">
        <v>552</v>
      </c>
      <c r="B224" s="57" t="s">
        <v>639</v>
      </c>
      <c r="C224" s="56" t="s">
        <v>640</v>
      </c>
      <c r="D224" s="58">
        <v>239739.32</v>
      </c>
      <c r="E224" s="58">
        <v>62461.79</v>
      </c>
      <c r="F224" s="58">
        <v>186499.62</v>
      </c>
      <c r="G224" s="58">
        <v>69452.98</v>
      </c>
      <c r="H224" s="58">
        <v>74488.97</v>
      </c>
      <c r="I224" s="58">
        <v>28172.68</v>
      </c>
      <c r="J224" s="58">
        <v>377111.77</v>
      </c>
      <c r="K224" s="58">
        <v>172724.81</v>
      </c>
      <c r="L224" s="58">
        <v>4440.71</v>
      </c>
      <c r="M224" s="58">
        <v>88777</v>
      </c>
      <c r="N224" s="58">
        <v>50914.52</v>
      </c>
      <c r="O224" s="58">
        <v>54182.14</v>
      </c>
      <c r="P224" s="58">
        <v>190902.86</v>
      </c>
      <c r="Q224" s="58">
        <v>135520.69</v>
      </c>
      <c r="R224" s="58">
        <v>12477.61</v>
      </c>
      <c r="S224" s="58">
        <v>5462.35</v>
      </c>
      <c r="T224" s="58">
        <v>18084.099999999999</v>
      </c>
      <c r="U224" s="58">
        <v>2666.44</v>
      </c>
      <c r="V224" s="58">
        <v>673542.99</v>
      </c>
      <c r="W224" s="58">
        <v>265141.94</v>
      </c>
      <c r="X224" s="58">
        <v>87603.8</v>
      </c>
      <c r="Y224" s="58">
        <v>107915.08</v>
      </c>
      <c r="Z224" s="58">
        <v>39576.550000000003</v>
      </c>
      <c r="AA224" s="58">
        <v>59396.77</v>
      </c>
      <c r="AB224" s="58">
        <v>46970.97</v>
      </c>
      <c r="AC224" s="58">
        <v>25232.25</v>
      </c>
      <c r="AD224" s="58">
        <v>30356.69</v>
      </c>
      <c r="AE224" s="58">
        <v>473065.12</v>
      </c>
      <c r="AF224" s="58">
        <v>10963.13</v>
      </c>
      <c r="AG224" s="58">
        <v>6883.1</v>
      </c>
      <c r="AH224" s="58">
        <v>17150.59</v>
      </c>
      <c r="AI224" s="58">
        <v>9860.76</v>
      </c>
      <c r="AJ224" s="58">
        <v>46093.55</v>
      </c>
      <c r="AK224" s="58">
        <v>20067.060000000001</v>
      </c>
      <c r="AL224" s="58">
        <v>3669.47</v>
      </c>
      <c r="AM224" s="58">
        <v>45810.18</v>
      </c>
      <c r="AN224" s="58">
        <v>29892.39</v>
      </c>
      <c r="AO224" s="58">
        <v>17838.580000000002</v>
      </c>
      <c r="AP224" s="58">
        <v>9342.06</v>
      </c>
      <c r="AQ224" s="58">
        <v>294432.64000000001</v>
      </c>
      <c r="AR224" s="58">
        <v>83340.479999999996</v>
      </c>
      <c r="AS224" s="58">
        <v>30408.29</v>
      </c>
      <c r="AT224" s="58">
        <v>34617.269999999997</v>
      </c>
      <c r="AU224" s="58">
        <v>22836.99</v>
      </c>
      <c r="AV224" s="58">
        <v>11279.87</v>
      </c>
      <c r="AW224" s="58">
        <v>13157.24</v>
      </c>
      <c r="AX224" s="58">
        <v>148218.57999999999</v>
      </c>
      <c r="AY224" s="58">
        <v>12783.83</v>
      </c>
      <c r="AZ224" s="58">
        <v>29908.3</v>
      </c>
      <c r="BA224" s="58">
        <v>40710.32</v>
      </c>
      <c r="BB224" s="58">
        <v>55881.67</v>
      </c>
      <c r="BC224" s="58">
        <v>28049.32</v>
      </c>
      <c r="BD224" s="58">
        <v>27209.679899999999</v>
      </c>
      <c r="BE224" s="58">
        <v>87000</v>
      </c>
      <c r="BF224" s="58">
        <v>9700</v>
      </c>
      <c r="BG224" s="58">
        <v>7756.86</v>
      </c>
      <c r="BH224" s="58">
        <v>642</v>
      </c>
      <c r="BI224" s="58">
        <v>517047.52</v>
      </c>
      <c r="BJ224" s="58">
        <v>171897.18</v>
      </c>
      <c r="BK224" s="58">
        <v>28609.54</v>
      </c>
      <c r="BL224" s="58">
        <v>7807.69</v>
      </c>
      <c r="BM224" s="58">
        <v>58489.279999999999</v>
      </c>
      <c r="BN224" s="58">
        <v>66821.78</v>
      </c>
      <c r="BO224" s="58">
        <v>19333.34</v>
      </c>
      <c r="BP224" s="58">
        <v>322430.46000000002</v>
      </c>
      <c r="BQ224" s="58">
        <v>21783.86</v>
      </c>
      <c r="BR224" s="58">
        <v>17890.919999999998</v>
      </c>
      <c r="BS224" s="58">
        <v>36603.39</v>
      </c>
      <c r="BT224" s="58">
        <v>52986.48</v>
      </c>
      <c r="BU224" s="58">
        <v>51805.25</v>
      </c>
      <c r="BV224" s="58">
        <v>34503.61</v>
      </c>
      <c r="BW224" s="58">
        <v>18716.62</v>
      </c>
      <c r="BX224" s="58">
        <v>14304.52</v>
      </c>
      <c r="BY224" s="59">
        <v>101828143.98</v>
      </c>
    </row>
    <row r="225" spans="1:77" x14ac:dyDescent="0.2">
      <c r="A225" s="56" t="s">
        <v>552</v>
      </c>
      <c r="B225" s="57" t="s">
        <v>641</v>
      </c>
      <c r="C225" s="56" t="s">
        <v>642</v>
      </c>
      <c r="D225" s="58">
        <v>103366.76</v>
      </c>
      <c r="E225" s="58">
        <v>24282.47</v>
      </c>
      <c r="F225" s="58">
        <v>34928.04</v>
      </c>
      <c r="G225" s="58">
        <v>10821.78</v>
      </c>
      <c r="H225" s="58">
        <v>2991.72</v>
      </c>
      <c r="I225" s="58">
        <v>7962.94</v>
      </c>
      <c r="J225" s="58">
        <v>1085770.96</v>
      </c>
      <c r="K225" s="58">
        <v>37465</v>
      </c>
      <c r="L225" s="58">
        <v>61585.66</v>
      </c>
      <c r="M225" s="58">
        <v>78404.100000000006</v>
      </c>
      <c r="N225" s="58">
        <v>22470</v>
      </c>
      <c r="O225" s="58">
        <v>36915</v>
      </c>
      <c r="P225" s="58">
        <v>196516.2</v>
      </c>
      <c r="Q225" s="58">
        <v>146507</v>
      </c>
      <c r="R225" s="58">
        <v>32035.8</v>
      </c>
      <c r="S225" s="58">
        <v>29425.27</v>
      </c>
      <c r="T225" s="58">
        <v>5136</v>
      </c>
      <c r="U225" s="58">
        <v>28521.919999999998</v>
      </c>
      <c r="V225" s="58">
        <v>0</v>
      </c>
      <c r="W225" s="58">
        <v>0</v>
      </c>
      <c r="X225" s="58">
        <v>0</v>
      </c>
      <c r="Y225" s="58">
        <v>64468.31</v>
      </c>
      <c r="Z225" s="58">
        <v>37360.339999999997</v>
      </c>
      <c r="AA225" s="58">
        <v>0</v>
      </c>
      <c r="AB225" s="58">
        <v>26441.200000000001</v>
      </c>
      <c r="AC225" s="58">
        <v>7662.6</v>
      </c>
      <c r="AD225" s="58">
        <v>0</v>
      </c>
      <c r="AE225" s="58">
        <v>312482.8</v>
      </c>
      <c r="AF225" s="58">
        <v>46224</v>
      </c>
      <c r="AG225" s="58">
        <v>13225.2</v>
      </c>
      <c r="AH225" s="58">
        <v>58930</v>
      </c>
      <c r="AI225" s="58">
        <v>22470</v>
      </c>
      <c r="AJ225" s="58">
        <v>27285</v>
      </c>
      <c r="AK225" s="58">
        <v>43832.45</v>
      </c>
      <c r="AL225" s="58">
        <v>43014</v>
      </c>
      <c r="AM225" s="58">
        <v>26588.76</v>
      </c>
      <c r="AN225" s="58">
        <v>34093.440000000002</v>
      </c>
      <c r="AO225" s="58">
        <v>16913.740000000002</v>
      </c>
      <c r="AP225" s="58">
        <v>20210.16</v>
      </c>
      <c r="AQ225" s="58">
        <v>46670</v>
      </c>
      <c r="AR225" s="58">
        <v>9630</v>
      </c>
      <c r="AS225" s="58">
        <v>11556</v>
      </c>
      <c r="AT225" s="58">
        <v>63365.4</v>
      </c>
      <c r="AU225" s="58">
        <v>9565.7999999999993</v>
      </c>
      <c r="AV225" s="58">
        <v>27285</v>
      </c>
      <c r="AW225" s="58">
        <v>21123.94</v>
      </c>
      <c r="AX225" s="58">
        <v>365094.7</v>
      </c>
      <c r="AY225" s="58">
        <v>0</v>
      </c>
      <c r="AZ225" s="58">
        <v>64253.5</v>
      </c>
      <c r="BA225" s="58">
        <v>0</v>
      </c>
      <c r="BB225" s="58">
        <v>33539.120000000003</v>
      </c>
      <c r="BC225" s="58">
        <v>63861.34</v>
      </c>
      <c r="BD225" s="58">
        <v>39348.949999999997</v>
      </c>
      <c r="BE225" s="58">
        <v>10982.51</v>
      </c>
      <c r="BF225" s="58">
        <v>14049.1</v>
      </c>
      <c r="BG225" s="58">
        <v>3787.8</v>
      </c>
      <c r="BH225" s="58">
        <v>0</v>
      </c>
      <c r="BI225" s="58">
        <v>77040</v>
      </c>
      <c r="BJ225" s="58">
        <v>159529.18</v>
      </c>
      <c r="BK225" s="58">
        <v>27113.8</v>
      </c>
      <c r="BL225" s="58">
        <v>77398</v>
      </c>
      <c r="BM225" s="58">
        <v>29066.5</v>
      </c>
      <c r="BN225" s="58">
        <v>50995.93</v>
      </c>
      <c r="BO225" s="58">
        <v>20721.75</v>
      </c>
      <c r="BP225" s="58">
        <v>44351.5</v>
      </c>
      <c r="BQ225" s="58">
        <v>38715.46</v>
      </c>
      <c r="BR225" s="58">
        <v>36915</v>
      </c>
      <c r="BS225" s="58">
        <v>49726.69</v>
      </c>
      <c r="BT225" s="58">
        <v>83402.11</v>
      </c>
      <c r="BU225" s="58">
        <v>30362.46</v>
      </c>
      <c r="BV225" s="58">
        <v>53627.73</v>
      </c>
      <c r="BW225" s="58">
        <v>11016.72</v>
      </c>
      <c r="BX225" s="58">
        <v>32745.56</v>
      </c>
      <c r="BY225" s="59">
        <v>542730743.24989986</v>
      </c>
    </row>
    <row r="226" spans="1:77" x14ac:dyDescent="0.2">
      <c r="A226" s="56" t="s">
        <v>552</v>
      </c>
      <c r="B226" s="57" t="s">
        <v>643</v>
      </c>
      <c r="C226" s="56" t="s">
        <v>644</v>
      </c>
      <c r="D226" s="58">
        <v>77868</v>
      </c>
      <c r="E226" s="58">
        <v>15850</v>
      </c>
      <c r="F226" s="58">
        <v>47592</v>
      </c>
      <c r="G226" s="58">
        <v>6557</v>
      </c>
      <c r="H226" s="58">
        <v>5102</v>
      </c>
      <c r="I226" s="58">
        <v>1738</v>
      </c>
      <c r="J226" s="58">
        <v>153105</v>
      </c>
      <c r="K226" s="58">
        <v>20734</v>
      </c>
      <c r="L226" s="58">
        <v>10344</v>
      </c>
      <c r="M226" s="58">
        <v>27603.7</v>
      </c>
      <c r="N226" s="58">
        <v>7062</v>
      </c>
      <c r="O226" s="58">
        <v>14837</v>
      </c>
      <c r="P226" s="58">
        <v>45538</v>
      </c>
      <c r="Q226" s="58">
        <v>48096</v>
      </c>
      <c r="R226" s="58">
        <v>10035</v>
      </c>
      <c r="S226" s="58">
        <v>9399</v>
      </c>
      <c r="T226" s="58">
        <v>8000</v>
      </c>
      <c r="U226" s="58">
        <v>0</v>
      </c>
      <c r="V226" s="58">
        <v>155862</v>
      </c>
      <c r="W226" s="58">
        <v>17556</v>
      </c>
      <c r="X226" s="58">
        <v>5266</v>
      </c>
      <c r="Y226" s="58">
        <v>61430</v>
      </c>
      <c r="Z226" s="58">
        <v>13772</v>
      </c>
      <c r="AA226" s="58">
        <v>10554</v>
      </c>
      <c r="AB226" s="58">
        <v>23803</v>
      </c>
      <c r="AC226" s="58">
        <v>6770</v>
      </c>
      <c r="AD226" s="58">
        <v>9155</v>
      </c>
      <c r="AE226" s="58">
        <v>160645</v>
      </c>
      <c r="AF226" s="58">
        <v>5725</v>
      </c>
      <c r="AG226" s="58">
        <v>900</v>
      </c>
      <c r="AH226" s="58">
        <v>2767</v>
      </c>
      <c r="AI226" s="58">
        <v>2612</v>
      </c>
      <c r="AJ226" s="58">
        <v>10504.88</v>
      </c>
      <c r="AK226" s="58">
        <v>10398</v>
      </c>
      <c r="AL226" s="58">
        <v>12415</v>
      </c>
      <c r="AM226" s="58">
        <v>21211</v>
      </c>
      <c r="AN226" s="58">
        <v>0</v>
      </c>
      <c r="AO226" s="58">
        <v>7257</v>
      </c>
      <c r="AP226" s="58">
        <v>12831</v>
      </c>
      <c r="AQ226" s="58">
        <v>111482</v>
      </c>
      <c r="AR226" s="58">
        <v>12443</v>
      </c>
      <c r="AS226" s="58">
        <v>7931</v>
      </c>
      <c r="AT226" s="58">
        <v>19787</v>
      </c>
      <c r="AU226" s="58">
        <v>5572</v>
      </c>
      <c r="AV226" s="58">
        <v>1437</v>
      </c>
      <c r="AW226" s="58">
        <v>7443</v>
      </c>
      <c r="AX226" s="58">
        <v>90886</v>
      </c>
      <c r="AY226" s="58">
        <v>0</v>
      </c>
      <c r="AZ226" s="58">
        <v>5167</v>
      </c>
      <c r="BA226" s="58">
        <v>14607</v>
      </c>
      <c r="BB226" s="58">
        <v>8884</v>
      </c>
      <c r="BC226" s="58">
        <v>4887</v>
      </c>
      <c r="BD226" s="58">
        <v>28706</v>
      </c>
      <c r="BE226" s="58">
        <v>6197</v>
      </c>
      <c r="BF226" s="58">
        <v>13477</v>
      </c>
      <c r="BG226" s="58">
        <v>0</v>
      </c>
      <c r="BH226" s="58">
        <v>0</v>
      </c>
      <c r="BI226" s="58">
        <v>120034</v>
      </c>
      <c r="BJ226" s="58">
        <v>37653</v>
      </c>
      <c r="BK226" s="58">
        <v>10758</v>
      </c>
      <c r="BL226" s="58">
        <v>4335</v>
      </c>
      <c r="BM226" s="58">
        <v>10186</v>
      </c>
      <c r="BN226" s="58">
        <v>11162</v>
      </c>
      <c r="BO226" s="58">
        <v>5287</v>
      </c>
      <c r="BP226" s="58">
        <v>77322</v>
      </c>
      <c r="BQ226" s="58">
        <v>3694</v>
      </c>
      <c r="BR226" s="58">
        <v>6606</v>
      </c>
      <c r="BS226" s="58">
        <v>11970</v>
      </c>
      <c r="BT226" s="58">
        <v>10198</v>
      </c>
      <c r="BU226" s="58">
        <v>38187.699999999997</v>
      </c>
      <c r="BV226" s="58">
        <v>3627</v>
      </c>
      <c r="BW226" s="58">
        <v>7806</v>
      </c>
      <c r="BX226" s="58">
        <v>3900</v>
      </c>
      <c r="BY226" s="59">
        <v>391914102.45999998</v>
      </c>
    </row>
    <row r="227" spans="1:77" x14ac:dyDescent="0.2">
      <c r="A227" s="56" t="s">
        <v>552</v>
      </c>
      <c r="B227" s="57" t="s">
        <v>645</v>
      </c>
      <c r="C227" s="56" t="s">
        <v>646</v>
      </c>
      <c r="D227" s="58">
        <v>2615334.81</v>
      </c>
      <c r="E227" s="58">
        <v>827215.17</v>
      </c>
      <c r="F227" s="58">
        <v>1125179.5</v>
      </c>
      <c r="G227" s="58">
        <v>534850.99</v>
      </c>
      <c r="H227" s="58">
        <v>368666.1</v>
      </c>
      <c r="I227" s="58">
        <v>155439.28</v>
      </c>
      <c r="J227" s="58">
        <v>4742376.4000000004</v>
      </c>
      <c r="K227" s="58">
        <v>716771.79</v>
      </c>
      <c r="L227" s="58">
        <v>112718.3</v>
      </c>
      <c r="M227" s="58">
        <v>1826877.21</v>
      </c>
      <c r="N227" s="58">
        <v>291341.57</v>
      </c>
      <c r="O227" s="58">
        <v>835029.75</v>
      </c>
      <c r="P227" s="58">
        <v>919441.17</v>
      </c>
      <c r="Q227" s="58">
        <v>663890.67000000004</v>
      </c>
      <c r="R227" s="58">
        <v>40532.800000000003</v>
      </c>
      <c r="S227" s="58">
        <v>277446.57</v>
      </c>
      <c r="T227" s="58">
        <v>353431.22</v>
      </c>
      <c r="U227" s="58">
        <v>213868.34</v>
      </c>
      <c r="V227" s="58">
        <v>3440325.91</v>
      </c>
      <c r="W227" s="58">
        <v>844754.8</v>
      </c>
      <c r="X227" s="58">
        <v>494860.11</v>
      </c>
      <c r="Y227" s="58">
        <v>1352345.58</v>
      </c>
      <c r="Z227" s="58">
        <v>283644.56</v>
      </c>
      <c r="AA227" s="58">
        <v>198231.7</v>
      </c>
      <c r="AB227" s="58">
        <v>278889.58</v>
      </c>
      <c r="AC227" s="58">
        <v>63828.73</v>
      </c>
      <c r="AD227" s="58">
        <v>192678.72</v>
      </c>
      <c r="AE227" s="58">
        <v>3607258.82</v>
      </c>
      <c r="AF227" s="58">
        <v>166705</v>
      </c>
      <c r="AG227" s="58">
        <v>94201</v>
      </c>
      <c r="AH227" s="58">
        <v>86901</v>
      </c>
      <c r="AI227" s="58">
        <v>121722</v>
      </c>
      <c r="AJ227" s="58">
        <v>362889.5</v>
      </c>
      <c r="AK227" s="58">
        <v>250769</v>
      </c>
      <c r="AL227" s="58">
        <v>202382.44</v>
      </c>
      <c r="AM227" s="58">
        <v>344277.03</v>
      </c>
      <c r="AN227" s="58">
        <v>281837.59999999998</v>
      </c>
      <c r="AO227" s="58">
        <v>184019</v>
      </c>
      <c r="AP227" s="58">
        <v>110214.6</v>
      </c>
      <c r="AQ227" s="58">
        <v>1308448.8799999999</v>
      </c>
      <c r="AR227" s="58">
        <v>243795.7</v>
      </c>
      <c r="AS227" s="58">
        <v>152650.51999999999</v>
      </c>
      <c r="AT227" s="58">
        <v>197286.32</v>
      </c>
      <c r="AU227" s="58">
        <v>96106.4</v>
      </c>
      <c r="AV227" s="58">
        <v>60543</v>
      </c>
      <c r="AW227" s="58">
        <v>145650.75</v>
      </c>
      <c r="AX227" s="58">
        <v>1302420.76</v>
      </c>
      <c r="AY227" s="58">
        <v>288425.21000000002</v>
      </c>
      <c r="AZ227" s="58">
        <v>287085.12</v>
      </c>
      <c r="BA227" s="58">
        <v>183795.15</v>
      </c>
      <c r="BB227" s="58">
        <v>544284.43999999994</v>
      </c>
      <c r="BC227" s="58">
        <v>451949.34</v>
      </c>
      <c r="BD227" s="58">
        <v>694362.83990000002</v>
      </c>
      <c r="BE227" s="58">
        <v>731658.83</v>
      </c>
      <c r="BF227" s="58">
        <v>250038.77</v>
      </c>
      <c r="BG227" s="58">
        <v>91032.93</v>
      </c>
      <c r="BH227" s="58">
        <v>91194.27</v>
      </c>
      <c r="BI227" s="58">
        <v>2584563.2999999998</v>
      </c>
      <c r="BJ227" s="58">
        <v>454284.99</v>
      </c>
      <c r="BK227" s="58">
        <v>88993.22</v>
      </c>
      <c r="BL227" s="58">
        <v>33746.400000000001</v>
      </c>
      <c r="BM227" s="58">
        <v>234209.5</v>
      </c>
      <c r="BN227" s="58">
        <v>484586.39</v>
      </c>
      <c r="BO227" s="58">
        <v>59515</v>
      </c>
      <c r="BP227" s="58">
        <v>1520904.3</v>
      </c>
      <c r="BQ227" s="58">
        <v>149294</v>
      </c>
      <c r="BR227" s="58">
        <v>200187</v>
      </c>
      <c r="BS227" s="58">
        <v>255042.13</v>
      </c>
      <c r="BT227" s="58">
        <v>523614.21</v>
      </c>
      <c r="BU227" s="58">
        <v>751836.22</v>
      </c>
      <c r="BV227" s="58">
        <v>203628.1</v>
      </c>
      <c r="BW227" s="58">
        <v>212141.04</v>
      </c>
      <c r="BX227" s="58">
        <v>101217.1</v>
      </c>
      <c r="BY227" s="59">
        <v>82571598.429999977</v>
      </c>
    </row>
    <row r="228" spans="1:77" x14ac:dyDescent="0.2">
      <c r="A228" s="56" t="s">
        <v>552</v>
      </c>
      <c r="B228" s="57" t="s">
        <v>647</v>
      </c>
      <c r="C228" s="56" t="s">
        <v>648</v>
      </c>
      <c r="D228" s="58">
        <v>7528.52</v>
      </c>
      <c r="E228" s="58">
        <v>36700</v>
      </c>
      <c r="F228" s="58">
        <v>58368.5</v>
      </c>
      <c r="G228" s="58">
        <v>0</v>
      </c>
      <c r="H228" s="58">
        <v>23299.99</v>
      </c>
      <c r="I228" s="58">
        <v>38500</v>
      </c>
      <c r="J228" s="58">
        <v>0</v>
      </c>
      <c r="K228" s="58">
        <v>77707</v>
      </c>
      <c r="L228" s="58">
        <v>1000</v>
      </c>
      <c r="M228" s="58">
        <v>16500</v>
      </c>
      <c r="N228" s="58">
        <v>0</v>
      </c>
      <c r="O228" s="58">
        <v>6606.8</v>
      </c>
      <c r="P228" s="58">
        <v>199298.8</v>
      </c>
      <c r="Q228" s="58">
        <v>31195</v>
      </c>
      <c r="R228" s="58">
        <v>21734</v>
      </c>
      <c r="S228" s="58">
        <v>15170</v>
      </c>
      <c r="T228" s="58">
        <v>3135</v>
      </c>
      <c r="U228" s="58">
        <v>0</v>
      </c>
      <c r="V228" s="58">
        <v>57474.38</v>
      </c>
      <c r="W228" s="58">
        <v>0</v>
      </c>
      <c r="X228" s="58">
        <v>700</v>
      </c>
      <c r="Y228" s="58">
        <v>79764.97</v>
      </c>
      <c r="Z228" s="58">
        <v>39300</v>
      </c>
      <c r="AA228" s="58">
        <v>3500</v>
      </c>
      <c r="AB228" s="58">
        <v>7300</v>
      </c>
      <c r="AC228" s="58">
        <v>200</v>
      </c>
      <c r="AD228" s="58">
        <v>0</v>
      </c>
      <c r="AE228" s="58">
        <v>272452.59999999998</v>
      </c>
      <c r="AF228" s="58">
        <v>0</v>
      </c>
      <c r="AG228" s="58">
        <v>0</v>
      </c>
      <c r="AH228" s="58">
        <v>1550</v>
      </c>
      <c r="AI228" s="58">
        <v>16500</v>
      </c>
      <c r="AJ228" s="58">
        <v>0</v>
      </c>
      <c r="AK228" s="58">
        <v>4600</v>
      </c>
      <c r="AL228" s="58">
        <v>15150</v>
      </c>
      <c r="AM228" s="58">
        <v>8600</v>
      </c>
      <c r="AN228" s="58">
        <v>0</v>
      </c>
      <c r="AO228" s="58">
        <v>53.5</v>
      </c>
      <c r="AP228" s="58">
        <v>9130</v>
      </c>
      <c r="AQ228" s="58">
        <v>33110</v>
      </c>
      <c r="AR228" s="58">
        <v>540</v>
      </c>
      <c r="AS228" s="58">
        <v>10150</v>
      </c>
      <c r="AT228" s="58">
        <v>0</v>
      </c>
      <c r="AU228" s="58">
        <v>66</v>
      </c>
      <c r="AV228" s="58">
        <v>7000</v>
      </c>
      <c r="AW228" s="58">
        <v>2275</v>
      </c>
      <c r="AX228" s="58">
        <v>37500</v>
      </c>
      <c r="AY228" s="58">
        <v>9998</v>
      </c>
      <c r="AZ228" s="58">
        <v>2400</v>
      </c>
      <c r="BA228" s="58">
        <v>816</v>
      </c>
      <c r="BB228" s="58">
        <v>0</v>
      </c>
      <c r="BC228" s="58">
        <v>6300</v>
      </c>
      <c r="BD228" s="58">
        <v>7682.6</v>
      </c>
      <c r="BE228" s="58">
        <v>0</v>
      </c>
      <c r="BF228" s="58">
        <v>11984</v>
      </c>
      <c r="BG228" s="58">
        <v>1010</v>
      </c>
      <c r="BH228" s="58">
        <v>22943.58</v>
      </c>
      <c r="BI228" s="58">
        <v>0</v>
      </c>
      <c r="BJ228" s="58">
        <v>0</v>
      </c>
      <c r="BK228" s="58">
        <v>40200</v>
      </c>
      <c r="BL228" s="58">
        <v>1500</v>
      </c>
      <c r="BM228" s="58">
        <v>1695</v>
      </c>
      <c r="BN228" s="58">
        <v>0</v>
      </c>
      <c r="BO228" s="58">
        <v>1500</v>
      </c>
      <c r="BP228" s="58">
        <v>96493.06</v>
      </c>
      <c r="BQ228" s="58">
        <v>0</v>
      </c>
      <c r="BR228" s="58">
        <v>0</v>
      </c>
      <c r="BS228" s="58">
        <v>0</v>
      </c>
      <c r="BT228" s="58">
        <v>1340</v>
      </c>
      <c r="BU228" s="58">
        <v>9110</v>
      </c>
      <c r="BV228" s="58">
        <v>680</v>
      </c>
      <c r="BW228" s="58">
        <v>16100</v>
      </c>
      <c r="BX228" s="58">
        <v>0</v>
      </c>
      <c r="BY228" s="59">
        <v>8622290.2100000009</v>
      </c>
    </row>
    <row r="229" spans="1:77" x14ac:dyDescent="0.2">
      <c r="A229" s="56" t="s">
        <v>552</v>
      </c>
      <c r="B229" s="57" t="s">
        <v>649</v>
      </c>
      <c r="C229" s="56" t="s">
        <v>650</v>
      </c>
      <c r="D229" s="58">
        <v>512532.22</v>
      </c>
      <c r="E229" s="58">
        <v>141623.91</v>
      </c>
      <c r="F229" s="58">
        <v>440695.72</v>
      </c>
      <c r="G229" s="58">
        <v>59807.5</v>
      </c>
      <c r="H229" s="58">
        <v>9735</v>
      </c>
      <c r="I229" s="58">
        <v>0</v>
      </c>
      <c r="J229" s="58">
        <v>892187.58</v>
      </c>
      <c r="K229" s="58">
        <v>109157.16</v>
      </c>
      <c r="L229" s="58">
        <v>24186.37</v>
      </c>
      <c r="M229" s="58">
        <v>297441.2</v>
      </c>
      <c r="N229" s="58">
        <v>0</v>
      </c>
      <c r="O229" s="58">
        <v>11585.96</v>
      </c>
      <c r="P229" s="58">
        <v>315233.75</v>
      </c>
      <c r="Q229" s="58">
        <v>174231.41</v>
      </c>
      <c r="R229" s="58">
        <v>24478.93</v>
      </c>
      <c r="S229" s="58">
        <v>46745.88</v>
      </c>
      <c r="T229" s="58">
        <v>38695.53</v>
      </c>
      <c r="U229" s="58">
        <v>76000</v>
      </c>
      <c r="V229" s="58">
        <v>888115.11</v>
      </c>
      <c r="W229" s="58">
        <v>336986.51</v>
      </c>
      <c r="X229" s="58">
        <v>119979.95</v>
      </c>
      <c r="Y229" s="58">
        <v>188982.85</v>
      </c>
      <c r="Z229" s="58">
        <v>42626.76</v>
      </c>
      <c r="AA229" s="58">
        <v>49115.87</v>
      </c>
      <c r="AB229" s="58">
        <v>45984.32</v>
      </c>
      <c r="AC229" s="58">
        <v>27567.57</v>
      </c>
      <c r="AD229" s="58">
        <v>26829.88</v>
      </c>
      <c r="AE229" s="58">
        <v>3869086.57</v>
      </c>
      <c r="AF229" s="58">
        <v>24797</v>
      </c>
      <c r="AG229" s="58">
        <v>11550</v>
      </c>
      <c r="AH229" s="58">
        <v>29483.14</v>
      </c>
      <c r="AI229" s="58">
        <v>8005</v>
      </c>
      <c r="AJ229" s="58">
        <v>33493.5</v>
      </c>
      <c r="AK229" s="58">
        <v>40679</v>
      </c>
      <c r="AL229" s="58">
        <v>246025.45</v>
      </c>
      <c r="AM229" s="58">
        <v>178806.84</v>
      </c>
      <c r="AN229" s="58">
        <v>303801.25</v>
      </c>
      <c r="AO229" s="58">
        <v>62348.28</v>
      </c>
      <c r="AP229" s="58">
        <v>23344</v>
      </c>
      <c r="AQ229" s="58">
        <v>179741.7</v>
      </c>
      <c r="AR229" s="58">
        <v>27979</v>
      </c>
      <c r="AS229" s="58">
        <v>125578</v>
      </c>
      <c r="AT229" s="58">
        <v>52213</v>
      </c>
      <c r="AU229" s="58">
        <v>11915</v>
      </c>
      <c r="AV229" s="58">
        <v>6676</v>
      </c>
      <c r="AW229" s="58">
        <v>57891.35</v>
      </c>
      <c r="AX229" s="58">
        <v>487252</v>
      </c>
      <c r="AY229" s="58">
        <v>18371.3</v>
      </c>
      <c r="AZ229" s="58">
        <v>77006</v>
      </c>
      <c r="BA229" s="58">
        <v>92133.03</v>
      </c>
      <c r="BB229" s="58">
        <v>58905.25</v>
      </c>
      <c r="BC229" s="58">
        <v>67537.17</v>
      </c>
      <c r="BD229" s="58">
        <v>311510.3199</v>
      </c>
      <c r="BE229" s="58">
        <v>73145</v>
      </c>
      <c r="BF229" s="58">
        <v>52844.78</v>
      </c>
      <c r="BG229" s="58">
        <v>39980.980000000003</v>
      </c>
      <c r="BH229" s="58">
        <v>0</v>
      </c>
      <c r="BI229" s="58">
        <v>3077158.9</v>
      </c>
      <c r="BJ229" s="58">
        <v>174847</v>
      </c>
      <c r="BK229" s="58">
        <v>9960</v>
      </c>
      <c r="BL229" s="58">
        <v>0</v>
      </c>
      <c r="BM229" s="58">
        <v>67948.5</v>
      </c>
      <c r="BN229" s="58">
        <v>87223.13</v>
      </c>
      <c r="BO229" s="58">
        <v>8865.5</v>
      </c>
      <c r="BP229" s="58">
        <v>266229.98</v>
      </c>
      <c r="BQ229" s="58">
        <v>19794.75</v>
      </c>
      <c r="BR229" s="58">
        <v>2710</v>
      </c>
      <c r="BS229" s="58">
        <v>0</v>
      </c>
      <c r="BT229" s="58">
        <v>7510</v>
      </c>
      <c r="BU229" s="58">
        <v>397884.56</v>
      </c>
      <c r="BV229" s="58">
        <v>38755</v>
      </c>
      <c r="BW229" s="58">
        <v>19625.75</v>
      </c>
      <c r="BX229" s="58">
        <v>24999</v>
      </c>
      <c r="BY229" s="59">
        <v>24210390.23</v>
      </c>
    </row>
    <row r="230" spans="1:77" x14ac:dyDescent="0.2">
      <c r="A230" s="56" t="s">
        <v>552</v>
      </c>
      <c r="B230" s="57" t="s">
        <v>651</v>
      </c>
      <c r="C230" s="56" t="s">
        <v>652</v>
      </c>
      <c r="D230" s="58">
        <v>94663.41</v>
      </c>
      <c r="E230" s="58">
        <v>0</v>
      </c>
      <c r="F230" s="58">
        <v>64420</v>
      </c>
      <c r="G230" s="58">
        <v>0</v>
      </c>
      <c r="H230" s="58">
        <v>29699.83</v>
      </c>
      <c r="I230" s="58">
        <v>9164</v>
      </c>
      <c r="J230" s="58">
        <v>1961</v>
      </c>
      <c r="K230" s="58">
        <v>750</v>
      </c>
      <c r="L230" s="58">
        <v>0</v>
      </c>
      <c r="M230" s="58">
        <v>100333.9</v>
      </c>
      <c r="N230" s="58">
        <v>0</v>
      </c>
      <c r="O230" s="58">
        <v>11642</v>
      </c>
      <c r="P230" s="58">
        <v>0</v>
      </c>
      <c r="Q230" s="58">
        <v>33767.06</v>
      </c>
      <c r="R230" s="58">
        <v>4896</v>
      </c>
      <c r="S230" s="58">
        <v>0</v>
      </c>
      <c r="T230" s="58">
        <v>0</v>
      </c>
      <c r="U230" s="58">
        <v>0</v>
      </c>
      <c r="V230" s="58">
        <v>52457</v>
      </c>
      <c r="W230" s="58">
        <v>0</v>
      </c>
      <c r="X230" s="58">
        <v>0</v>
      </c>
      <c r="Y230" s="58">
        <v>0</v>
      </c>
      <c r="Z230" s="58">
        <v>250</v>
      </c>
      <c r="AA230" s="58">
        <v>11062.5</v>
      </c>
      <c r="AB230" s="58">
        <v>0</v>
      </c>
      <c r="AC230" s="58">
        <v>0</v>
      </c>
      <c r="AD230" s="58">
        <v>0</v>
      </c>
      <c r="AE230" s="58">
        <v>3500</v>
      </c>
      <c r="AF230" s="58">
        <v>0</v>
      </c>
      <c r="AG230" s="58">
        <v>0</v>
      </c>
      <c r="AH230" s="58">
        <v>890</v>
      </c>
      <c r="AI230" s="58">
        <v>0</v>
      </c>
      <c r="AJ230" s="58">
        <v>4900</v>
      </c>
      <c r="AK230" s="58">
        <v>0</v>
      </c>
      <c r="AL230" s="58">
        <v>1550</v>
      </c>
      <c r="AM230" s="58">
        <v>12218</v>
      </c>
      <c r="AN230" s="58">
        <v>0</v>
      </c>
      <c r="AO230" s="58">
        <v>0</v>
      </c>
      <c r="AP230" s="58">
        <v>0</v>
      </c>
      <c r="AQ230" s="58">
        <v>9590</v>
      </c>
      <c r="AR230" s="58">
        <v>0</v>
      </c>
      <c r="AS230" s="58">
        <v>10100</v>
      </c>
      <c r="AT230" s="58">
        <v>4397</v>
      </c>
      <c r="AU230" s="58">
        <v>2600</v>
      </c>
      <c r="AV230" s="58">
        <v>270</v>
      </c>
      <c r="AW230" s="58">
        <v>0</v>
      </c>
      <c r="AX230" s="58">
        <v>45150</v>
      </c>
      <c r="AY230" s="58">
        <v>0</v>
      </c>
      <c r="AZ230" s="58">
        <v>0</v>
      </c>
      <c r="BA230" s="58">
        <v>3745</v>
      </c>
      <c r="BB230" s="58">
        <v>3019</v>
      </c>
      <c r="BC230" s="58">
        <v>6000</v>
      </c>
      <c r="BD230" s="58">
        <v>3080.6</v>
      </c>
      <c r="BE230" s="58">
        <v>0</v>
      </c>
      <c r="BF230" s="58">
        <v>22449</v>
      </c>
      <c r="BG230" s="58">
        <v>2650</v>
      </c>
      <c r="BH230" s="58">
        <v>0</v>
      </c>
      <c r="BI230" s="58">
        <v>129275.5</v>
      </c>
      <c r="BJ230" s="58">
        <v>0</v>
      </c>
      <c r="BK230" s="58">
        <v>0</v>
      </c>
      <c r="BL230" s="58">
        <v>5760</v>
      </c>
      <c r="BM230" s="58">
        <v>0</v>
      </c>
      <c r="BN230" s="58">
        <v>0</v>
      </c>
      <c r="BO230" s="58">
        <v>0</v>
      </c>
      <c r="BP230" s="58">
        <v>18047</v>
      </c>
      <c r="BQ230" s="58">
        <v>0</v>
      </c>
      <c r="BR230" s="58">
        <v>0</v>
      </c>
      <c r="BS230" s="58">
        <v>69168</v>
      </c>
      <c r="BT230" s="58">
        <v>1850</v>
      </c>
      <c r="BU230" s="58">
        <v>8157</v>
      </c>
      <c r="BV230" s="58">
        <v>14750</v>
      </c>
      <c r="BW230" s="58">
        <v>0</v>
      </c>
      <c r="BX230" s="58">
        <v>0</v>
      </c>
      <c r="BY230" s="59">
        <v>2274280.56</v>
      </c>
    </row>
    <row r="231" spans="1:77" x14ac:dyDescent="0.2">
      <c r="A231" s="56" t="s">
        <v>552</v>
      </c>
      <c r="B231" s="57" t="s">
        <v>653</v>
      </c>
      <c r="C231" s="56" t="s">
        <v>654</v>
      </c>
      <c r="D231" s="58">
        <v>2989485.25</v>
      </c>
      <c r="E231" s="58">
        <v>32013.03</v>
      </c>
      <c r="F231" s="58">
        <v>261736.55</v>
      </c>
      <c r="G231" s="58">
        <v>344863.82</v>
      </c>
      <c r="H231" s="58">
        <v>215017.32</v>
      </c>
      <c r="I231" s="58">
        <v>99018.06</v>
      </c>
      <c r="J231" s="58">
        <v>4799687.5999999996</v>
      </c>
      <c r="K231" s="58">
        <v>737330.68</v>
      </c>
      <c r="L231" s="58">
        <v>244926</v>
      </c>
      <c r="M231" s="58">
        <v>1321541.6599999999</v>
      </c>
      <c r="N231" s="58">
        <v>176587</v>
      </c>
      <c r="O231" s="58">
        <v>595569</v>
      </c>
      <c r="P231" s="58">
        <v>1151721.97</v>
      </c>
      <c r="Q231" s="58">
        <v>1000668</v>
      </c>
      <c r="R231" s="58">
        <v>105812</v>
      </c>
      <c r="S231" s="58">
        <v>263138.63</v>
      </c>
      <c r="T231" s="58">
        <v>382385</v>
      </c>
      <c r="U231" s="58">
        <v>270811.90000000002</v>
      </c>
      <c r="V231" s="58">
        <v>305877.82</v>
      </c>
      <c r="W231" s="58">
        <v>1763493.95</v>
      </c>
      <c r="X231" s="58">
        <v>234290.08</v>
      </c>
      <c r="Y231" s="58">
        <v>405763.12</v>
      </c>
      <c r="Z231" s="58">
        <v>123561.66</v>
      </c>
      <c r="AA231" s="58">
        <v>265428</v>
      </c>
      <c r="AB231" s="58">
        <v>318906.89</v>
      </c>
      <c r="AC231" s="58">
        <v>80532.399999999994</v>
      </c>
      <c r="AD231" s="58">
        <v>168150</v>
      </c>
      <c r="AE231" s="58">
        <v>750409</v>
      </c>
      <c r="AF231" s="58">
        <v>210412</v>
      </c>
      <c r="AG231" s="58">
        <v>124551</v>
      </c>
      <c r="AH231" s="58">
        <v>90995</v>
      </c>
      <c r="AI231" s="58">
        <v>79098</v>
      </c>
      <c r="AJ231" s="58">
        <v>44785</v>
      </c>
      <c r="AK231" s="58">
        <v>63916</v>
      </c>
      <c r="AL231" s="58">
        <v>93870</v>
      </c>
      <c r="AM231" s="58">
        <v>427366</v>
      </c>
      <c r="AN231" s="58">
        <v>198340</v>
      </c>
      <c r="AO231" s="58">
        <v>74427</v>
      </c>
      <c r="AP231" s="58">
        <v>107800</v>
      </c>
      <c r="AQ231" s="58">
        <v>608683</v>
      </c>
      <c r="AR231" s="58">
        <v>140260</v>
      </c>
      <c r="AS231" s="58">
        <v>165960</v>
      </c>
      <c r="AT231" s="58">
        <v>197260</v>
      </c>
      <c r="AU231" s="58">
        <v>85580</v>
      </c>
      <c r="AV231" s="58">
        <v>35253</v>
      </c>
      <c r="AW231" s="58">
        <v>81520</v>
      </c>
      <c r="AX231" s="58">
        <v>2682805.6</v>
      </c>
      <c r="AY231" s="58">
        <v>200267</v>
      </c>
      <c r="AZ231" s="58">
        <v>138188.6</v>
      </c>
      <c r="BA231" s="58">
        <v>357750.78</v>
      </c>
      <c r="BB231" s="58">
        <v>263175.06</v>
      </c>
      <c r="BC231" s="58">
        <v>140773.9</v>
      </c>
      <c r="BD231" s="58">
        <v>330685</v>
      </c>
      <c r="BE231" s="58">
        <v>10095</v>
      </c>
      <c r="BF231" s="58">
        <v>378127.54</v>
      </c>
      <c r="BG231" s="58">
        <v>122440</v>
      </c>
      <c r="BH231" s="58">
        <v>30495</v>
      </c>
      <c r="BI231" s="58">
        <v>801948.6</v>
      </c>
      <c r="BJ231" s="58">
        <v>426050</v>
      </c>
      <c r="BK231" s="58">
        <v>51527.5</v>
      </c>
      <c r="BL231" s="58">
        <v>17249.04</v>
      </c>
      <c r="BM231" s="58">
        <v>162800</v>
      </c>
      <c r="BN231" s="58">
        <v>304650</v>
      </c>
      <c r="BO231" s="58">
        <v>26620</v>
      </c>
      <c r="BP231" s="58">
        <v>255626</v>
      </c>
      <c r="BQ231" s="58">
        <v>27271</v>
      </c>
      <c r="BR231" s="58">
        <v>175264.5</v>
      </c>
      <c r="BS231" s="58">
        <v>136095.01</v>
      </c>
      <c r="BT231" s="58">
        <v>118095.69</v>
      </c>
      <c r="BU231" s="58">
        <v>519822</v>
      </c>
      <c r="BV231" s="58">
        <v>259715</v>
      </c>
      <c r="BW231" s="58">
        <v>103670</v>
      </c>
      <c r="BX231" s="58">
        <v>99214</v>
      </c>
      <c r="BY231" s="59">
        <v>2143489.2000000002</v>
      </c>
    </row>
    <row r="232" spans="1:77" x14ac:dyDescent="0.2">
      <c r="A232" s="56" t="s">
        <v>552</v>
      </c>
      <c r="B232" s="57" t="s">
        <v>655</v>
      </c>
      <c r="C232" s="56" t="s">
        <v>656</v>
      </c>
      <c r="D232" s="58">
        <v>3384894.82</v>
      </c>
      <c r="E232" s="58">
        <v>1287441.52</v>
      </c>
      <c r="F232" s="58">
        <v>1959233.06</v>
      </c>
      <c r="G232" s="58">
        <v>468797.86</v>
      </c>
      <c r="H232" s="58">
        <v>418304.9</v>
      </c>
      <c r="I232" s="58">
        <v>318407.69</v>
      </c>
      <c r="J232" s="58">
        <v>6540257.9299999997</v>
      </c>
      <c r="K232" s="58">
        <v>793317.75</v>
      </c>
      <c r="L232" s="58">
        <v>322372.06</v>
      </c>
      <c r="M232" s="58">
        <v>3008269.12</v>
      </c>
      <c r="N232" s="58">
        <v>179581.74</v>
      </c>
      <c r="O232" s="58">
        <v>731477.14</v>
      </c>
      <c r="P232" s="58">
        <v>2601751.89</v>
      </c>
      <c r="Q232" s="58">
        <v>973693.2</v>
      </c>
      <c r="R232" s="58">
        <v>116718.76</v>
      </c>
      <c r="S232" s="58">
        <v>198203.56</v>
      </c>
      <c r="T232" s="58">
        <v>241103.1</v>
      </c>
      <c r="U232" s="58">
        <v>512377.76</v>
      </c>
      <c r="V232" s="58">
        <v>9564319.0999999996</v>
      </c>
      <c r="W232" s="58">
        <v>2499104.5</v>
      </c>
      <c r="X232" s="58">
        <v>471509.57</v>
      </c>
      <c r="Y232" s="58">
        <v>1881417.5</v>
      </c>
      <c r="Z232" s="58">
        <v>260747.43</v>
      </c>
      <c r="AA232" s="58">
        <v>366109.63</v>
      </c>
      <c r="AB232" s="58">
        <v>682744.86</v>
      </c>
      <c r="AC232" s="58">
        <v>136761.5</v>
      </c>
      <c r="AD232" s="58">
        <v>388879.1</v>
      </c>
      <c r="AE232" s="58">
        <v>3704249.41</v>
      </c>
      <c r="AF232" s="58">
        <v>275825.25</v>
      </c>
      <c r="AG232" s="58">
        <v>149330</v>
      </c>
      <c r="AH232" s="58">
        <v>304666.33</v>
      </c>
      <c r="AI232" s="58">
        <v>84546.22</v>
      </c>
      <c r="AJ232" s="58">
        <v>319805.67</v>
      </c>
      <c r="AK232" s="58">
        <v>150388.85</v>
      </c>
      <c r="AL232" s="58">
        <v>213950</v>
      </c>
      <c r="AM232" s="58">
        <v>735695.06</v>
      </c>
      <c r="AN232" s="58">
        <v>492789.55</v>
      </c>
      <c r="AO232" s="58">
        <v>188822.89</v>
      </c>
      <c r="AP232" s="58">
        <v>227206.47</v>
      </c>
      <c r="AQ232" s="58">
        <v>1979935.89</v>
      </c>
      <c r="AR232" s="58">
        <v>346521.05</v>
      </c>
      <c r="AS232" s="58">
        <v>175502.75</v>
      </c>
      <c r="AT232" s="58">
        <v>288777.8</v>
      </c>
      <c r="AU232" s="58">
        <v>188922.3</v>
      </c>
      <c r="AV232" s="58">
        <v>51714</v>
      </c>
      <c r="AW232" s="58">
        <v>120662.75</v>
      </c>
      <c r="AX232" s="58">
        <v>1862160.1</v>
      </c>
      <c r="AY232" s="58">
        <v>294289.78000000003</v>
      </c>
      <c r="AZ232" s="58">
        <v>221765.7</v>
      </c>
      <c r="BA232" s="58">
        <v>456267.1</v>
      </c>
      <c r="BB232" s="58">
        <v>644843.59</v>
      </c>
      <c r="BC232" s="58">
        <v>375599.43</v>
      </c>
      <c r="BD232" s="58">
        <v>1120636.8799999999</v>
      </c>
      <c r="BE232" s="58">
        <v>460624.37</v>
      </c>
      <c r="BF232" s="58">
        <v>480695.56</v>
      </c>
      <c r="BG232" s="58">
        <v>107467.54</v>
      </c>
      <c r="BH232" s="58">
        <v>71969.009999999995</v>
      </c>
      <c r="BI232" s="58">
        <v>3566925.45</v>
      </c>
      <c r="BJ232" s="58">
        <v>1534147.79</v>
      </c>
      <c r="BK232" s="58">
        <v>273830.62</v>
      </c>
      <c r="BL232" s="58">
        <v>81154.81</v>
      </c>
      <c r="BM232" s="58">
        <v>255530.37</v>
      </c>
      <c r="BN232" s="58">
        <v>376966.56</v>
      </c>
      <c r="BO232" s="58">
        <v>47299.09</v>
      </c>
      <c r="BP232" s="58">
        <v>2520464.58</v>
      </c>
      <c r="BQ232" s="58">
        <v>359465.4</v>
      </c>
      <c r="BR232" s="58">
        <v>186827.75</v>
      </c>
      <c r="BS232" s="58">
        <v>344161.08</v>
      </c>
      <c r="BT232" s="58">
        <v>313770.28999999998</v>
      </c>
      <c r="BU232" s="58">
        <v>991707.97</v>
      </c>
      <c r="BV232" s="58">
        <v>200491.8</v>
      </c>
      <c r="BW232" s="58">
        <v>222588.17</v>
      </c>
      <c r="BX232" s="58">
        <v>244129.59</v>
      </c>
      <c r="BY232" s="59">
        <v>1475118</v>
      </c>
    </row>
    <row r="233" spans="1:77" x14ac:dyDescent="0.2">
      <c r="A233" s="56" t="s">
        <v>552</v>
      </c>
      <c r="B233" s="57" t="s">
        <v>657</v>
      </c>
      <c r="C233" s="56" t="s">
        <v>658</v>
      </c>
      <c r="D233" s="58">
        <v>1331111.96</v>
      </c>
      <c r="E233" s="58">
        <v>220129.37</v>
      </c>
      <c r="F233" s="58">
        <v>181835.56</v>
      </c>
      <c r="G233" s="58">
        <v>120987.26</v>
      </c>
      <c r="H233" s="58">
        <v>75897.11</v>
      </c>
      <c r="I233" s="58">
        <v>0</v>
      </c>
      <c r="J233" s="58">
        <v>854355.45</v>
      </c>
      <c r="K233" s="58">
        <v>135174.88</v>
      </c>
      <c r="L233" s="58">
        <v>0</v>
      </c>
      <c r="M233" s="58">
        <v>391008.11</v>
      </c>
      <c r="N233" s="58">
        <v>42501</v>
      </c>
      <c r="O233" s="58">
        <v>3600</v>
      </c>
      <c r="P233" s="58">
        <v>196397.18</v>
      </c>
      <c r="Q233" s="58">
        <v>245658.13</v>
      </c>
      <c r="R233" s="58">
        <v>43854.84</v>
      </c>
      <c r="S233" s="58">
        <v>87604.99</v>
      </c>
      <c r="T233" s="58">
        <v>27081.35</v>
      </c>
      <c r="U233" s="58">
        <v>89742.16</v>
      </c>
      <c r="V233" s="58">
        <v>605070.22</v>
      </c>
      <c r="W233" s="58">
        <v>36820.53</v>
      </c>
      <c r="X233" s="58">
        <v>170626.46</v>
      </c>
      <c r="Y233" s="58">
        <v>216350.61</v>
      </c>
      <c r="Z233" s="58">
        <v>31294.5</v>
      </c>
      <c r="AA233" s="58">
        <v>467366.59</v>
      </c>
      <c r="AB233" s="58">
        <v>509290.81</v>
      </c>
      <c r="AC233" s="58">
        <v>15083.4</v>
      </c>
      <c r="AD233" s="58">
        <v>1801.88</v>
      </c>
      <c r="AE233" s="58">
        <v>1084675.25</v>
      </c>
      <c r="AF233" s="58">
        <v>0</v>
      </c>
      <c r="AG233" s="58">
        <v>10325</v>
      </c>
      <c r="AH233" s="58">
        <v>14090</v>
      </c>
      <c r="AI233" s="58">
        <v>23971.5</v>
      </c>
      <c r="AJ233" s="58">
        <v>71994.03</v>
      </c>
      <c r="AK233" s="58">
        <v>1630</v>
      </c>
      <c r="AL233" s="58">
        <v>31722</v>
      </c>
      <c r="AM233" s="58">
        <v>98349.45</v>
      </c>
      <c r="AN233" s="58">
        <v>26339.69</v>
      </c>
      <c r="AO233" s="58">
        <v>14755.92</v>
      </c>
      <c r="AP233" s="58">
        <v>374.5</v>
      </c>
      <c r="AQ233" s="58">
        <v>56211.75</v>
      </c>
      <c r="AR233" s="58">
        <v>98692</v>
      </c>
      <c r="AS233" s="58">
        <v>56528.1</v>
      </c>
      <c r="AT233" s="58">
        <v>37685</v>
      </c>
      <c r="AU233" s="58">
        <v>3746</v>
      </c>
      <c r="AV233" s="58">
        <v>562</v>
      </c>
      <c r="AW233" s="58">
        <v>97815.89</v>
      </c>
      <c r="AX233" s="58">
        <v>425268.5</v>
      </c>
      <c r="AY233" s="58">
        <v>114640.13</v>
      </c>
      <c r="AZ233" s="58">
        <v>93843.87</v>
      </c>
      <c r="BA233" s="58">
        <v>270661.86</v>
      </c>
      <c r="BB233" s="58">
        <v>106527.69</v>
      </c>
      <c r="BC233" s="58">
        <v>20406.669999999998</v>
      </c>
      <c r="BD233" s="58">
        <v>282499.78000000003</v>
      </c>
      <c r="BE233" s="58">
        <v>153904.26</v>
      </c>
      <c r="BF233" s="58">
        <v>53626.09</v>
      </c>
      <c r="BG233" s="58">
        <v>78240.850000000006</v>
      </c>
      <c r="BH233" s="58">
        <v>57061.25</v>
      </c>
      <c r="BI233" s="58">
        <v>679569</v>
      </c>
      <c r="BJ233" s="58">
        <v>55809</v>
      </c>
      <c r="BK233" s="58">
        <v>420</v>
      </c>
      <c r="BL233" s="58">
        <v>29515.8</v>
      </c>
      <c r="BM233" s="58">
        <v>22157</v>
      </c>
      <c r="BN233" s="58">
        <v>28552.2</v>
      </c>
      <c r="BO233" s="58">
        <v>12011.18</v>
      </c>
      <c r="BP233" s="58">
        <v>0</v>
      </c>
      <c r="BQ233" s="58">
        <v>36274.300000000003</v>
      </c>
      <c r="BR233" s="58">
        <v>122309</v>
      </c>
      <c r="BS233" s="58">
        <v>43938</v>
      </c>
      <c r="BT233" s="58">
        <v>51190</v>
      </c>
      <c r="BU233" s="58">
        <v>360782.9</v>
      </c>
      <c r="BV233" s="58">
        <v>36108.67</v>
      </c>
      <c r="BW233" s="58">
        <v>25390.79</v>
      </c>
      <c r="BX233" s="58">
        <v>15120.25</v>
      </c>
      <c r="BY233" s="59"/>
    </row>
    <row r="234" spans="1:77" x14ac:dyDescent="0.2">
      <c r="A234" s="56" t="s">
        <v>552</v>
      </c>
      <c r="B234" s="57" t="s">
        <v>659</v>
      </c>
      <c r="C234" s="56" t="s">
        <v>660</v>
      </c>
      <c r="D234" s="58">
        <v>0</v>
      </c>
      <c r="E234" s="58">
        <v>6460</v>
      </c>
      <c r="F234" s="58">
        <v>50142.5</v>
      </c>
      <c r="G234" s="58">
        <v>66190</v>
      </c>
      <c r="H234" s="58">
        <v>54674.75</v>
      </c>
      <c r="I234" s="58">
        <v>3000</v>
      </c>
      <c r="J234" s="58">
        <v>12626688.09</v>
      </c>
      <c r="K234" s="58">
        <v>259810.76</v>
      </c>
      <c r="L234" s="58">
        <v>6000</v>
      </c>
      <c r="M234" s="58">
        <v>14333</v>
      </c>
      <c r="N234" s="58">
        <v>163800.42000000001</v>
      </c>
      <c r="O234" s="58">
        <v>47327</v>
      </c>
      <c r="P234" s="58">
        <v>6200</v>
      </c>
      <c r="Q234" s="58">
        <v>36900</v>
      </c>
      <c r="R234" s="58">
        <v>5429.6</v>
      </c>
      <c r="S234" s="58">
        <v>3189.4</v>
      </c>
      <c r="T234" s="58">
        <v>0</v>
      </c>
      <c r="U234" s="58">
        <v>0</v>
      </c>
      <c r="V234" s="58">
        <v>1896354.57</v>
      </c>
      <c r="W234" s="58">
        <v>100403.99</v>
      </c>
      <c r="X234" s="58">
        <v>3660</v>
      </c>
      <c r="Y234" s="58">
        <v>350423</v>
      </c>
      <c r="Z234" s="58">
        <v>21198.32</v>
      </c>
      <c r="AA234" s="58">
        <v>18587.96</v>
      </c>
      <c r="AB234" s="58">
        <v>853975.6</v>
      </c>
      <c r="AC234" s="58">
        <v>0</v>
      </c>
      <c r="AD234" s="58">
        <v>1894</v>
      </c>
      <c r="AE234" s="58">
        <v>103077.9</v>
      </c>
      <c r="AF234" s="58">
        <v>0</v>
      </c>
      <c r="AG234" s="58">
        <v>219</v>
      </c>
      <c r="AH234" s="58">
        <v>1821</v>
      </c>
      <c r="AI234" s="58">
        <v>0</v>
      </c>
      <c r="AJ234" s="58">
        <v>31888</v>
      </c>
      <c r="AK234" s="58">
        <v>148894.70000000001</v>
      </c>
      <c r="AL234" s="58">
        <v>2495</v>
      </c>
      <c r="AM234" s="58">
        <v>29580</v>
      </c>
      <c r="AN234" s="58">
        <v>290</v>
      </c>
      <c r="AO234" s="58">
        <v>0</v>
      </c>
      <c r="AP234" s="58">
        <v>10232</v>
      </c>
      <c r="AQ234" s="58">
        <v>25484.25</v>
      </c>
      <c r="AR234" s="58">
        <v>65602.91</v>
      </c>
      <c r="AS234" s="58">
        <v>75286</v>
      </c>
      <c r="AT234" s="58">
        <v>91029</v>
      </c>
      <c r="AU234" s="58">
        <v>208661.4</v>
      </c>
      <c r="AV234" s="58">
        <v>2417</v>
      </c>
      <c r="AW234" s="58">
        <v>9045</v>
      </c>
      <c r="AX234" s="58">
        <v>4628066.0599999996</v>
      </c>
      <c r="AY234" s="58">
        <v>17244</v>
      </c>
      <c r="AZ234" s="58">
        <v>435999.83</v>
      </c>
      <c r="BA234" s="58">
        <v>35060.019999999997</v>
      </c>
      <c r="BB234" s="58">
        <v>287016.58</v>
      </c>
      <c r="BC234" s="58">
        <v>2500</v>
      </c>
      <c r="BD234" s="58">
        <v>66640.7</v>
      </c>
      <c r="BE234" s="58">
        <v>934325</v>
      </c>
      <c r="BF234" s="58">
        <v>5120</v>
      </c>
      <c r="BG234" s="58">
        <v>1300</v>
      </c>
      <c r="BH234" s="58">
        <v>124210</v>
      </c>
      <c r="BI234" s="58">
        <v>586176.69999999995</v>
      </c>
      <c r="BJ234" s="58">
        <v>1945726.76</v>
      </c>
      <c r="BK234" s="58">
        <v>12927</v>
      </c>
      <c r="BL234" s="58">
        <v>62060</v>
      </c>
      <c r="BM234" s="58">
        <v>0</v>
      </c>
      <c r="BN234" s="58">
        <v>13070</v>
      </c>
      <c r="BO234" s="58">
        <v>5485</v>
      </c>
      <c r="BP234" s="58">
        <v>351653.15</v>
      </c>
      <c r="BQ234" s="58">
        <v>650</v>
      </c>
      <c r="BR234" s="58">
        <v>4200</v>
      </c>
      <c r="BS234" s="58">
        <v>251648</v>
      </c>
      <c r="BT234" s="58">
        <v>600</v>
      </c>
      <c r="BU234" s="58">
        <v>1930</v>
      </c>
      <c r="BV234" s="58">
        <v>23489</v>
      </c>
      <c r="BW234" s="58">
        <v>800</v>
      </c>
      <c r="BX234" s="58">
        <v>9490</v>
      </c>
      <c r="BY234" s="59">
        <v>1144600</v>
      </c>
    </row>
    <row r="235" spans="1:77" x14ac:dyDescent="0.2">
      <c r="A235" s="56" t="s">
        <v>552</v>
      </c>
      <c r="B235" s="57" t="s">
        <v>661</v>
      </c>
      <c r="C235" s="56" t="s">
        <v>662</v>
      </c>
      <c r="D235" s="58">
        <v>0</v>
      </c>
      <c r="E235" s="58">
        <v>0</v>
      </c>
      <c r="F235" s="58">
        <v>0</v>
      </c>
      <c r="G235" s="58">
        <v>0</v>
      </c>
      <c r="H235" s="58">
        <v>0</v>
      </c>
      <c r="I235" s="58">
        <v>0</v>
      </c>
      <c r="J235" s="58">
        <v>0</v>
      </c>
      <c r="K235" s="58">
        <v>0</v>
      </c>
      <c r="L235" s="58">
        <v>0</v>
      </c>
      <c r="M235" s="58">
        <v>0</v>
      </c>
      <c r="N235" s="58">
        <v>0</v>
      </c>
      <c r="O235" s="58">
        <v>0</v>
      </c>
      <c r="P235" s="58">
        <v>78837.899999999994</v>
      </c>
      <c r="Q235" s="58">
        <v>0</v>
      </c>
      <c r="R235" s="58">
        <v>0</v>
      </c>
      <c r="S235" s="58">
        <v>0</v>
      </c>
      <c r="T235" s="58">
        <v>0</v>
      </c>
      <c r="U235" s="58">
        <v>0</v>
      </c>
      <c r="V235" s="58">
        <v>0</v>
      </c>
      <c r="W235" s="58">
        <v>0</v>
      </c>
      <c r="X235" s="58">
        <v>0</v>
      </c>
      <c r="Y235" s="58">
        <v>0</v>
      </c>
      <c r="Z235" s="58">
        <v>0</v>
      </c>
      <c r="AA235" s="58">
        <v>0</v>
      </c>
      <c r="AB235" s="58">
        <v>0</v>
      </c>
      <c r="AC235" s="58">
        <v>0</v>
      </c>
      <c r="AD235" s="58">
        <v>0</v>
      </c>
      <c r="AE235" s="58">
        <v>0</v>
      </c>
      <c r="AF235" s="58">
        <v>0</v>
      </c>
      <c r="AG235" s="58">
        <v>0</v>
      </c>
      <c r="AH235" s="58">
        <v>0</v>
      </c>
      <c r="AI235" s="58">
        <v>0</v>
      </c>
      <c r="AJ235" s="58">
        <v>0</v>
      </c>
      <c r="AK235" s="58">
        <v>0</v>
      </c>
      <c r="AL235" s="58">
        <v>0</v>
      </c>
      <c r="AM235" s="58">
        <v>0</v>
      </c>
      <c r="AN235" s="58">
        <v>0</v>
      </c>
      <c r="AO235" s="58">
        <v>0</v>
      </c>
      <c r="AP235" s="58">
        <v>0</v>
      </c>
      <c r="AQ235" s="58">
        <v>0</v>
      </c>
      <c r="AR235" s="58">
        <v>0</v>
      </c>
      <c r="AS235" s="58">
        <v>0</v>
      </c>
      <c r="AT235" s="58">
        <v>0</v>
      </c>
      <c r="AU235" s="58">
        <v>0</v>
      </c>
      <c r="AV235" s="58">
        <v>0</v>
      </c>
      <c r="AW235" s="58">
        <v>0</v>
      </c>
      <c r="AX235" s="58">
        <v>0</v>
      </c>
      <c r="AY235" s="58">
        <v>0</v>
      </c>
      <c r="AZ235" s="58">
        <v>0</v>
      </c>
      <c r="BA235" s="58">
        <v>0</v>
      </c>
      <c r="BB235" s="58">
        <v>0</v>
      </c>
      <c r="BC235" s="58">
        <v>0</v>
      </c>
      <c r="BD235" s="58">
        <v>0</v>
      </c>
      <c r="BE235" s="58">
        <v>0</v>
      </c>
      <c r="BF235" s="58">
        <v>0</v>
      </c>
      <c r="BG235" s="58">
        <v>0</v>
      </c>
      <c r="BH235" s="58">
        <v>0</v>
      </c>
      <c r="BI235" s="58">
        <v>0</v>
      </c>
      <c r="BJ235" s="58">
        <v>0</v>
      </c>
      <c r="BK235" s="58">
        <v>0</v>
      </c>
      <c r="BL235" s="58">
        <v>0</v>
      </c>
      <c r="BM235" s="58">
        <v>0</v>
      </c>
      <c r="BN235" s="58">
        <v>0</v>
      </c>
      <c r="BO235" s="58">
        <v>0</v>
      </c>
      <c r="BP235" s="58">
        <v>0</v>
      </c>
      <c r="BQ235" s="58">
        <v>0</v>
      </c>
      <c r="BR235" s="58">
        <v>0</v>
      </c>
      <c r="BS235" s="58">
        <v>0</v>
      </c>
      <c r="BT235" s="58">
        <v>0</v>
      </c>
      <c r="BU235" s="58">
        <v>0</v>
      </c>
      <c r="BV235" s="58">
        <v>0</v>
      </c>
      <c r="BW235" s="58">
        <v>0</v>
      </c>
      <c r="BX235" s="58">
        <v>0</v>
      </c>
      <c r="BY235" s="59">
        <v>7027498.3999999994</v>
      </c>
    </row>
    <row r="236" spans="1:77" x14ac:dyDescent="0.2">
      <c r="A236" s="56" t="s">
        <v>552</v>
      </c>
      <c r="B236" s="57" t="s">
        <v>663</v>
      </c>
      <c r="C236" s="56" t="s">
        <v>664</v>
      </c>
      <c r="D236" s="58">
        <v>1109117.01</v>
      </c>
      <c r="E236" s="58">
        <v>426755.51</v>
      </c>
      <c r="F236" s="58">
        <v>378991.7</v>
      </c>
      <c r="G236" s="58">
        <v>302193.8</v>
      </c>
      <c r="H236" s="58">
        <v>263276.79999999999</v>
      </c>
      <c r="I236" s="58">
        <v>122880.2</v>
      </c>
      <c r="J236" s="58">
        <v>12126806</v>
      </c>
      <c r="K236" s="58">
        <v>368505.36</v>
      </c>
      <c r="L236" s="58">
        <v>189880</v>
      </c>
      <c r="M236" s="58">
        <v>924100.43</v>
      </c>
      <c r="N236" s="58">
        <v>197598.05</v>
      </c>
      <c r="O236" s="58">
        <v>400215</v>
      </c>
      <c r="P236" s="58">
        <v>486780</v>
      </c>
      <c r="Q236" s="58">
        <v>472988.28</v>
      </c>
      <c r="R236" s="58">
        <v>37893</v>
      </c>
      <c r="S236" s="58">
        <v>343123.8</v>
      </c>
      <c r="T236" s="58">
        <v>413558</v>
      </c>
      <c r="U236" s="58">
        <v>189200</v>
      </c>
      <c r="V236" s="58">
        <v>1171658</v>
      </c>
      <c r="W236" s="58">
        <v>505225.11</v>
      </c>
      <c r="X236" s="58">
        <v>342655.2</v>
      </c>
      <c r="Y236" s="58">
        <v>590594.61</v>
      </c>
      <c r="Z236" s="58">
        <v>286557.59999999998</v>
      </c>
      <c r="AA236" s="58">
        <v>188770</v>
      </c>
      <c r="AB236" s="58">
        <v>299762</v>
      </c>
      <c r="AC236" s="58">
        <v>0</v>
      </c>
      <c r="AD236" s="58">
        <v>190686.5</v>
      </c>
      <c r="AE236" s="58">
        <v>1603030.09</v>
      </c>
      <c r="AF236" s="58">
        <v>291184.3</v>
      </c>
      <c r="AG236" s="58">
        <v>64400</v>
      </c>
      <c r="AH236" s="58">
        <v>139830.70000000001</v>
      </c>
      <c r="AI236" s="58">
        <v>121345</v>
      </c>
      <c r="AJ236" s="58">
        <v>370636.14</v>
      </c>
      <c r="AK236" s="58">
        <v>0</v>
      </c>
      <c r="AL236" s="58">
        <v>158455</v>
      </c>
      <c r="AM236" s="58">
        <v>521674.1</v>
      </c>
      <c r="AN236" s="58">
        <v>346981</v>
      </c>
      <c r="AO236" s="58">
        <v>271687</v>
      </c>
      <c r="AP236" s="58">
        <v>147706.29999999999</v>
      </c>
      <c r="AQ236" s="58">
        <v>1803705.6</v>
      </c>
      <c r="AR236" s="58">
        <v>340715.2</v>
      </c>
      <c r="AS236" s="58">
        <v>201447.1</v>
      </c>
      <c r="AT236" s="58">
        <v>267850.62</v>
      </c>
      <c r="AU236" s="58">
        <v>140982.29999999999</v>
      </c>
      <c r="AV236" s="58">
        <v>70220</v>
      </c>
      <c r="AW236" s="58">
        <v>124389.2</v>
      </c>
      <c r="AX236" s="58">
        <v>884341.6</v>
      </c>
      <c r="AY236" s="58">
        <v>471710</v>
      </c>
      <c r="AZ236" s="58">
        <v>151767</v>
      </c>
      <c r="BA236" s="58">
        <v>292182.71999999997</v>
      </c>
      <c r="BB236" s="58">
        <v>279748.90000000002</v>
      </c>
      <c r="BC236" s="58">
        <v>149130</v>
      </c>
      <c r="BD236" s="58">
        <v>304948</v>
      </c>
      <c r="BE236" s="58">
        <v>336599</v>
      </c>
      <c r="BF236" s="58">
        <v>224625.5</v>
      </c>
      <c r="BG236" s="58">
        <v>96665</v>
      </c>
      <c r="BH236" s="58">
        <v>39070</v>
      </c>
      <c r="BI236" s="58">
        <v>2147085.6800000002</v>
      </c>
      <c r="BJ236" s="58">
        <v>0</v>
      </c>
      <c r="BK236" s="58">
        <v>342518</v>
      </c>
      <c r="BL236" s="58">
        <v>110793.91</v>
      </c>
      <c r="BM236" s="58">
        <v>215668</v>
      </c>
      <c r="BN236" s="58">
        <v>326352</v>
      </c>
      <c r="BO236" s="58">
        <v>89809.97</v>
      </c>
      <c r="BP236" s="58">
        <v>1129314</v>
      </c>
      <c r="BQ236" s="58">
        <v>271850</v>
      </c>
      <c r="BR236" s="58">
        <v>418244.2</v>
      </c>
      <c r="BS236" s="58">
        <v>482829.3</v>
      </c>
      <c r="BT236" s="58">
        <v>395529</v>
      </c>
      <c r="BU236" s="58">
        <v>742105</v>
      </c>
      <c r="BV236" s="58">
        <v>188548.4</v>
      </c>
      <c r="BW236" s="58">
        <v>341242</v>
      </c>
      <c r="BX236" s="58">
        <v>201154</v>
      </c>
      <c r="BY236" s="59">
        <v>327912</v>
      </c>
    </row>
    <row r="237" spans="1:77" x14ac:dyDescent="0.2">
      <c r="A237" s="56" t="s">
        <v>552</v>
      </c>
      <c r="B237" s="57" t="s">
        <v>665</v>
      </c>
      <c r="C237" s="56" t="s">
        <v>666</v>
      </c>
      <c r="D237" s="58">
        <v>7539748.4100000001</v>
      </c>
      <c r="E237" s="58">
        <v>2522068.62</v>
      </c>
      <c r="F237" s="58">
        <v>2355856.87</v>
      </c>
      <c r="G237" s="58">
        <v>693801</v>
      </c>
      <c r="H237" s="58">
        <v>555440.49</v>
      </c>
      <c r="I237" s="58">
        <v>0</v>
      </c>
      <c r="J237" s="58">
        <v>9515097</v>
      </c>
      <c r="K237" s="58">
        <v>1581702</v>
      </c>
      <c r="L237" s="58">
        <v>500</v>
      </c>
      <c r="M237" s="58">
        <v>3406609.7</v>
      </c>
      <c r="N237" s="58">
        <v>363543.5</v>
      </c>
      <c r="O237" s="58">
        <v>841156.1</v>
      </c>
      <c r="P237" s="58">
        <v>2281339.2999999998</v>
      </c>
      <c r="Q237" s="58">
        <v>0</v>
      </c>
      <c r="R237" s="58">
        <v>0</v>
      </c>
      <c r="S237" s="58">
        <v>21816</v>
      </c>
      <c r="T237" s="58">
        <v>236859</v>
      </c>
      <c r="U237" s="58">
        <v>116160.45</v>
      </c>
      <c r="V237" s="58">
        <v>9942620.8499999996</v>
      </c>
      <c r="W237" s="58">
        <v>1632352.4</v>
      </c>
      <c r="X237" s="58">
        <v>848336</v>
      </c>
      <c r="Y237" s="58">
        <v>2474391.7200000002</v>
      </c>
      <c r="Z237" s="58">
        <v>233542.6</v>
      </c>
      <c r="AA237" s="58">
        <v>284849</v>
      </c>
      <c r="AB237" s="58">
        <v>1134024.1399999999</v>
      </c>
      <c r="AC237" s="58">
        <v>0</v>
      </c>
      <c r="AD237" s="58">
        <v>6874.3</v>
      </c>
      <c r="AE237" s="58">
        <v>14214228.960000001</v>
      </c>
      <c r="AF237" s="58">
        <v>561208.84</v>
      </c>
      <c r="AG237" s="58">
        <v>0</v>
      </c>
      <c r="AH237" s="58">
        <v>0</v>
      </c>
      <c r="AI237" s="58">
        <v>0</v>
      </c>
      <c r="AJ237" s="58">
        <v>628847.9</v>
      </c>
      <c r="AK237" s="58">
        <v>302172.02</v>
      </c>
      <c r="AL237" s="58">
        <v>420247.82</v>
      </c>
      <c r="AM237" s="58">
        <v>593985.64</v>
      </c>
      <c r="AN237" s="58">
        <v>0</v>
      </c>
      <c r="AO237" s="58">
        <v>231471.76</v>
      </c>
      <c r="AP237" s="58">
        <v>0</v>
      </c>
      <c r="AQ237" s="58">
        <v>3150978.2</v>
      </c>
      <c r="AR237" s="58">
        <v>192690</v>
      </c>
      <c r="AS237" s="58">
        <v>144442</v>
      </c>
      <c r="AT237" s="58">
        <v>331457</v>
      </c>
      <c r="AU237" s="58">
        <v>129518</v>
      </c>
      <c r="AV237" s="58">
        <v>0</v>
      </c>
      <c r="AW237" s="58">
        <v>110074.5</v>
      </c>
      <c r="AX237" s="58">
        <v>6449115.8399999999</v>
      </c>
      <c r="AY237" s="58">
        <v>0</v>
      </c>
      <c r="AZ237" s="58">
        <v>0</v>
      </c>
      <c r="BA237" s="58">
        <v>934968</v>
      </c>
      <c r="BB237" s="58">
        <v>705349.4</v>
      </c>
      <c r="BC237" s="58">
        <v>343697</v>
      </c>
      <c r="BD237" s="58">
        <v>2037867.7</v>
      </c>
      <c r="BE237" s="58">
        <v>1255270</v>
      </c>
      <c r="BF237" s="58">
        <v>469379</v>
      </c>
      <c r="BG237" s="58">
        <v>0</v>
      </c>
      <c r="BH237" s="58">
        <v>0</v>
      </c>
      <c r="BI237" s="58">
        <v>9330164.3000000007</v>
      </c>
      <c r="BJ237" s="58">
        <v>1618762</v>
      </c>
      <c r="BK237" s="58">
        <v>407711</v>
      </c>
      <c r="BL237" s="58">
        <v>124455</v>
      </c>
      <c r="BM237" s="58">
        <v>12525</v>
      </c>
      <c r="BN237" s="58">
        <v>285601</v>
      </c>
      <c r="BO237" s="58">
        <v>159313</v>
      </c>
      <c r="BP237" s="58">
        <v>4721750.74</v>
      </c>
      <c r="BQ237" s="58">
        <v>237051</v>
      </c>
      <c r="BR237" s="58">
        <v>257441</v>
      </c>
      <c r="BS237" s="58">
        <v>300900</v>
      </c>
      <c r="BT237" s="58">
        <v>406930</v>
      </c>
      <c r="BU237" s="58">
        <v>1841461.23</v>
      </c>
      <c r="BV237" s="58">
        <v>0</v>
      </c>
      <c r="BW237" s="58">
        <v>67912</v>
      </c>
      <c r="BX237" s="58">
        <v>14230</v>
      </c>
      <c r="BY237" s="59">
        <v>9655</v>
      </c>
    </row>
    <row r="238" spans="1:77" x14ac:dyDescent="0.2">
      <c r="A238" s="56" t="s">
        <v>552</v>
      </c>
      <c r="B238" s="57" t="s">
        <v>667</v>
      </c>
      <c r="C238" s="56" t="s">
        <v>668</v>
      </c>
      <c r="D238" s="58">
        <v>512700</v>
      </c>
      <c r="E238" s="58">
        <v>506025</v>
      </c>
      <c r="F238" s="58">
        <v>34184</v>
      </c>
      <c r="G238" s="58">
        <v>150680</v>
      </c>
      <c r="H238" s="58">
        <v>0</v>
      </c>
      <c r="I238" s="58">
        <v>0</v>
      </c>
      <c r="J238" s="58">
        <v>2978978.62</v>
      </c>
      <c r="K238" s="58">
        <v>477000</v>
      </c>
      <c r="L238" s="58">
        <v>0</v>
      </c>
      <c r="M238" s="58">
        <v>27200</v>
      </c>
      <c r="N238" s="58">
        <v>0</v>
      </c>
      <c r="O238" s="58">
        <v>505152.4</v>
      </c>
      <c r="P238" s="58">
        <v>287821.09999999998</v>
      </c>
      <c r="Q238" s="58">
        <v>0</v>
      </c>
      <c r="R238" s="58">
        <v>0</v>
      </c>
      <c r="S238" s="58">
        <v>44100</v>
      </c>
      <c r="T238" s="58">
        <v>14957</v>
      </c>
      <c r="U238" s="58">
        <v>196077.5</v>
      </c>
      <c r="V238" s="58">
        <v>2712597.38</v>
      </c>
      <c r="W238" s="58">
        <v>228980</v>
      </c>
      <c r="X238" s="58">
        <v>0</v>
      </c>
      <c r="Y238" s="58">
        <v>512380.3</v>
      </c>
      <c r="Z238" s="58">
        <v>130663</v>
      </c>
      <c r="AA238" s="58">
        <v>71802</v>
      </c>
      <c r="AB238" s="58">
        <v>0</v>
      </c>
      <c r="AC238" s="58">
        <v>216348.36</v>
      </c>
      <c r="AD238" s="58">
        <v>134660</v>
      </c>
      <c r="AE238" s="58">
        <v>704301</v>
      </c>
      <c r="AF238" s="58">
        <v>0</v>
      </c>
      <c r="AG238" s="58">
        <v>0</v>
      </c>
      <c r="AH238" s="58">
        <v>0</v>
      </c>
      <c r="AI238" s="58">
        <v>1200</v>
      </c>
      <c r="AJ238" s="58">
        <v>99400</v>
      </c>
      <c r="AK238" s="58">
        <v>0</v>
      </c>
      <c r="AL238" s="58">
        <v>0</v>
      </c>
      <c r="AM238" s="58">
        <v>6669</v>
      </c>
      <c r="AN238" s="58">
        <v>228264</v>
      </c>
      <c r="AO238" s="58">
        <v>58250</v>
      </c>
      <c r="AP238" s="58">
        <v>0</v>
      </c>
      <c r="AQ238" s="58">
        <v>282640</v>
      </c>
      <c r="AR238" s="58">
        <v>0</v>
      </c>
      <c r="AS238" s="58">
        <v>74900</v>
      </c>
      <c r="AT238" s="58">
        <v>0</v>
      </c>
      <c r="AU238" s="58">
        <v>44860</v>
      </c>
      <c r="AV238" s="58">
        <v>0</v>
      </c>
      <c r="AW238" s="58">
        <v>0</v>
      </c>
      <c r="AX238" s="58">
        <v>293550</v>
      </c>
      <c r="AY238" s="58">
        <v>0</v>
      </c>
      <c r="AZ238" s="58">
        <v>0</v>
      </c>
      <c r="BA238" s="58">
        <v>0</v>
      </c>
      <c r="BB238" s="58">
        <v>27991</v>
      </c>
      <c r="BC238" s="58">
        <v>0</v>
      </c>
      <c r="BD238" s="58">
        <v>478125</v>
      </c>
      <c r="BE238" s="58">
        <v>406660</v>
      </c>
      <c r="BF238" s="58">
        <v>50100</v>
      </c>
      <c r="BG238" s="58">
        <v>38800</v>
      </c>
      <c r="BH238" s="58">
        <v>0</v>
      </c>
      <c r="BI238" s="58">
        <v>531089.19999999995</v>
      </c>
      <c r="BJ238" s="58">
        <v>0</v>
      </c>
      <c r="BK238" s="58">
        <v>75275</v>
      </c>
      <c r="BL238" s="58">
        <v>0</v>
      </c>
      <c r="BM238" s="58">
        <v>45450</v>
      </c>
      <c r="BN238" s="58">
        <v>68875</v>
      </c>
      <c r="BO238" s="58">
        <v>0</v>
      </c>
      <c r="BP238" s="58">
        <v>932922</v>
      </c>
      <c r="BQ238" s="58">
        <v>0</v>
      </c>
      <c r="BR238" s="58">
        <v>79100</v>
      </c>
      <c r="BS238" s="58">
        <v>107000</v>
      </c>
      <c r="BT238" s="58">
        <v>16360</v>
      </c>
      <c r="BU238" s="58">
        <v>239460</v>
      </c>
      <c r="BV238" s="58">
        <v>180</v>
      </c>
      <c r="BW238" s="58">
        <v>19625</v>
      </c>
      <c r="BX238" s="58">
        <v>2100</v>
      </c>
      <c r="BY238" s="59"/>
    </row>
    <row r="239" spans="1:77" x14ac:dyDescent="0.2">
      <c r="A239" s="56" t="s">
        <v>552</v>
      </c>
      <c r="B239" s="57" t="s">
        <v>669</v>
      </c>
      <c r="C239" s="56" t="s">
        <v>670</v>
      </c>
      <c r="D239" s="58">
        <v>224157</v>
      </c>
      <c r="E239" s="58">
        <v>135133.82999999999</v>
      </c>
      <c r="F239" s="58">
        <v>675014.81</v>
      </c>
      <c r="G239" s="58">
        <v>145199.95000000001</v>
      </c>
      <c r="H239" s="58">
        <v>266339.40000000002</v>
      </c>
      <c r="I239" s="58">
        <v>0</v>
      </c>
      <c r="J239" s="58">
        <v>1293845</v>
      </c>
      <c r="K239" s="58">
        <v>0</v>
      </c>
      <c r="L239" s="58">
        <v>0</v>
      </c>
      <c r="M239" s="58">
        <v>1583423.22</v>
      </c>
      <c r="N239" s="58">
        <v>8600</v>
      </c>
      <c r="O239" s="58">
        <v>0</v>
      </c>
      <c r="P239" s="58">
        <v>305832.5</v>
      </c>
      <c r="Q239" s="58">
        <v>1508931.03</v>
      </c>
      <c r="R239" s="58">
        <v>19793.490000000002</v>
      </c>
      <c r="S239" s="58">
        <v>0</v>
      </c>
      <c r="T239" s="58">
        <v>5000</v>
      </c>
      <c r="U239" s="58">
        <v>0</v>
      </c>
      <c r="V239" s="58">
        <v>0</v>
      </c>
      <c r="W239" s="58">
        <v>334826.90000000002</v>
      </c>
      <c r="X239" s="58">
        <v>84051.5</v>
      </c>
      <c r="Y239" s="58">
        <v>0</v>
      </c>
      <c r="Z239" s="58">
        <v>154138.17000000001</v>
      </c>
      <c r="AA239" s="58">
        <v>0</v>
      </c>
      <c r="AB239" s="58">
        <v>0</v>
      </c>
      <c r="AC239" s="58">
        <v>0</v>
      </c>
      <c r="AD239" s="58">
        <v>15700</v>
      </c>
      <c r="AE239" s="58">
        <v>1819738.9</v>
      </c>
      <c r="AF239" s="58">
        <v>0</v>
      </c>
      <c r="AG239" s="58">
        <v>22380</v>
      </c>
      <c r="AH239" s="58">
        <v>0</v>
      </c>
      <c r="AI239" s="58">
        <v>21370</v>
      </c>
      <c r="AJ239" s="58">
        <v>193440</v>
      </c>
      <c r="AK239" s="58">
        <v>0</v>
      </c>
      <c r="AL239" s="58">
        <v>130243</v>
      </c>
      <c r="AM239" s="58">
        <v>0</v>
      </c>
      <c r="AN239" s="58">
        <v>16720</v>
      </c>
      <c r="AO239" s="58">
        <v>28118</v>
      </c>
      <c r="AP239" s="58">
        <v>0</v>
      </c>
      <c r="AQ239" s="58">
        <v>808777</v>
      </c>
      <c r="AR239" s="58">
        <v>51150</v>
      </c>
      <c r="AS239" s="58">
        <v>90055</v>
      </c>
      <c r="AT239" s="58">
        <v>86122</v>
      </c>
      <c r="AU239" s="58">
        <v>51090</v>
      </c>
      <c r="AV239" s="58">
        <v>92301</v>
      </c>
      <c r="AW239" s="58">
        <v>165036.95000000001</v>
      </c>
      <c r="AX239" s="58">
        <v>580951.6</v>
      </c>
      <c r="AY239" s="58">
        <v>0</v>
      </c>
      <c r="AZ239" s="58">
        <v>35876</v>
      </c>
      <c r="BA239" s="58">
        <v>281391</v>
      </c>
      <c r="BB239" s="58">
        <v>0</v>
      </c>
      <c r="BC239" s="58">
        <v>0</v>
      </c>
      <c r="BD239" s="58">
        <v>313366.8</v>
      </c>
      <c r="BE239" s="58">
        <v>876009</v>
      </c>
      <c r="BF239" s="58">
        <v>0</v>
      </c>
      <c r="BG239" s="58">
        <v>65732.600000000006</v>
      </c>
      <c r="BH239" s="58">
        <v>41426.01</v>
      </c>
      <c r="BI239" s="58">
        <v>844691</v>
      </c>
      <c r="BJ239" s="58">
        <v>0</v>
      </c>
      <c r="BK239" s="58">
        <v>0</v>
      </c>
      <c r="BL239" s="58">
        <v>0</v>
      </c>
      <c r="BM239" s="58">
        <v>170468</v>
      </c>
      <c r="BN239" s="58">
        <v>246947.9</v>
      </c>
      <c r="BO239" s="58">
        <v>176849</v>
      </c>
      <c r="BP239" s="58">
        <v>859403</v>
      </c>
      <c r="BQ239" s="58">
        <v>49584</v>
      </c>
      <c r="BR239" s="58">
        <v>403196.49</v>
      </c>
      <c r="BS239" s="58">
        <v>199749.5</v>
      </c>
      <c r="BT239" s="58">
        <v>0</v>
      </c>
      <c r="BU239" s="58">
        <v>228567</v>
      </c>
      <c r="BV239" s="58">
        <v>0</v>
      </c>
      <c r="BW239" s="58">
        <v>425180</v>
      </c>
      <c r="BX239" s="58">
        <v>0</v>
      </c>
      <c r="BY239" s="59">
        <v>7083992.4099999992</v>
      </c>
    </row>
    <row r="240" spans="1:77" x14ac:dyDescent="0.2">
      <c r="A240" s="56" t="s">
        <v>552</v>
      </c>
      <c r="B240" s="57" t="s">
        <v>671</v>
      </c>
      <c r="C240" s="56" t="s">
        <v>672</v>
      </c>
      <c r="D240" s="58">
        <v>0</v>
      </c>
      <c r="E240" s="58">
        <v>0</v>
      </c>
      <c r="F240" s="58">
        <v>17680</v>
      </c>
      <c r="G240" s="58">
        <v>32275</v>
      </c>
      <c r="H240" s="58">
        <v>78730</v>
      </c>
      <c r="I240" s="58">
        <v>0</v>
      </c>
      <c r="J240" s="58">
        <v>0</v>
      </c>
      <c r="K240" s="58">
        <v>3900</v>
      </c>
      <c r="L240" s="58">
        <v>0</v>
      </c>
      <c r="M240" s="58">
        <v>254287.97</v>
      </c>
      <c r="N240" s="58">
        <v>0</v>
      </c>
      <c r="O240" s="58">
        <v>44073</v>
      </c>
      <c r="P240" s="58">
        <v>22400</v>
      </c>
      <c r="Q240" s="58">
        <v>82621.2</v>
      </c>
      <c r="R240" s="58">
        <v>0</v>
      </c>
      <c r="S240" s="58">
        <v>0</v>
      </c>
      <c r="T240" s="58">
        <v>14730</v>
      </c>
      <c r="U240" s="58">
        <v>0</v>
      </c>
      <c r="V240" s="58">
        <v>0</v>
      </c>
      <c r="W240" s="58">
        <v>150907</v>
      </c>
      <c r="X240" s="58">
        <v>57000</v>
      </c>
      <c r="Y240" s="58">
        <v>79486</v>
      </c>
      <c r="Z240" s="58">
        <v>208058</v>
      </c>
      <c r="AA240" s="58">
        <v>0</v>
      </c>
      <c r="AB240" s="58">
        <v>0</v>
      </c>
      <c r="AC240" s="58">
        <v>60341.8</v>
      </c>
      <c r="AD240" s="58">
        <v>0</v>
      </c>
      <c r="AE240" s="58">
        <v>202735</v>
      </c>
      <c r="AF240" s="58">
        <v>0</v>
      </c>
      <c r="AG240" s="58">
        <v>0</v>
      </c>
      <c r="AH240" s="58">
        <v>0</v>
      </c>
      <c r="AI240" s="58">
        <v>0</v>
      </c>
      <c r="AJ240" s="58">
        <v>270480</v>
      </c>
      <c r="AK240" s="58">
        <v>94574.95</v>
      </c>
      <c r="AL240" s="58">
        <v>85270</v>
      </c>
      <c r="AM240" s="58">
        <v>0</v>
      </c>
      <c r="AN240" s="58">
        <v>171360</v>
      </c>
      <c r="AO240" s="58">
        <v>300635.90000000002</v>
      </c>
      <c r="AP240" s="58">
        <v>0</v>
      </c>
      <c r="AQ240" s="58">
        <v>525730</v>
      </c>
      <c r="AR240" s="58">
        <v>0</v>
      </c>
      <c r="AS240" s="58">
        <v>0</v>
      </c>
      <c r="AT240" s="58">
        <v>0</v>
      </c>
      <c r="AU240" s="58">
        <v>98060</v>
      </c>
      <c r="AV240" s="58">
        <v>0</v>
      </c>
      <c r="AW240" s="58">
        <v>0</v>
      </c>
      <c r="AX240" s="58">
        <v>559494</v>
      </c>
      <c r="AY240" s="58">
        <v>229216.25</v>
      </c>
      <c r="AZ240" s="58">
        <v>0</v>
      </c>
      <c r="BA240" s="58">
        <v>335990.4</v>
      </c>
      <c r="BB240" s="58">
        <v>1890</v>
      </c>
      <c r="BC240" s="58">
        <v>500</v>
      </c>
      <c r="BD240" s="58">
        <v>770586</v>
      </c>
      <c r="BE240" s="58">
        <v>0</v>
      </c>
      <c r="BF240" s="58">
        <v>270830</v>
      </c>
      <c r="BG240" s="58">
        <v>10315</v>
      </c>
      <c r="BH240" s="58">
        <v>0</v>
      </c>
      <c r="BI240" s="58">
        <v>0</v>
      </c>
      <c r="BJ240" s="58">
        <v>190594</v>
      </c>
      <c r="BK240" s="58">
        <v>0</v>
      </c>
      <c r="BL240" s="58">
        <v>725982</v>
      </c>
      <c r="BM240" s="58">
        <v>545001.96</v>
      </c>
      <c r="BN240" s="58">
        <v>1186817.1200000001</v>
      </c>
      <c r="BO240" s="58">
        <v>0</v>
      </c>
      <c r="BP240" s="58">
        <v>0</v>
      </c>
      <c r="BQ240" s="58">
        <v>1479126.5</v>
      </c>
      <c r="BR240" s="58">
        <v>0</v>
      </c>
      <c r="BS240" s="58">
        <v>0</v>
      </c>
      <c r="BT240" s="58">
        <v>451781.6</v>
      </c>
      <c r="BU240" s="58">
        <v>40500</v>
      </c>
      <c r="BV240" s="58">
        <v>50100</v>
      </c>
      <c r="BW240" s="58">
        <v>0</v>
      </c>
      <c r="BX240" s="58">
        <v>82744</v>
      </c>
      <c r="BY240" s="59">
        <v>33562378.260000005</v>
      </c>
    </row>
    <row r="241" spans="1:77" x14ac:dyDescent="0.2">
      <c r="A241" s="56" t="s">
        <v>552</v>
      </c>
      <c r="B241" s="57" t="s">
        <v>673</v>
      </c>
      <c r="C241" s="56" t="s">
        <v>674</v>
      </c>
      <c r="D241" s="58">
        <v>57347.48</v>
      </c>
      <c r="E241" s="58">
        <v>0</v>
      </c>
      <c r="F241" s="58">
        <v>0</v>
      </c>
      <c r="G241" s="58">
        <v>0</v>
      </c>
      <c r="H241" s="58">
        <v>3611.25</v>
      </c>
      <c r="I241" s="58">
        <v>0</v>
      </c>
      <c r="J241" s="58">
        <v>0</v>
      </c>
      <c r="K241" s="58">
        <v>0</v>
      </c>
      <c r="L241" s="58">
        <v>0</v>
      </c>
      <c r="M241" s="58">
        <v>720491.11</v>
      </c>
      <c r="N241" s="58">
        <v>0</v>
      </c>
      <c r="O241" s="58">
        <v>119836.58</v>
      </c>
      <c r="P241" s="58">
        <v>0</v>
      </c>
      <c r="Q241" s="58">
        <v>0</v>
      </c>
      <c r="R241" s="58">
        <v>0</v>
      </c>
      <c r="S241" s="58">
        <v>11925</v>
      </c>
      <c r="T241" s="58">
        <v>11710</v>
      </c>
      <c r="U241" s="58">
        <v>71310</v>
      </c>
      <c r="V241" s="58">
        <v>403906.9</v>
      </c>
      <c r="W241" s="58">
        <v>0</v>
      </c>
      <c r="X241" s="58">
        <v>0</v>
      </c>
      <c r="Y241" s="58">
        <v>0</v>
      </c>
      <c r="Z241" s="58">
        <v>0</v>
      </c>
      <c r="AA241" s="58">
        <v>0</v>
      </c>
      <c r="AB241" s="58">
        <v>89570</v>
      </c>
      <c r="AC241" s="58">
        <v>1049350.9099999999</v>
      </c>
      <c r="AD241" s="58">
        <v>0</v>
      </c>
      <c r="AE241" s="58">
        <v>0</v>
      </c>
      <c r="AF241" s="58">
        <v>0</v>
      </c>
      <c r="AG241" s="58">
        <v>0</v>
      </c>
      <c r="AH241" s="58">
        <v>349055</v>
      </c>
      <c r="AI241" s="58">
        <v>60955</v>
      </c>
      <c r="AJ241" s="58">
        <v>137129</v>
      </c>
      <c r="AK241" s="58">
        <v>0</v>
      </c>
      <c r="AL241" s="58">
        <v>68148.399999999994</v>
      </c>
      <c r="AM241" s="58">
        <v>271458.90000000002</v>
      </c>
      <c r="AN241" s="58">
        <v>133314.9</v>
      </c>
      <c r="AO241" s="58">
        <v>0</v>
      </c>
      <c r="AP241" s="58">
        <v>0</v>
      </c>
      <c r="AQ241" s="58">
        <v>51560</v>
      </c>
      <c r="AR241" s="58">
        <v>0</v>
      </c>
      <c r="AS241" s="58">
        <v>0</v>
      </c>
      <c r="AT241" s="58">
        <v>0</v>
      </c>
      <c r="AU241" s="58">
        <v>0</v>
      </c>
      <c r="AV241" s="58">
        <v>12037</v>
      </c>
      <c r="AW241" s="58">
        <v>0</v>
      </c>
      <c r="AX241" s="58">
        <v>0</v>
      </c>
      <c r="AY241" s="58">
        <v>0</v>
      </c>
      <c r="AZ241" s="58">
        <v>21291.21</v>
      </c>
      <c r="BA241" s="58">
        <v>0</v>
      </c>
      <c r="BB241" s="58">
        <v>0</v>
      </c>
      <c r="BC241" s="58">
        <v>41669</v>
      </c>
      <c r="BD241" s="58">
        <v>0</v>
      </c>
      <c r="BE241" s="58">
        <v>0</v>
      </c>
      <c r="BF241" s="58">
        <v>3600</v>
      </c>
      <c r="BG241" s="58">
        <v>0</v>
      </c>
      <c r="BH241" s="58">
        <v>0</v>
      </c>
      <c r="BI241" s="58">
        <v>266617.94</v>
      </c>
      <c r="BJ241" s="58">
        <v>96142.5</v>
      </c>
      <c r="BK241" s="58">
        <v>40601.96</v>
      </c>
      <c r="BL241" s="58">
        <v>0</v>
      </c>
      <c r="BM241" s="58">
        <v>75650</v>
      </c>
      <c r="BN241" s="58">
        <v>0</v>
      </c>
      <c r="BO241" s="58">
        <v>189060</v>
      </c>
      <c r="BP241" s="58">
        <v>136080</v>
      </c>
      <c r="BQ241" s="58">
        <v>0</v>
      </c>
      <c r="BR241" s="58">
        <v>0</v>
      </c>
      <c r="BS241" s="58">
        <v>39440</v>
      </c>
      <c r="BT241" s="58">
        <v>27000</v>
      </c>
      <c r="BU241" s="58">
        <v>0</v>
      </c>
      <c r="BV241" s="58">
        <v>0</v>
      </c>
      <c r="BW241" s="58">
        <v>6200</v>
      </c>
      <c r="BX241" s="58">
        <v>20600</v>
      </c>
      <c r="BY241" s="59">
        <v>2021442.9100000001</v>
      </c>
    </row>
    <row r="242" spans="1:77" x14ac:dyDescent="0.2">
      <c r="A242" s="56" t="s">
        <v>552</v>
      </c>
      <c r="B242" s="57" t="s">
        <v>675</v>
      </c>
      <c r="C242" s="56" t="s">
        <v>676</v>
      </c>
      <c r="D242" s="58">
        <v>1876320</v>
      </c>
      <c r="E242" s="58">
        <v>1355343.5</v>
      </c>
      <c r="F242" s="58">
        <v>613016</v>
      </c>
      <c r="G242" s="58">
        <v>43100</v>
      </c>
      <c r="H242" s="58">
        <v>125633.16</v>
      </c>
      <c r="I242" s="58">
        <v>750</v>
      </c>
      <c r="J242" s="58">
        <v>856050</v>
      </c>
      <c r="K242" s="58">
        <v>0</v>
      </c>
      <c r="L242" s="58">
        <v>203657.5</v>
      </c>
      <c r="M242" s="58">
        <v>803298.53</v>
      </c>
      <c r="N242" s="58">
        <v>249692.12</v>
      </c>
      <c r="O242" s="58">
        <v>44825</v>
      </c>
      <c r="P242" s="58">
        <v>220861</v>
      </c>
      <c r="Q242" s="58">
        <v>51014.94</v>
      </c>
      <c r="R242" s="58">
        <v>95734</v>
      </c>
      <c r="S242" s="58">
        <v>675888.78</v>
      </c>
      <c r="T242" s="58">
        <v>282909.3</v>
      </c>
      <c r="U242" s="58">
        <v>68415</v>
      </c>
      <c r="V242" s="58">
        <v>6825536.1500000004</v>
      </c>
      <c r="W242" s="58">
        <v>489716.85</v>
      </c>
      <c r="X242" s="58">
        <v>66100</v>
      </c>
      <c r="Y242" s="58">
        <v>310245</v>
      </c>
      <c r="Z242" s="58">
        <v>597928</v>
      </c>
      <c r="AA242" s="58">
        <v>2360305.3199999998</v>
      </c>
      <c r="AB242" s="58">
        <v>869045</v>
      </c>
      <c r="AC242" s="58">
        <v>0</v>
      </c>
      <c r="AD242" s="58">
        <v>0</v>
      </c>
      <c r="AE242" s="58">
        <v>78170</v>
      </c>
      <c r="AF242" s="58">
        <v>0</v>
      </c>
      <c r="AG242" s="58">
        <v>169265</v>
      </c>
      <c r="AH242" s="58">
        <v>0</v>
      </c>
      <c r="AI242" s="58">
        <v>5000</v>
      </c>
      <c r="AJ242" s="58">
        <v>0</v>
      </c>
      <c r="AK242" s="58">
        <v>0</v>
      </c>
      <c r="AL242" s="58">
        <v>348510</v>
      </c>
      <c r="AM242" s="58">
        <v>547689</v>
      </c>
      <c r="AN242" s="58">
        <v>143450</v>
      </c>
      <c r="AO242" s="58">
        <v>0</v>
      </c>
      <c r="AP242" s="58">
        <v>71256.679999999993</v>
      </c>
      <c r="AQ242" s="58">
        <v>779914</v>
      </c>
      <c r="AR242" s="58">
        <v>193750</v>
      </c>
      <c r="AS242" s="58">
        <v>412706</v>
      </c>
      <c r="AT242" s="58">
        <v>235600</v>
      </c>
      <c r="AU242" s="58">
        <v>182530</v>
      </c>
      <c r="AV242" s="58">
        <v>109196</v>
      </c>
      <c r="AW242" s="58">
        <v>314232</v>
      </c>
      <c r="AX242" s="58">
        <v>867842</v>
      </c>
      <c r="AY242" s="58">
        <v>100713</v>
      </c>
      <c r="AZ242" s="58">
        <v>901430</v>
      </c>
      <c r="BA242" s="58">
        <v>232726</v>
      </c>
      <c r="BB242" s="58">
        <v>214350</v>
      </c>
      <c r="BC242" s="58">
        <v>345570.45</v>
      </c>
      <c r="BD242" s="58">
        <v>180060</v>
      </c>
      <c r="BE242" s="58">
        <v>398068</v>
      </c>
      <c r="BF242" s="58">
        <v>81735</v>
      </c>
      <c r="BG242" s="58">
        <v>91553</v>
      </c>
      <c r="BH242" s="58">
        <v>44600</v>
      </c>
      <c r="BI242" s="58">
        <v>33220</v>
      </c>
      <c r="BJ242" s="58">
        <v>192325</v>
      </c>
      <c r="BK242" s="58">
        <v>20760</v>
      </c>
      <c r="BL242" s="58">
        <v>0</v>
      </c>
      <c r="BM242" s="58">
        <v>0</v>
      </c>
      <c r="BN242" s="58">
        <v>0</v>
      </c>
      <c r="BO242" s="58">
        <v>0</v>
      </c>
      <c r="BP242" s="58">
        <v>1079845</v>
      </c>
      <c r="BQ242" s="58">
        <v>186700</v>
      </c>
      <c r="BR242" s="58">
        <v>576900</v>
      </c>
      <c r="BS242" s="58">
        <v>305305.21000000002</v>
      </c>
      <c r="BT242" s="58">
        <v>87805</v>
      </c>
      <c r="BU242" s="58">
        <v>460511</v>
      </c>
      <c r="BV242" s="58">
        <v>83496</v>
      </c>
      <c r="BW242" s="58">
        <v>113260</v>
      </c>
      <c r="BX242" s="58">
        <v>337960</v>
      </c>
      <c r="BY242" s="59">
        <v>1475118</v>
      </c>
    </row>
    <row r="243" spans="1:77" x14ac:dyDescent="0.2">
      <c r="A243" s="56" t="s">
        <v>552</v>
      </c>
      <c r="B243" s="57" t="s">
        <v>677</v>
      </c>
      <c r="C243" s="56" t="s">
        <v>678</v>
      </c>
      <c r="D243" s="58">
        <v>659731.73</v>
      </c>
      <c r="E243" s="58">
        <v>0</v>
      </c>
      <c r="F243" s="58">
        <v>17000</v>
      </c>
      <c r="G243" s="58">
        <v>11250</v>
      </c>
      <c r="H243" s="58">
        <v>74569.539999999994</v>
      </c>
      <c r="I243" s="58">
        <v>44000</v>
      </c>
      <c r="J243" s="58">
        <v>478889.75</v>
      </c>
      <c r="K243" s="58">
        <v>111158.02</v>
      </c>
      <c r="L243" s="58">
        <v>11000</v>
      </c>
      <c r="M243" s="58">
        <v>200167.19</v>
      </c>
      <c r="N243" s="58">
        <v>0</v>
      </c>
      <c r="O243" s="58">
        <v>0</v>
      </c>
      <c r="P243" s="58">
        <v>46045</v>
      </c>
      <c r="Q243" s="58">
        <v>0</v>
      </c>
      <c r="R243" s="58">
        <v>6095</v>
      </c>
      <c r="S243" s="58">
        <v>3500</v>
      </c>
      <c r="T243" s="58">
        <v>756900</v>
      </c>
      <c r="U243" s="58">
        <v>23900</v>
      </c>
      <c r="V243" s="58">
        <v>861750</v>
      </c>
      <c r="W243" s="58">
        <v>0</v>
      </c>
      <c r="X243" s="58">
        <v>0</v>
      </c>
      <c r="Y243" s="58">
        <v>37200</v>
      </c>
      <c r="Z243" s="58">
        <v>6000</v>
      </c>
      <c r="AA243" s="58">
        <v>372498</v>
      </c>
      <c r="AB243" s="58">
        <v>0</v>
      </c>
      <c r="AC243" s="58">
        <v>4662</v>
      </c>
      <c r="AD243" s="58">
        <v>1500</v>
      </c>
      <c r="AE243" s="58">
        <v>0</v>
      </c>
      <c r="AF243" s="58">
        <v>39800</v>
      </c>
      <c r="AG243" s="58">
        <v>0</v>
      </c>
      <c r="AH243" s="58">
        <v>0</v>
      </c>
      <c r="AI243" s="58">
        <v>0</v>
      </c>
      <c r="AJ243" s="58">
        <v>0</v>
      </c>
      <c r="AK243" s="58">
        <v>348462.39</v>
      </c>
      <c r="AL243" s="58">
        <v>17000</v>
      </c>
      <c r="AM243" s="58">
        <v>200</v>
      </c>
      <c r="AN243" s="58">
        <v>6618.36</v>
      </c>
      <c r="AO243" s="58">
        <v>0</v>
      </c>
      <c r="AP243" s="58">
        <v>0</v>
      </c>
      <c r="AQ243" s="58">
        <v>161524</v>
      </c>
      <c r="AR243" s="58">
        <v>138750</v>
      </c>
      <c r="AS243" s="58">
        <v>0</v>
      </c>
      <c r="AT243" s="58">
        <v>32500</v>
      </c>
      <c r="AU243" s="58">
        <v>0</v>
      </c>
      <c r="AV243" s="58">
        <v>0</v>
      </c>
      <c r="AW243" s="58">
        <v>4700</v>
      </c>
      <c r="AX243" s="58">
        <v>409615.2</v>
      </c>
      <c r="AY243" s="58">
        <v>3634266.82</v>
      </c>
      <c r="AZ243" s="58">
        <v>67373.740000000005</v>
      </c>
      <c r="BA243" s="58">
        <v>104764</v>
      </c>
      <c r="BB243" s="58">
        <v>0</v>
      </c>
      <c r="BC243" s="58">
        <v>1967203.49</v>
      </c>
      <c r="BD243" s="58">
        <v>332479.71000000002</v>
      </c>
      <c r="BE243" s="58">
        <v>3841.1</v>
      </c>
      <c r="BF243" s="58">
        <v>707</v>
      </c>
      <c r="BG243" s="58">
        <v>3500</v>
      </c>
      <c r="BH243" s="58">
        <v>5000</v>
      </c>
      <c r="BI243" s="58">
        <v>531000</v>
      </c>
      <c r="BJ243" s="58">
        <v>0</v>
      </c>
      <c r="BK243" s="58">
        <v>0</v>
      </c>
      <c r="BL243" s="58">
        <v>74402</v>
      </c>
      <c r="BM243" s="58">
        <v>0</v>
      </c>
      <c r="BN243" s="58">
        <v>296355</v>
      </c>
      <c r="BO243" s="58">
        <v>0</v>
      </c>
      <c r="BP243" s="58">
        <v>41124</v>
      </c>
      <c r="BQ243" s="58">
        <v>23355</v>
      </c>
      <c r="BR243" s="58">
        <v>39189.599999999999</v>
      </c>
      <c r="BS243" s="58">
        <v>20328.62</v>
      </c>
      <c r="BT243" s="58">
        <v>24500</v>
      </c>
      <c r="BU243" s="58">
        <v>30600</v>
      </c>
      <c r="BV243" s="58">
        <v>0</v>
      </c>
      <c r="BW243" s="58">
        <v>0</v>
      </c>
      <c r="BX243" s="58">
        <v>5300</v>
      </c>
      <c r="BY243" s="59"/>
    </row>
    <row r="244" spans="1:77" x14ac:dyDescent="0.2">
      <c r="A244" s="110" t="s">
        <v>679</v>
      </c>
      <c r="B244" s="111"/>
      <c r="C244" s="112"/>
      <c r="D244" s="63">
        <f>SUM(D181:D243)</f>
        <v>311299805.51999998</v>
      </c>
      <c r="E244" s="63">
        <f t="shared" ref="E244:BP244" si="8">SUM(E181:E243)</f>
        <v>64290693.719999991</v>
      </c>
      <c r="F244" s="63">
        <f t="shared" si="8"/>
        <v>135925149.24000001</v>
      </c>
      <c r="G244" s="63">
        <f t="shared" si="8"/>
        <v>29332907.929999996</v>
      </c>
      <c r="H244" s="63">
        <f t="shared" si="8"/>
        <v>22674487.409999993</v>
      </c>
      <c r="I244" s="63">
        <f t="shared" si="8"/>
        <v>8399855.3300000019</v>
      </c>
      <c r="J244" s="63">
        <f t="shared" si="8"/>
        <v>666619811.98000026</v>
      </c>
      <c r="K244" s="63">
        <f t="shared" si="8"/>
        <v>55481139.520000018</v>
      </c>
      <c r="L244" s="63">
        <f t="shared" si="8"/>
        <v>11091205.170000002</v>
      </c>
      <c r="M244" s="63">
        <f t="shared" si="8"/>
        <v>171686175.17000005</v>
      </c>
      <c r="N244" s="63">
        <f t="shared" si="8"/>
        <v>10425943.800000001</v>
      </c>
      <c r="O244" s="63">
        <f t="shared" si="8"/>
        <v>32769160.800000001</v>
      </c>
      <c r="P244" s="63">
        <f t="shared" si="8"/>
        <v>85628552.270000026</v>
      </c>
      <c r="Q244" s="63">
        <f t="shared" si="8"/>
        <v>72951703.839999989</v>
      </c>
      <c r="R244" s="63">
        <f t="shared" si="8"/>
        <v>4644161.1099999994</v>
      </c>
      <c r="S244" s="63">
        <f t="shared" si="8"/>
        <v>22013101.479999989</v>
      </c>
      <c r="T244" s="63">
        <f t="shared" si="8"/>
        <v>18205059.77</v>
      </c>
      <c r="U244" s="63">
        <f t="shared" si="8"/>
        <v>15983580.327999998</v>
      </c>
      <c r="V244" s="63">
        <f t="shared" si="8"/>
        <v>485887409.79000014</v>
      </c>
      <c r="W244" s="63">
        <f t="shared" si="8"/>
        <v>64587776.719999991</v>
      </c>
      <c r="X244" s="63">
        <f t="shared" si="8"/>
        <v>22236805.649999999</v>
      </c>
      <c r="Y244" s="63">
        <f t="shared" si="8"/>
        <v>77769425.219999999</v>
      </c>
      <c r="Z244" s="63">
        <f t="shared" si="8"/>
        <v>21868068.440000009</v>
      </c>
      <c r="AA244" s="63">
        <f t="shared" si="8"/>
        <v>21531697.859999996</v>
      </c>
      <c r="AB244" s="63">
        <f t="shared" si="8"/>
        <v>36166663.209999993</v>
      </c>
      <c r="AC244" s="63">
        <f t="shared" si="8"/>
        <v>10211528.470000003</v>
      </c>
      <c r="AD244" s="63">
        <f t="shared" si="8"/>
        <v>13144001.170000002</v>
      </c>
      <c r="AE244" s="63">
        <f t="shared" si="8"/>
        <v>447656990.10000002</v>
      </c>
      <c r="AF244" s="63">
        <f t="shared" si="8"/>
        <v>16884143.630000003</v>
      </c>
      <c r="AG244" s="63">
        <f t="shared" si="8"/>
        <v>6541063.4699999997</v>
      </c>
      <c r="AH244" s="63">
        <f t="shared" si="8"/>
        <v>8630975.8399999999</v>
      </c>
      <c r="AI244" s="63">
        <f t="shared" si="8"/>
        <v>8072835.709999999</v>
      </c>
      <c r="AJ244" s="63">
        <f t="shared" si="8"/>
        <v>15629122.130000003</v>
      </c>
      <c r="AK244" s="63">
        <f t="shared" si="8"/>
        <v>11692864.829999998</v>
      </c>
      <c r="AL244" s="63">
        <f t="shared" si="8"/>
        <v>12497077.039999999</v>
      </c>
      <c r="AM244" s="63">
        <f t="shared" si="8"/>
        <v>22360932.930000003</v>
      </c>
      <c r="AN244" s="63">
        <f t="shared" si="8"/>
        <v>10488925.640000001</v>
      </c>
      <c r="AO244" s="63">
        <f t="shared" si="8"/>
        <v>9598396.2500000019</v>
      </c>
      <c r="AP244" s="63">
        <f t="shared" si="8"/>
        <v>10912476.640000001</v>
      </c>
      <c r="AQ244" s="63">
        <f t="shared" si="8"/>
        <v>114843623.46999998</v>
      </c>
      <c r="AR244" s="63">
        <f t="shared" si="8"/>
        <v>11827520.75</v>
      </c>
      <c r="AS244" s="63">
        <f t="shared" si="8"/>
        <v>10025479.76</v>
      </c>
      <c r="AT244" s="63">
        <f t="shared" si="8"/>
        <v>11969170.199999999</v>
      </c>
      <c r="AU244" s="63">
        <f t="shared" si="8"/>
        <v>6917421.5700000003</v>
      </c>
      <c r="AV244" s="63">
        <f t="shared" si="8"/>
        <v>3630788.7800000003</v>
      </c>
      <c r="AW244" s="63">
        <f t="shared" si="8"/>
        <v>6863079.3700000001</v>
      </c>
      <c r="AX244" s="63">
        <f t="shared" si="8"/>
        <v>283206096.82999998</v>
      </c>
      <c r="AY244" s="63">
        <f t="shared" si="8"/>
        <v>18680299.620000001</v>
      </c>
      <c r="AZ244" s="63">
        <f t="shared" si="8"/>
        <v>18745634.849999998</v>
      </c>
      <c r="BA244" s="63">
        <f t="shared" si="8"/>
        <v>21337042.579999998</v>
      </c>
      <c r="BB244" s="63">
        <f t="shared" si="8"/>
        <v>25541579.849999998</v>
      </c>
      <c r="BC244" s="63">
        <f t="shared" si="8"/>
        <v>29644487.210000001</v>
      </c>
      <c r="BD244" s="63">
        <f t="shared" si="8"/>
        <v>44334618.499100015</v>
      </c>
      <c r="BE244" s="63">
        <f t="shared" si="8"/>
        <v>36410120.800000004</v>
      </c>
      <c r="BF244" s="63">
        <f t="shared" si="8"/>
        <v>16709145.239999996</v>
      </c>
      <c r="BG244" s="63">
        <f t="shared" si="8"/>
        <v>4849966.1399999997</v>
      </c>
      <c r="BH244" s="63">
        <f t="shared" si="8"/>
        <v>4595991.8499999996</v>
      </c>
      <c r="BI244" s="63">
        <f t="shared" si="8"/>
        <v>277788937.34999996</v>
      </c>
      <c r="BJ244" s="63">
        <f t="shared" si="8"/>
        <v>83405753.00000003</v>
      </c>
      <c r="BK244" s="63">
        <f t="shared" si="8"/>
        <v>13245951.84</v>
      </c>
      <c r="BL244" s="63">
        <f t="shared" si="8"/>
        <v>7860286.9440000001</v>
      </c>
      <c r="BM244" s="63">
        <f t="shared" si="8"/>
        <v>10346166.599999998</v>
      </c>
      <c r="BN244" s="63">
        <f t="shared" si="8"/>
        <v>19131669.690000001</v>
      </c>
      <c r="BO244" s="63">
        <f t="shared" si="8"/>
        <v>6397009.0099999998</v>
      </c>
      <c r="BP244" s="63">
        <f t="shared" si="8"/>
        <v>179644830.45000005</v>
      </c>
      <c r="BQ244" s="63">
        <f t="shared" ref="BQ244:BX244" si="9">SUM(BQ181:BQ243)</f>
        <v>10630513.970000001</v>
      </c>
      <c r="BR244" s="63">
        <f t="shared" si="9"/>
        <v>12534588.369999999</v>
      </c>
      <c r="BS244" s="63">
        <f t="shared" si="9"/>
        <v>21281804.140000004</v>
      </c>
      <c r="BT244" s="63">
        <f t="shared" si="9"/>
        <v>17234241.350000001</v>
      </c>
      <c r="BU244" s="63">
        <f t="shared" si="9"/>
        <v>72291874.460000023</v>
      </c>
      <c r="BV244" s="63">
        <f t="shared" si="9"/>
        <v>13981569.070000002</v>
      </c>
      <c r="BW244" s="63">
        <f t="shared" si="9"/>
        <v>8302378.4199999999</v>
      </c>
      <c r="BX244" s="63">
        <f t="shared" si="9"/>
        <v>7977768.839999998</v>
      </c>
      <c r="BY244" s="64">
        <f>SUM(BY181:BY243)</f>
        <v>3944892669.6296</v>
      </c>
    </row>
    <row r="245" spans="1:77" x14ac:dyDescent="0.2">
      <c r="A245" s="56" t="s">
        <v>39</v>
      </c>
      <c r="B245" s="57" t="s">
        <v>680</v>
      </c>
      <c r="C245" s="56" t="s">
        <v>681</v>
      </c>
      <c r="D245" s="58">
        <v>50465001.880000003</v>
      </c>
      <c r="E245" s="58">
        <v>27702651.949999999</v>
      </c>
      <c r="F245" s="58">
        <v>39673554.899999999</v>
      </c>
      <c r="G245" s="58">
        <v>38772121</v>
      </c>
      <c r="H245" s="58">
        <v>35660510.310000002</v>
      </c>
      <c r="I245" s="58">
        <v>34385488.560000002</v>
      </c>
      <c r="J245" s="58">
        <v>8341567.8899999997</v>
      </c>
      <c r="K245" s="58">
        <v>47022783.68</v>
      </c>
      <c r="L245" s="58">
        <v>15801759.84</v>
      </c>
      <c r="M245" s="58">
        <v>58892118.149999999</v>
      </c>
      <c r="N245" s="58">
        <v>16623871.310000001</v>
      </c>
      <c r="O245" s="58">
        <v>15377109.619999999</v>
      </c>
      <c r="P245" s="58">
        <v>1934255.67</v>
      </c>
      <c r="Q245" s="58">
        <v>34722421.170000002</v>
      </c>
      <c r="R245" s="58">
        <v>12232572.050000001</v>
      </c>
      <c r="S245" s="58">
        <v>35796743.950000003</v>
      </c>
      <c r="T245" s="58">
        <v>21964066.280000001</v>
      </c>
      <c r="U245" s="58">
        <v>8472719.1500000004</v>
      </c>
      <c r="V245" s="58">
        <v>47522900.07</v>
      </c>
      <c r="W245" s="58">
        <v>34850033.329999998</v>
      </c>
      <c r="X245" s="58">
        <v>24866535.140000001</v>
      </c>
      <c r="Y245" s="58">
        <v>59264881.619999997</v>
      </c>
      <c r="Z245" s="58">
        <v>23860674.870000001</v>
      </c>
      <c r="AA245" s="58">
        <v>26925185.079999998</v>
      </c>
      <c r="AB245" s="58">
        <v>8103628.04</v>
      </c>
      <c r="AC245" s="58">
        <v>13180830.5</v>
      </c>
      <c r="AD245" s="58">
        <v>14971999.77</v>
      </c>
      <c r="AE245" s="58">
        <v>23095849.460000001</v>
      </c>
      <c r="AF245" s="58">
        <v>23782316.57</v>
      </c>
      <c r="AG245" s="58">
        <v>10167291.300000001</v>
      </c>
      <c r="AH245" s="58">
        <v>8932887.5399999991</v>
      </c>
      <c r="AI245" s="58">
        <v>12223058.890000001</v>
      </c>
      <c r="AJ245" s="58">
        <v>20698275.739999998</v>
      </c>
      <c r="AK245" s="58">
        <v>17905219.170000002</v>
      </c>
      <c r="AL245" s="58">
        <v>13918460.9</v>
      </c>
      <c r="AM245" s="58">
        <v>28410590.190000001</v>
      </c>
      <c r="AN245" s="58">
        <v>18271079.329999998</v>
      </c>
      <c r="AO245" s="58">
        <v>11301544.09</v>
      </c>
      <c r="AP245" s="58">
        <v>10248009.890000001</v>
      </c>
      <c r="AQ245" s="58">
        <v>21316468</v>
      </c>
      <c r="AR245" s="58">
        <v>18242968.280000001</v>
      </c>
      <c r="AS245" s="58">
        <v>24651818.760000002</v>
      </c>
      <c r="AT245" s="58">
        <v>18151945.91</v>
      </c>
      <c r="AU245" s="58">
        <v>11218606.859999999</v>
      </c>
      <c r="AV245" s="58">
        <v>7928154.4299999997</v>
      </c>
      <c r="AW245" s="58">
        <v>10063553.17</v>
      </c>
      <c r="AX245" s="58">
        <v>47789444.469999999</v>
      </c>
      <c r="AY245" s="58">
        <v>20741323.280000001</v>
      </c>
      <c r="AZ245" s="58">
        <v>21586974.969999999</v>
      </c>
      <c r="BA245" s="58">
        <v>36207522.659999996</v>
      </c>
      <c r="BB245" s="58">
        <v>33509624.32</v>
      </c>
      <c r="BC245" s="58">
        <v>20767383.52</v>
      </c>
      <c r="BD245" s="58">
        <v>27007472.52</v>
      </c>
      <c r="BE245" s="58">
        <v>35731717.420000002</v>
      </c>
      <c r="BF245" s="58">
        <v>13369651.48</v>
      </c>
      <c r="BG245" s="58">
        <v>11152544.859999999</v>
      </c>
      <c r="BH245" s="58">
        <v>8519697</v>
      </c>
      <c r="BI245" s="58">
        <v>0</v>
      </c>
      <c r="BJ245" s="58">
        <v>114715368.86</v>
      </c>
      <c r="BK245" s="58">
        <v>26843855.460000001</v>
      </c>
      <c r="BL245" s="58">
        <v>10462806.539999999</v>
      </c>
      <c r="BM245" s="58">
        <v>15152823.449999999</v>
      </c>
      <c r="BN245" s="58">
        <v>30481452.93</v>
      </c>
      <c r="BO245" s="58">
        <v>3986699.43</v>
      </c>
      <c r="BP245" s="58">
        <v>22377266.719999999</v>
      </c>
      <c r="BQ245" s="58">
        <v>11041625.789999999</v>
      </c>
      <c r="BR245" s="58">
        <v>13103939.210000001</v>
      </c>
      <c r="BS245" s="58">
        <v>26421905.829999998</v>
      </c>
      <c r="BT245" s="58">
        <v>3187514.78</v>
      </c>
      <c r="BU245" s="58">
        <v>14316412.16</v>
      </c>
      <c r="BV245" s="58">
        <v>20725153.309999999</v>
      </c>
      <c r="BW245" s="58">
        <v>15382859.08</v>
      </c>
      <c r="BX245" s="58">
        <v>5255894.26</v>
      </c>
      <c r="BY245" s="59">
        <v>5046055.71</v>
      </c>
    </row>
    <row r="246" spans="1:77" x14ac:dyDescent="0.2">
      <c r="A246" s="56" t="s">
        <v>39</v>
      </c>
      <c r="B246" s="57" t="s">
        <v>682</v>
      </c>
      <c r="C246" s="56" t="s">
        <v>683</v>
      </c>
      <c r="D246" s="58">
        <v>0</v>
      </c>
      <c r="E246" s="58">
        <v>502496.24</v>
      </c>
      <c r="F246" s="58">
        <v>94029.18</v>
      </c>
      <c r="G246" s="58">
        <v>0</v>
      </c>
      <c r="H246" s="58">
        <v>52263.85</v>
      </c>
      <c r="I246" s="58">
        <v>0</v>
      </c>
      <c r="J246" s="58">
        <v>0</v>
      </c>
      <c r="K246" s="58">
        <v>0</v>
      </c>
      <c r="L246" s="58">
        <v>0</v>
      </c>
      <c r="M246" s="58">
        <v>0</v>
      </c>
      <c r="N246" s="58">
        <v>0</v>
      </c>
      <c r="O246" s="58">
        <v>0</v>
      </c>
      <c r="P246" s="58">
        <v>0</v>
      </c>
      <c r="Q246" s="58">
        <v>0</v>
      </c>
      <c r="R246" s="58">
        <v>0</v>
      </c>
      <c r="S246" s="58">
        <v>0</v>
      </c>
      <c r="T246" s="58">
        <v>0</v>
      </c>
      <c r="U246" s="58">
        <v>0</v>
      </c>
      <c r="V246" s="58">
        <v>179253.68</v>
      </c>
      <c r="W246" s="58">
        <v>0</v>
      </c>
      <c r="X246" s="58">
        <v>0</v>
      </c>
      <c r="Y246" s="58">
        <v>0</v>
      </c>
      <c r="Z246" s="58">
        <v>0</v>
      </c>
      <c r="AA246" s="58">
        <v>110870</v>
      </c>
      <c r="AB246" s="58">
        <v>0</v>
      </c>
      <c r="AC246" s="58">
        <v>0</v>
      </c>
      <c r="AD246" s="58">
        <v>0</v>
      </c>
      <c r="AE246" s="58">
        <v>0</v>
      </c>
      <c r="AF246" s="58">
        <v>278848.83</v>
      </c>
      <c r="AG246" s="58">
        <v>0</v>
      </c>
      <c r="AH246" s="58">
        <v>0</v>
      </c>
      <c r="AI246" s="58">
        <v>0</v>
      </c>
      <c r="AJ246" s="58">
        <v>0</v>
      </c>
      <c r="AK246" s="58">
        <v>0</v>
      </c>
      <c r="AL246" s="58">
        <v>0</v>
      </c>
      <c r="AM246" s="58">
        <v>0</v>
      </c>
      <c r="AN246" s="58">
        <v>0</v>
      </c>
      <c r="AO246" s="58">
        <v>0</v>
      </c>
      <c r="AP246" s="58">
        <v>0</v>
      </c>
      <c r="AQ246" s="58">
        <v>123600</v>
      </c>
      <c r="AR246" s="58">
        <v>0</v>
      </c>
      <c r="AS246" s="58">
        <v>0</v>
      </c>
      <c r="AT246" s="58">
        <v>0</v>
      </c>
      <c r="AU246" s="58">
        <v>0</v>
      </c>
      <c r="AV246" s="58">
        <v>0</v>
      </c>
      <c r="AW246" s="58">
        <v>0</v>
      </c>
      <c r="AX246" s="58">
        <v>0</v>
      </c>
      <c r="AY246" s="58">
        <v>0</v>
      </c>
      <c r="AZ246" s="58">
        <v>0</v>
      </c>
      <c r="BA246" s="58">
        <v>0</v>
      </c>
      <c r="BB246" s="58">
        <v>4937008.6100000003</v>
      </c>
      <c r="BC246" s="58">
        <v>0</v>
      </c>
      <c r="BD246" s="58">
        <v>0</v>
      </c>
      <c r="BE246" s="58">
        <v>0</v>
      </c>
      <c r="BF246" s="58">
        <v>0</v>
      </c>
      <c r="BG246" s="58">
        <v>0</v>
      </c>
      <c r="BH246" s="58">
        <v>0</v>
      </c>
      <c r="BI246" s="58">
        <v>0</v>
      </c>
      <c r="BJ246" s="58">
        <v>1059241.08</v>
      </c>
      <c r="BK246" s="58">
        <v>459200</v>
      </c>
      <c r="BL246" s="58">
        <v>0</v>
      </c>
      <c r="BM246" s="58">
        <v>0</v>
      </c>
      <c r="BN246" s="58">
        <v>787600</v>
      </c>
      <c r="BO246" s="58">
        <v>0</v>
      </c>
      <c r="BP246" s="58">
        <v>0</v>
      </c>
      <c r="BQ246" s="58">
        <v>104810.71</v>
      </c>
      <c r="BR246" s="58">
        <v>0</v>
      </c>
      <c r="BS246" s="58">
        <v>0</v>
      </c>
      <c r="BT246" s="58">
        <v>136179.04999999999</v>
      </c>
      <c r="BU246" s="58">
        <v>194312.87</v>
      </c>
      <c r="BV246" s="58">
        <v>0</v>
      </c>
      <c r="BW246" s="58">
        <v>0</v>
      </c>
      <c r="BX246" s="58">
        <v>738061.15</v>
      </c>
      <c r="BY246" s="59">
        <v>2242041.1</v>
      </c>
    </row>
    <row r="247" spans="1:77" x14ac:dyDescent="0.2">
      <c r="A247" s="56" t="s">
        <v>39</v>
      </c>
      <c r="B247" s="57" t="s">
        <v>684</v>
      </c>
      <c r="C247" s="56" t="s">
        <v>685</v>
      </c>
      <c r="D247" s="58">
        <v>76706929.680000007</v>
      </c>
      <c r="E247" s="58">
        <v>16907304.149999999</v>
      </c>
      <c r="F247" s="58">
        <v>21096870.359999999</v>
      </c>
      <c r="G247" s="58">
        <v>22054789.239999998</v>
      </c>
      <c r="H247" s="58">
        <v>29111587.77</v>
      </c>
      <c r="I247" s="58">
        <v>12388881.1</v>
      </c>
      <c r="J247" s="58">
        <v>42247821.649999999</v>
      </c>
      <c r="K247" s="58">
        <v>11586758.82</v>
      </c>
      <c r="L247" s="58">
        <v>6184985.8200000003</v>
      </c>
      <c r="M247" s="58">
        <v>46052244.030000001</v>
      </c>
      <c r="N247" s="58">
        <v>6353757.8600000003</v>
      </c>
      <c r="O247" s="58">
        <v>18171593.280000001</v>
      </c>
      <c r="P247" s="58">
        <v>31384776.460000001</v>
      </c>
      <c r="Q247" s="58">
        <v>37838799.409999996</v>
      </c>
      <c r="R247" s="58">
        <v>2913435.99</v>
      </c>
      <c r="S247" s="58">
        <v>31332862.030000001</v>
      </c>
      <c r="T247" s="58">
        <v>13174769.109999999</v>
      </c>
      <c r="U247" s="58">
        <v>10146116.25</v>
      </c>
      <c r="V247" s="58">
        <v>26198278.780000001</v>
      </c>
      <c r="W247" s="58">
        <v>7730405.6600000001</v>
      </c>
      <c r="X247" s="58">
        <v>12120384.6</v>
      </c>
      <c r="Y247" s="58">
        <v>585572.96</v>
      </c>
      <c r="Z247" s="58">
        <v>7524300.6100000003</v>
      </c>
      <c r="AA247" s="58">
        <v>10685800.050000001</v>
      </c>
      <c r="AB247" s="58">
        <v>3216754.79</v>
      </c>
      <c r="AC247" s="58">
        <v>4015345.68</v>
      </c>
      <c r="AD247" s="58">
        <v>6613906.6500000004</v>
      </c>
      <c r="AE247" s="58">
        <v>22664747.140000001</v>
      </c>
      <c r="AF247" s="58">
        <v>11354510.07</v>
      </c>
      <c r="AG247" s="58">
        <v>7428186.3300000001</v>
      </c>
      <c r="AH247" s="58">
        <v>6467634.8700000001</v>
      </c>
      <c r="AI247" s="58">
        <v>4680690.4400000004</v>
      </c>
      <c r="AJ247" s="58">
        <v>9978729.3800000008</v>
      </c>
      <c r="AK247" s="58">
        <v>8043109.1100000003</v>
      </c>
      <c r="AL247" s="58">
        <v>6514349.7199999997</v>
      </c>
      <c r="AM247" s="58">
        <v>11174565.140000001</v>
      </c>
      <c r="AN247" s="58">
        <v>8398236.7899999991</v>
      </c>
      <c r="AO247" s="58">
        <v>4225296.17</v>
      </c>
      <c r="AP247" s="58">
        <v>5736103.25</v>
      </c>
      <c r="AQ247" s="58">
        <v>16676356.66</v>
      </c>
      <c r="AR247" s="58">
        <v>6039490.0700000003</v>
      </c>
      <c r="AS247" s="58">
        <v>9544863.0500000007</v>
      </c>
      <c r="AT247" s="58">
        <v>8371362.7800000003</v>
      </c>
      <c r="AU247" s="58">
        <v>5298629.0199999996</v>
      </c>
      <c r="AV247" s="58">
        <v>1813854.1</v>
      </c>
      <c r="AW247" s="58">
        <v>3343219.5</v>
      </c>
      <c r="AX247" s="58">
        <v>30527440.91</v>
      </c>
      <c r="AY247" s="58">
        <v>5546811.6399999997</v>
      </c>
      <c r="AZ247" s="58">
        <v>5672542.3099999996</v>
      </c>
      <c r="BA247" s="58">
        <v>17425117.600000001</v>
      </c>
      <c r="BB247" s="58">
        <v>10462869.810000001</v>
      </c>
      <c r="BC247" s="58">
        <v>9425343.5199999996</v>
      </c>
      <c r="BD247" s="58">
        <v>7429392.4000000004</v>
      </c>
      <c r="BE247" s="58">
        <v>14653256.91</v>
      </c>
      <c r="BF247" s="58">
        <v>6559537.8799999999</v>
      </c>
      <c r="BG247" s="58">
        <v>3763272.1</v>
      </c>
      <c r="BH247" s="58">
        <v>3371913.21</v>
      </c>
      <c r="BI247" s="58">
        <v>10423052.85</v>
      </c>
      <c r="BJ247" s="58">
        <v>11873732.65</v>
      </c>
      <c r="BK247" s="58">
        <v>7310151.9900000002</v>
      </c>
      <c r="BL247" s="58">
        <v>4347087.7300000004</v>
      </c>
      <c r="BM247" s="58">
        <v>6974338.3399999999</v>
      </c>
      <c r="BN247" s="58">
        <v>7792835.1900000004</v>
      </c>
      <c r="BO247" s="58">
        <v>1857933.94</v>
      </c>
      <c r="BP247" s="58">
        <v>17413926.609999999</v>
      </c>
      <c r="BQ247" s="58">
        <v>5627652.5700000003</v>
      </c>
      <c r="BR247" s="58">
        <v>8099964.71</v>
      </c>
      <c r="BS247" s="58">
        <v>8542127.5099999998</v>
      </c>
      <c r="BT247" s="58">
        <v>10548693.539999999</v>
      </c>
      <c r="BU247" s="58">
        <v>11234612.09</v>
      </c>
      <c r="BV247" s="58">
        <v>9413915.7300000004</v>
      </c>
      <c r="BW247" s="58">
        <v>6252624.9199999999</v>
      </c>
      <c r="BX247" s="58">
        <v>1534640.58</v>
      </c>
      <c r="BY247" s="59">
        <v>417353</v>
      </c>
    </row>
    <row r="248" spans="1:77" x14ac:dyDescent="0.2">
      <c r="A248" s="56" t="s">
        <v>39</v>
      </c>
      <c r="B248" s="57" t="s">
        <v>686</v>
      </c>
      <c r="C248" s="56" t="s">
        <v>687</v>
      </c>
      <c r="D248" s="58">
        <v>3291494.57</v>
      </c>
      <c r="E248" s="58">
        <v>1803440.5</v>
      </c>
      <c r="F248" s="58">
        <v>1700936.37</v>
      </c>
      <c r="G248" s="58">
        <v>816393.32</v>
      </c>
      <c r="H248" s="58">
        <v>437995.12</v>
      </c>
      <c r="I248" s="58">
        <v>205397</v>
      </c>
      <c r="J248" s="58">
        <v>5686062.79</v>
      </c>
      <c r="K248" s="58">
        <v>792313.96</v>
      </c>
      <c r="L248" s="58">
        <v>111598.58</v>
      </c>
      <c r="M248" s="58">
        <v>20117542.539999999</v>
      </c>
      <c r="N248" s="58">
        <v>183211.48</v>
      </c>
      <c r="O248" s="58">
        <v>40695</v>
      </c>
      <c r="P248" s="58">
        <v>7945915.5599999996</v>
      </c>
      <c r="Q248" s="58">
        <v>959823.63</v>
      </c>
      <c r="R248" s="58">
        <v>38552.559999999998</v>
      </c>
      <c r="S248" s="58">
        <v>1551136.1</v>
      </c>
      <c r="T248" s="58">
        <v>1260310.55</v>
      </c>
      <c r="U248" s="58">
        <v>171426.61</v>
      </c>
      <c r="V248" s="58">
        <v>4283542.1399999997</v>
      </c>
      <c r="W248" s="58">
        <v>420428.21</v>
      </c>
      <c r="X248" s="58">
        <v>426250</v>
      </c>
      <c r="Y248" s="58">
        <v>1072625.67</v>
      </c>
      <c r="Z248" s="58">
        <v>169292.5</v>
      </c>
      <c r="AA248" s="58">
        <v>1097928.32</v>
      </c>
      <c r="AB248" s="58">
        <v>327282.77</v>
      </c>
      <c r="AC248" s="58">
        <v>510067.69</v>
      </c>
      <c r="AD248" s="58">
        <v>466593.5</v>
      </c>
      <c r="AE248" s="58">
        <v>5562024.7199999997</v>
      </c>
      <c r="AF248" s="58">
        <v>1004417.02</v>
      </c>
      <c r="AG248" s="58">
        <v>207054.99</v>
      </c>
      <c r="AH248" s="58">
        <v>121562.38</v>
      </c>
      <c r="AI248" s="58">
        <v>186287.43</v>
      </c>
      <c r="AJ248" s="58">
        <v>268380.7</v>
      </c>
      <c r="AK248" s="58">
        <v>196982.15</v>
      </c>
      <c r="AL248" s="58">
        <v>273849.82</v>
      </c>
      <c r="AM248" s="58">
        <v>352257.87</v>
      </c>
      <c r="AN248" s="58">
        <v>673514</v>
      </c>
      <c r="AO248" s="58">
        <v>612911.30000000005</v>
      </c>
      <c r="AP248" s="58">
        <v>171153.28</v>
      </c>
      <c r="AQ248" s="58">
        <v>933704.1</v>
      </c>
      <c r="AR248" s="58">
        <v>154423.93</v>
      </c>
      <c r="AS248" s="58">
        <v>271765.19</v>
      </c>
      <c r="AT248" s="58">
        <v>341378.19</v>
      </c>
      <c r="AU248" s="58">
        <v>126471.7</v>
      </c>
      <c r="AV248" s="58">
        <v>727</v>
      </c>
      <c r="AW248" s="58">
        <v>78831.789999999994</v>
      </c>
      <c r="AX248" s="58">
        <v>7434515.9299999997</v>
      </c>
      <c r="AY248" s="58">
        <v>247795.83</v>
      </c>
      <c r="AZ248" s="58">
        <v>328693.09000000003</v>
      </c>
      <c r="BA248" s="58">
        <v>569681.74</v>
      </c>
      <c r="BB248" s="58">
        <v>420272.05</v>
      </c>
      <c r="BC248" s="58">
        <v>314616.57</v>
      </c>
      <c r="BD248" s="58">
        <v>1205662.95</v>
      </c>
      <c r="BE248" s="58">
        <v>350317.34</v>
      </c>
      <c r="BF248" s="58">
        <v>270459.90000000002</v>
      </c>
      <c r="BG248" s="58">
        <v>195968.58</v>
      </c>
      <c r="BH248" s="58">
        <v>144989.34</v>
      </c>
      <c r="BI248" s="58">
        <v>4239805.2</v>
      </c>
      <c r="BJ248" s="58">
        <v>1575518.2</v>
      </c>
      <c r="BK248" s="58">
        <v>235402.34</v>
      </c>
      <c r="BL248" s="58">
        <v>199636.64</v>
      </c>
      <c r="BM248" s="58">
        <v>315890.52</v>
      </c>
      <c r="BN248" s="58">
        <v>279978.42</v>
      </c>
      <c r="BO248" s="58">
        <v>135993</v>
      </c>
      <c r="BP248" s="58">
        <v>2380122.6800000002</v>
      </c>
      <c r="BQ248" s="58">
        <v>251608.92</v>
      </c>
      <c r="BR248" s="58">
        <v>75867</v>
      </c>
      <c r="BS248" s="58">
        <v>368083.09</v>
      </c>
      <c r="BT248" s="58">
        <v>1269285.1399999999</v>
      </c>
      <c r="BU248" s="58">
        <v>3519337.4</v>
      </c>
      <c r="BV248" s="58">
        <v>281722.92</v>
      </c>
      <c r="BW248" s="58">
        <v>202965.43</v>
      </c>
      <c r="BX248" s="58">
        <v>559609.52</v>
      </c>
      <c r="BY248" s="59">
        <v>26400</v>
      </c>
    </row>
    <row r="249" spans="1:77" x14ac:dyDescent="0.2">
      <c r="A249" s="56" t="s">
        <v>39</v>
      </c>
      <c r="B249" s="57" t="s">
        <v>688</v>
      </c>
      <c r="C249" s="56" t="s">
        <v>689</v>
      </c>
      <c r="D249" s="58">
        <v>248860</v>
      </c>
      <c r="E249" s="58">
        <v>1709500</v>
      </c>
      <c r="F249" s="58">
        <v>21920188.57</v>
      </c>
      <c r="G249" s="58">
        <v>3320777.02</v>
      </c>
      <c r="H249" s="58">
        <v>3049091.78</v>
      </c>
      <c r="I249" s="58">
        <v>1137138.04</v>
      </c>
      <c r="J249" s="58">
        <v>4766295.25</v>
      </c>
      <c r="K249" s="58">
        <v>1186243.6100000001</v>
      </c>
      <c r="L249" s="58">
        <v>21320</v>
      </c>
      <c r="M249" s="58">
        <v>4735786.3600000003</v>
      </c>
      <c r="N249" s="58">
        <v>298140</v>
      </c>
      <c r="O249" s="58">
        <v>3083082.71</v>
      </c>
      <c r="P249" s="58">
        <v>2979257.08</v>
      </c>
      <c r="Q249" s="58">
        <v>3247692.26</v>
      </c>
      <c r="R249" s="58">
        <v>39350</v>
      </c>
      <c r="S249" s="58">
        <v>3863728.66</v>
      </c>
      <c r="T249" s="58">
        <v>1335856.1399999999</v>
      </c>
      <c r="U249" s="58">
        <v>449790</v>
      </c>
      <c r="V249" s="58">
        <v>20517688.379999999</v>
      </c>
      <c r="W249" s="58">
        <v>9094188.4100000001</v>
      </c>
      <c r="X249" s="58">
        <v>3468905.74</v>
      </c>
      <c r="Y249" s="58">
        <v>959820</v>
      </c>
      <c r="Z249" s="58">
        <v>302370.40000000002</v>
      </c>
      <c r="AA249" s="58">
        <v>5338832.58</v>
      </c>
      <c r="AB249" s="58">
        <v>11424666.359999999</v>
      </c>
      <c r="AC249" s="58">
        <v>309800</v>
      </c>
      <c r="AD249" s="58">
        <v>2302011.39</v>
      </c>
      <c r="AE249" s="58">
        <v>9852126</v>
      </c>
      <c r="AF249" s="58">
        <v>3828060.2</v>
      </c>
      <c r="AG249" s="58">
        <v>565400</v>
      </c>
      <c r="AH249" s="58">
        <v>314950</v>
      </c>
      <c r="AI249" s="58">
        <v>1778294.92</v>
      </c>
      <c r="AJ249" s="58">
        <v>2627271.9</v>
      </c>
      <c r="AK249" s="58">
        <v>411462.19</v>
      </c>
      <c r="AL249" s="58">
        <v>1809189.73</v>
      </c>
      <c r="AM249" s="58">
        <v>3283596.43</v>
      </c>
      <c r="AN249" s="58">
        <v>1023696.36</v>
      </c>
      <c r="AO249" s="58">
        <v>2537990.35</v>
      </c>
      <c r="AP249" s="58">
        <v>1628557.4</v>
      </c>
      <c r="AQ249" s="58">
        <v>11597119.470000001</v>
      </c>
      <c r="AR249" s="58">
        <v>512996.19</v>
      </c>
      <c r="AS249" s="58">
        <v>2133253.36</v>
      </c>
      <c r="AT249" s="58">
        <v>1837212</v>
      </c>
      <c r="AU249" s="58">
        <v>1178472.3600000001</v>
      </c>
      <c r="AV249" s="58">
        <v>159650.88</v>
      </c>
      <c r="AW249" s="58">
        <v>411342.97</v>
      </c>
      <c r="AX249" s="58">
        <v>2549655</v>
      </c>
      <c r="AY249" s="58">
        <v>720450</v>
      </c>
      <c r="AZ249" s="58">
        <v>1208317.6599999999</v>
      </c>
      <c r="BA249" s="58">
        <v>359300</v>
      </c>
      <c r="BB249" s="58">
        <v>1040920</v>
      </c>
      <c r="BC249" s="58">
        <v>1942001.45</v>
      </c>
      <c r="BD249" s="58">
        <v>4633247.78</v>
      </c>
      <c r="BE249" s="58">
        <v>2293666.65</v>
      </c>
      <c r="BF249" s="58">
        <v>3568827.25</v>
      </c>
      <c r="BG249" s="58">
        <v>352323.45</v>
      </c>
      <c r="BH249" s="58">
        <v>47250</v>
      </c>
      <c r="BI249" s="58">
        <v>1064650</v>
      </c>
      <c r="BJ249" s="58">
        <v>7694043.71</v>
      </c>
      <c r="BK249" s="58">
        <v>18000</v>
      </c>
      <c r="BL249" s="58">
        <v>777059</v>
      </c>
      <c r="BM249" s="58">
        <v>289095</v>
      </c>
      <c r="BN249" s="58">
        <v>0</v>
      </c>
      <c r="BO249" s="58">
        <v>514270.61</v>
      </c>
      <c r="BP249" s="58">
        <v>16538224.77</v>
      </c>
      <c r="BQ249" s="58">
        <v>1345236.36</v>
      </c>
      <c r="BR249" s="58">
        <v>1610015.05</v>
      </c>
      <c r="BS249" s="58">
        <v>2972666.98</v>
      </c>
      <c r="BT249" s="58">
        <v>4035110.33</v>
      </c>
      <c r="BU249" s="58">
        <v>2153925.4</v>
      </c>
      <c r="BV249" s="58">
        <v>2506997.08</v>
      </c>
      <c r="BW249" s="58">
        <v>444900</v>
      </c>
      <c r="BX249" s="58">
        <v>2397903.5499999998</v>
      </c>
      <c r="BY249" s="59">
        <v>62077.5</v>
      </c>
    </row>
    <row r="250" spans="1:77" x14ac:dyDescent="0.2">
      <c r="A250" s="56" t="s">
        <v>39</v>
      </c>
      <c r="B250" s="57" t="s">
        <v>690</v>
      </c>
      <c r="C250" s="56" t="s">
        <v>691</v>
      </c>
      <c r="D250" s="58">
        <v>7409754.8300000001</v>
      </c>
      <c r="E250" s="58">
        <v>630451.19999999995</v>
      </c>
      <c r="F250" s="58">
        <v>201881.54</v>
      </c>
      <c r="G250" s="58">
        <v>0</v>
      </c>
      <c r="H250" s="58">
        <v>757522.2</v>
      </c>
      <c r="I250" s="58">
        <v>168900</v>
      </c>
      <c r="J250" s="58">
        <v>3402300</v>
      </c>
      <c r="K250" s="58">
        <v>622388.80000000005</v>
      </c>
      <c r="L250" s="58">
        <v>100000</v>
      </c>
      <c r="M250" s="58">
        <v>100000</v>
      </c>
      <c r="N250" s="58">
        <v>0</v>
      </c>
      <c r="O250" s="58">
        <v>44073</v>
      </c>
      <c r="P250" s="58">
        <v>0</v>
      </c>
      <c r="Q250" s="58">
        <v>328860.3</v>
      </c>
      <c r="R250" s="58">
        <v>255.15</v>
      </c>
      <c r="S250" s="58">
        <v>0</v>
      </c>
      <c r="T250" s="58">
        <v>130500</v>
      </c>
      <c r="U250" s="58">
        <v>1200</v>
      </c>
      <c r="V250" s="58">
        <v>3216264.56</v>
      </c>
      <c r="W250" s="58">
        <v>202100</v>
      </c>
      <c r="X250" s="58">
        <v>1464684.88</v>
      </c>
      <c r="Y250" s="58">
        <v>390000</v>
      </c>
      <c r="Z250" s="58">
        <v>496950</v>
      </c>
      <c r="AA250" s="58">
        <v>32.200000000000003</v>
      </c>
      <c r="AB250" s="58">
        <v>194358.34</v>
      </c>
      <c r="AC250" s="58">
        <v>0</v>
      </c>
      <c r="AD250" s="58">
        <v>100000</v>
      </c>
      <c r="AE250" s="58">
        <v>653160</v>
      </c>
      <c r="AF250" s="58">
        <v>0</v>
      </c>
      <c r="AG250" s="58">
        <v>100000</v>
      </c>
      <c r="AH250" s="58">
        <v>100000</v>
      </c>
      <c r="AI250" s="58">
        <v>0</v>
      </c>
      <c r="AJ250" s="58">
        <v>268960</v>
      </c>
      <c r="AK250" s="58">
        <v>257000</v>
      </c>
      <c r="AL250" s="58">
        <v>100000</v>
      </c>
      <c r="AM250" s="58">
        <v>100000</v>
      </c>
      <c r="AN250" s="58">
        <v>371160.63</v>
      </c>
      <c r="AO250" s="58">
        <v>100000</v>
      </c>
      <c r="AP250" s="58">
        <v>100000</v>
      </c>
      <c r="AQ250" s="58">
        <v>397640</v>
      </c>
      <c r="AR250" s="58">
        <v>1127503.77</v>
      </c>
      <c r="AS250" s="58">
        <v>128340</v>
      </c>
      <c r="AT250" s="58">
        <v>32400</v>
      </c>
      <c r="AU250" s="58">
        <v>103000</v>
      </c>
      <c r="AV250" s="58">
        <v>350000</v>
      </c>
      <c r="AW250" s="58">
        <v>100000</v>
      </c>
      <c r="AX250" s="58">
        <v>652376</v>
      </c>
      <c r="AY250" s="58">
        <v>0</v>
      </c>
      <c r="AZ250" s="58">
        <v>197261.21</v>
      </c>
      <c r="BA250" s="58">
        <v>5670</v>
      </c>
      <c r="BB250" s="58">
        <v>0</v>
      </c>
      <c r="BC250" s="58">
        <v>138435.15</v>
      </c>
      <c r="BD250" s="58">
        <v>217130</v>
      </c>
      <c r="BE250" s="58">
        <v>0</v>
      </c>
      <c r="BF250" s="58">
        <v>0</v>
      </c>
      <c r="BG250" s="58">
        <v>350</v>
      </c>
      <c r="BH250" s="58">
        <v>0</v>
      </c>
      <c r="BI250" s="58">
        <v>754800</v>
      </c>
      <c r="BJ250" s="58">
        <v>159622.76999999999</v>
      </c>
      <c r="BK250" s="58">
        <v>1200</v>
      </c>
      <c r="BL250" s="58">
        <v>1375155.14</v>
      </c>
      <c r="BM250" s="58">
        <v>100000</v>
      </c>
      <c r="BN250" s="58">
        <v>1240.25</v>
      </c>
      <c r="BO250" s="58">
        <v>117605.35</v>
      </c>
      <c r="BP250" s="58">
        <v>1026000</v>
      </c>
      <c r="BQ250" s="58">
        <v>376463.91</v>
      </c>
      <c r="BR250" s="58">
        <v>105884.3</v>
      </c>
      <c r="BS250" s="58">
        <v>981553</v>
      </c>
      <c r="BT250" s="58">
        <v>131250</v>
      </c>
      <c r="BU250" s="58">
        <v>1142599.05</v>
      </c>
      <c r="BV250" s="58">
        <v>569300</v>
      </c>
      <c r="BW250" s="58">
        <v>474147.87</v>
      </c>
      <c r="BX250" s="58">
        <v>418590.74</v>
      </c>
      <c r="BY250" s="59">
        <v>424063.71</v>
      </c>
    </row>
    <row r="251" spans="1:77" x14ac:dyDescent="0.2">
      <c r="A251" s="56" t="s">
        <v>39</v>
      </c>
      <c r="B251" s="57" t="s">
        <v>692</v>
      </c>
      <c r="C251" s="56" t="s">
        <v>693</v>
      </c>
      <c r="D251" s="58">
        <v>0</v>
      </c>
      <c r="E251" s="58">
        <v>0</v>
      </c>
      <c r="F251" s="58">
        <v>-23809</v>
      </c>
      <c r="G251" s="58">
        <v>0</v>
      </c>
      <c r="H251" s="58">
        <v>0</v>
      </c>
      <c r="I251" s="58">
        <v>0</v>
      </c>
      <c r="J251" s="58">
        <v>-2770849</v>
      </c>
      <c r="K251" s="58">
        <v>0</v>
      </c>
      <c r="L251" s="58">
        <v>0</v>
      </c>
      <c r="M251" s="58">
        <v>0</v>
      </c>
      <c r="N251" s="58">
        <v>-580149.98</v>
      </c>
      <c r="O251" s="58">
        <v>0</v>
      </c>
      <c r="P251" s="58">
        <v>0</v>
      </c>
      <c r="Q251" s="58">
        <v>0</v>
      </c>
      <c r="R251" s="58">
        <v>0</v>
      </c>
      <c r="S251" s="58">
        <v>0</v>
      </c>
      <c r="T251" s="58">
        <v>-2298</v>
      </c>
      <c r="U251" s="58">
        <v>0</v>
      </c>
      <c r="V251" s="58">
        <v>-56254522.130000003</v>
      </c>
      <c r="W251" s="58">
        <v>-6077914.5800000001</v>
      </c>
      <c r="X251" s="58">
        <v>0</v>
      </c>
      <c r="Y251" s="58">
        <v>-26676908.829999998</v>
      </c>
      <c r="Z251" s="58">
        <v>0</v>
      </c>
      <c r="AA251" s="58">
        <v>0</v>
      </c>
      <c r="AB251" s="58">
        <v>0</v>
      </c>
      <c r="AC251" s="58">
        <v>0</v>
      </c>
      <c r="AD251" s="58">
        <v>0</v>
      </c>
      <c r="AE251" s="58">
        <v>0</v>
      </c>
      <c r="AF251" s="58">
        <v>0</v>
      </c>
      <c r="AG251" s="58">
        <v>0</v>
      </c>
      <c r="AH251" s="58">
        <v>0</v>
      </c>
      <c r="AI251" s="58">
        <v>0</v>
      </c>
      <c r="AJ251" s="58">
        <v>0</v>
      </c>
      <c r="AK251" s="58">
        <v>-24015</v>
      </c>
      <c r="AL251" s="58">
        <v>0</v>
      </c>
      <c r="AM251" s="58">
        <v>0</v>
      </c>
      <c r="AN251" s="58">
        <v>0</v>
      </c>
      <c r="AO251" s="58">
        <v>0</v>
      </c>
      <c r="AP251" s="58">
        <v>0</v>
      </c>
      <c r="AQ251" s="58">
        <v>0</v>
      </c>
      <c r="AR251" s="58">
        <v>-1887748</v>
      </c>
      <c r="AS251" s="58">
        <v>0</v>
      </c>
      <c r="AT251" s="58">
        <v>0</v>
      </c>
      <c r="AU251" s="58">
        <v>0</v>
      </c>
      <c r="AV251" s="58">
        <v>0</v>
      </c>
      <c r="AW251" s="58">
        <v>0</v>
      </c>
      <c r="AX251" s="58">
        <v>0</v>
      </c>
      <c r="AY251" s="58">
        <v>593713.75</v>
      </c>
      <c r="AZ251" s="58">
        <v>0</v>
      </c>
      <c r="BA251" s="58">
        <v>0</v>
      </c>
      <c r="BB251" s="58">
        <v>-128922.75</v>
      </c>
      <c r="BC251" s="58">
        <v>0</v>
      </c>
      <c r="BD251" s="58">
        <v>-37138.5</v>
      </c>
      <c r="BE251" s="58">
        <v>0</v>
      </c>
      <c r="BF251" s="58">
        <v>0</v>
      </c>
      <c r="BG251" s="58">
        <v>0</v>
      </c>
      <c r="BH251" s="58">
        <v>-802869</v>
      </c>
      <c r="BI251" s="58">
        <v>-43663504.390000001</v>
      </c>
      <c r="BJ251" s="58">
        <v>-51564248.25</v>
      </c>
      <c r="BK251" s="58">
        <v>0</v>
      </c>
      <c r="BL251" s="58">
        <v>0</v>
      </c>
      <c r="BM251" s="58">
        <v>0</v>
      </c>
      <c r="BN251" s="58">
        <v>0</v>
      </c>
      <c r="BO251" s="58">
        <v>-1218779</v>
      </c>
      <c r="BP251" s="58">
        <v>-5138278</v>
      </c>
      <c r="BQ251" s="58">
        <v>0</v>
      </c>
      <c r="BR251" s="58">
        <v>0</v>
      </c>
      <c r="BS251" s="58">
        <v>0</v>
      </c>
      <c r="BT251" s="58">
        <v>0</v>
      </c>
      <c r="BU251" s="58">
        <v>0</v>
      </c>
      <c r="BV251" s="58">
        <v>0</v>
      </c>
      <c r="BW251" s="58">
        <v>0</v>
      </c>
      <c r="BX251" s="58">
        <v>0</v>
      </c>
      <c r="BY251" s="59">
        <v>81000</v>
      </c>
    </row>
    <row r="252" spans="1:77" x14ac:dyDescent="0.2">
      <c r="A252" s="56" t="s">
        <v>39</v>
      </c>
      <c r="B252" s="57" t="s">
        <v>694</v>
      </c>
      <c r="C252" s="56" t="s">
        <v>695</v>
      </c>
      <c r="D252" s="58">
        <v>-98509227.540000007</v>
      </c>
      <c r="E252" s="58">
        <v>0</v>
      </c>
      <c r="F252" s="58">
        <v>-27183542.059999999</v>
      </c>
      <c r="G252" s="58">
        <v>-5909350.3200000003</v>
      </c>
      <c r="H252" s="58">
        <v>-3641636.37</v>
      </c>
      <c r="I252" s="58">
        <v>-158564.26999999999</v>
      </c>
      <c r="J252" s="58">
        <v>-53465082.07</v>
      </c>
      <c r="K252" s="58">
        <v>-8779300.4399999995</v>
      </c>
      <c r="L252" s="58">
        <v>-701747.08</v>
      </c>
      <c r="M252" s="58">
        <v>-28767246.5</v>
      </c>
      <c r="N252" s="58">
        <v>-41672.04</v>
      </c>
      <c r="O252" s="58">
        <v>-347422.19</v>
      </c>
      <c r="P252" s="58">
        <v>-17287127.140000001</v>
      </c>
      <c r="Q252" s="58">
        <v>-25447120.879999999</v>
      </c>
      <c r="R252" s="58">
        <v>-662740.36</v>
      </c>
      <c r="S252" s="58">
        <v>-1193124.67</v>
      </c>
      <c r="T252" s="58">
        <v>-1367166.8</v>
      </c>
      <c r="U252" s="58">
        <v>-326471.03000000003</v>
      </c>
      <c r="V252" s="58">
        <v>0</v>
      </c>
      <c r="W252" s="58">
        <v>-13867004.93</v>
      </c>
      <c r="X252" s="58">
        <v>-3129234.73</v>
      </c>
      <c r="Y252" s="58">
        <v>-977578.28</v>
      </c>
      <c r="Z252" s="58">
        <v>0</v>
      </c>
      <c r="AA252" s="58">
        <v>0</v>
      </c>
      <c r="AB252" s="58">
        <v>0</v>
      </c>
      <c r="AC252" s="58">
        <v>0</v>
      </c>
      <c r="AD252" s="58">
        <v>-988844.99</v>
      </c>
      <c r="AE252" s="58">
        <v>-148068343.28</v>
      </c>
      <c r="AF252" s="58">
        <v>-259398.67</v>
      </c>
      <c r="AG252" s="58">
        <v>-527066.02</v>
      </c>
      <c r="AH252" s="58">
        <v>-282578.40999999997</v>
      </c>
      <c r="AI252" s="58">
        <v>0</v>
      </c>
      <c r="AJ252" s="58">
        <v>-1692562.89</v>
      </c>
      <c r="AK252" s="58">
        <v>-459212.45</v>
      </c>
      <c r="AL252" s="58">
        <v>-200668.65</v>
      </c>
      <c r="AM252" s="58">
        <v>-2291573.6</v>
      </c>
      <c r="AN252" s="58">
        <v>-1099121.01</v>
      </c>
      <c r="AO252" s="58">
        <v>-1036663.06</v>
      </c>
      <c r="AP252" s="58">
        <v>-821597.51</v>
      </c>
      <c r="AQ252" s="58">
        <v>-11174622.49</v>
      </c>
      <c r="AR252" s="58">
        <v>0</v>
      </c>
      <c r="AS252" s="58">
        <v>-286765.23</v>
      </c>
      <c r="AT252" s="58">
        <v>-345892.6</v>
      </c>
      <c r="AU252" s="58">
        <v>-27658.59</v>
      </c>
      <c r="AV252" s="58">
        <v>-697.41</v>
      </c>
      <c r="AW252" s="58">
        <v>-586561.88</v>
      </c>
      <c r="AX252" s="58">
        <v>-93739463.370000005</v>
      </c>
      <c r="AY252" s="58">
        <v>0</v>
      </c>
      <c r="AZ252" s="58">
        <v>-1447769.1</v>
      </c>
      <c r="BA252" s="58">
        <v>-3707001.97</v>
      </c>
      <c r="BB252" s="58">
        <v>-10240105.93</v>
      </c>
      <c r="BC252" s="58">
        <v>0</v>
      </c>
      <c r="BD252" s="58">
        <v>-4914265.8399</v>
      </c>
      <c r="BE252" s="58">
        <v>-8951942.4299999997</v>
      </c>
      <c r="BF252" s="58">
        <v>-326159.68</v>
      </c>
      <c r="BG252" s="58">
        <v>-94961.5</v>
      </c>
      <c r="BH252" s="58">
        <v>0</v>
      </c>
      <c r="BI252" s="58">
        <v>-57462474.869999997</v>
      </c>
      <c r="BJ252" s="58">
        <v>0</v>
      </c>
      <c r="BK252" s="58">
        <v>0</v>
      </c>
      <c r="BL252" s="58">
        <v>0</v>
      </c>
      <c r="BM252" s="58">
        <v>-314694.77</v>
      </c>
      <c r="BN252" s="58">
        <v>-846787.09</v>
      </c>
      <c r="BO252" s="58">
        <v>0</v>
      </c>
      <c r="BP252" s="58">
        <v>-108185635.13</v>
      </c>
      <c r="BQ252" s="58">
        <v>-420074.8</v>
      </c>
      <c r="BR252" s="58">
        <v>0</v>
      </c>
      <c r="BS252" s="58">
        <v>-265644.07</v>
      </c>
      <c r="BT252" s="58">
        <v>-5346495.76</v>
      </c>
      <c r="BU252" s="58">
        <v>-4760141.22</v>
      </c>
      <c r="BV252" s="58">
        <v>-1037460.09</v>
      </c>
      <c r="BW252" s="58">
        <v>0</v>
      </c>
      <c r="BX252" s="58">
        <v>-560394.99</v>
      </c>
      <c r="BY252" s="59">
        <v>164363.08000000002</v>
      </c>
    </row>
    <row r="253" spans="1:77" x14ac:dyDescent="0.2">
      <c r="A253" s="56" t="s">
        <v>39</v>
      </c>
      <c r="B253" s="57" t="s">
        <v>696</v>
      </c>
      <c r="C253" s="56" t="s">
        <v>697</v>
      </c>
      <c r="D253" s="58">
        <v>0</v>
      </c>
      <c r="E253" s="58">
        <v>224587.03</v>
      </c>
      <c r="F253" s="58">
        <v>3267387.1</v>
      </c>
      <c r="G253" s="58">
        <v>4452618.91</v>
      </c>
      <c r="H253" s="58">
        <v>0</v>
      </c>
      <c r="I253" s="58">
        <v>0</v>
      </c>
      <c r="J253" s="58">
        <v>22588411.239999998</v>
      </c>
      <c r="K253" s="58">
        <v>4000537.05</v>
      </c>
      <c r="L253" s="58">
        <v>1298893.8400000001</v>
      </c>
      <c r="M253" s="58">
        <v>13929808.76</v>
      </c>
      <c r="N253" s="58">
        <v>172121.65</v>
      </c>
      <c r="O253" s="58">
        <v>1929280.14</v>
      </c>
      <c r="P253" s="58">
        <v>4971301.71</v>
      </c>
      <c r="Q253" s="58">
        <v>2666521.7799999998</v>
      </c>
      <c r="R253" s="58">
        <v>0</v>
      </c>
      <c r="S253" s="58">
        <v>0</v>
      </c>
      <c r="T253" s="58">
        <v>3148478.49</v>
      </c>
      <c r="U253" s="58">
        <v>503576.93</v>
      </c>
      <c r="V253" s="58">
        <v>8079304.6100000003</v>
      </c>
      <c r="W253" s="58">
        <v>4394197.62</v>
      </c>
      <c r="X253" s="58">
        <v>1816888.67</v>
      </c>
      <c r="Y253" s="58">
        <v>0</v>
      </c>
      <c r="Z253" s="58">
        <v>348575.58</v>
      </c>
      <c r="AA253" s="58">
        <v>0</v>
      </c>
      <c r="AB253" s="58">
        <v>0</v>
      </c>
      <c r="AC253" s="58">
        <v>0</v>
      </c>
      <c r="AD253" s="58">
        <v>27583.96</v>
      </c>
      <c r="AE253" s="58">
        <v>1841710.38</v>
      </c>
      <c r="AF253" s="58">
        <v>2084909.45</v>
      </c>
      <c r="AG253" s="58">
        <v>1079113.96</v>
      </c>
      <c r="AH253" s="58">
        <v>1846042.14</v>
      </c>
      <c r="AI253" s="58">
        <v>434247.02</v>
      </c>
      <c r="AJ253" s="58">
        <v>2302713.56</v>
      </c>
      <c r="AK253" s="58">
        <v>1781605.53</v>
      </c>
      <c r="AL253" s="58">
        <v>2573594.17</v>
      </c>
      <c r="AM253" s="58">
        <v>1832091.44</v>
      </c>
      <c r="AN253" s="58">
        <v>1320683.71</v>
      </c>
      <c r="AO253" s="58">
        <v>1497385.94</v>
      </c>
      <c r="AP253" s="58">
        <v>798321.56</v>
      </c>
      <c r="AQ253" s="58">
        <v>0</v>
      </c>
      <c r="AR253" s="58">
        <v>0</v>
      </c>
      <c r="AS253" s="58">
        <v>633577.68000000005</v>
      </c>
      <c r="AT253" s="58">
        <v>1094107.76</v>
      </c>
      <c r="AU253" s="58">
        <v>390789.56</v>
      </c>
      <c r="AV253" s="58">
        <v>41862</v>
      </c>
      <c r="AW253" s="58">
        <v>461178</v>
      </c>
      <c r="AX253" s="58">
        <v>15548936.25</v>
      </c>
      <c r="AY253" s="58">
        <v>0</v>
      </c>
      <c r="AZ253" s="58">
        <v>2413777.9300000002</v>
      </c>
      <c r="BA253" s="58">
        <v>2506719.25</v>
      </c>
      <c r="BB253" s="58">
        <v>0</v>
      </c>
      <c r="BC253" s="58">
        <v>586708.1</v>
      </c>
      <c r="BD253" s="58">
        <v>0</v>
      </c>
      <c r="BE253" s="58">
        <v>0</v>
      </c>
      <c r="BF253" s="58">
        <v>279853.90000000002</v>
      </c>
      <c r="BG253" s="58">
        <v>0</v>
      </c>
      <c r="BH253" s="58">
        <v>0</v>
      </c>
      <c r="BI253" s="58">
        <v>8021796.6600000001</v>
      </c>
      <c r="BJ253" s="58">
        <v>0</v>
      </c>
      <c r="BK253" s="58">
        <v>604577.92000000004</v>
      </c>
      <c r="BL253" s="58">
        <v>239865.09</v>
      </c>
      <c r="BM253" s="58">
        <v>1334935.73</v>
      </c>
      <c r="BN253" s="58">
        <v>1650057.88</v>
      </c>
      <c r="BO253" s="58">
        <v>544465.15</v>
      </c>
      <c r="BP253" s="58">
        <v>12974535.619999999</v>
      </c>
      <c r="BQ253" s="58">
        <v>165995.74</v>
      </c>
      <c r="BR253" s="58">
        <v>0</v>
      </c>
      <c r="BS253" s="58">
        <v>554258.56000000006</v>
      </c>
      <c r="BT253" s="58">
        <v>2216577.39</v>
      </c>
      <c r="BU253" s="58">
        <v>1099362.33</v>
      </c>
      <c r="BV253" s="58">
        <v>5845.8</v>
      </c>
      <c r="BW253" s="58">
        <v>0</v>
      </c>
      <c r="BX253" s="58">
        <v>446945.95</v>
      </c>
      <c r="BY253" s="59">
        <v>20010652.43</v>
      </c>
    </row>
    <row r="254" spans="1:77" x14ac:dyDescent="0.2">
      <c r="A254" s="56" t="s">
        <v>39</v>
      </c>
      <c r="B254" s="57" t="s">
        <v>698</v>
      </c>
      <c r="C254" s="56" t="s">
        <v>699</v>
      </c>
      <c r="D254" s="58">
        <v>-5190826.28</v>
      </c>
      <c r="E254" s="58">
        <v>0</v>
      </c>
      <c r="F254" s="58">
        <v>0</v>
      </c>
      <c r="G254" s="58">
        <v>0</v>
      </c>
      <c r="H254" s="58">
        <v>0</v>
      </c>
      <c r="I254" s="58">
        <v>0</v>
      </c>
      <c r="J254" s="58">
        <v>-14973552.449999999</v>
      </c>
      <c r="K254" s="58">
        <v>-188165.25</v>
      </c>
      <c r="L254" s="58">
        <v>-30641</v>
      </c>
      <c r="M254" s="58">
        <v>-2111945</v>
      </c>
      <c r="N254" s="58">
        <v>-349089</v>
      </c>
      <c r="O254" s="58">
        <v>-295396.75</v>
      </c>
      <c r="P254" s="58">
        <v>-4818</v>
      </c>
      <c r="Q254" s="58">
        <v>-246328</v>
      </c>
      <c r="R254" s="58">
        <v>0</v>
      </c>
      <c r="S254" s="58">
        <v>-3128.5</v>
      </c>
      <c r="T254" s="58">
        <v>150451.04999999999</v>
      </c>
      <c r="U254" s="58">
        <v>-191690.62</v>
      </c>
      <c r="V254" s="58">
        <v>-23648952.829999998</v>
      </c>
      <c r="W254" s="58">
        <v>-741100</v>
      </c>
      <c r="X254" s="58">
        <v>-49491.92</v>
      </c>
      <c r="Y254" s="58">
        <v>0</v>
      </c>
      <c r="Z254" s="58">
        <v>-455548</v>
      </c>
      <c r="AA254" s="58">
        <v>-4442</v>
      </c>
      <c r="AB254" s="58">
        <v>0</v>
      </c>
      <c r="AC254" s="58">
        <v>0</v>
      </c>
      <c r="AD254" s="58">
        <v>0</v>
      </c>
      <c r="AE254" s="58">
        <v>-70213489.200000003</v>
      </c>
      <c r="AF254" s="58">
        <v>0</v>
      </c>
      <c r="AG254" s="58">
        <v>-52613</v>
      </c>
      <c r="AH254" s="58">
        <v>-8816</v>
      </c>
      <c r="AI254" s="58">
        <v>-66642</v>
      </c>
      <c r="AJ254" s="58">
        <v>-63757</v>
      </c>
      <c r="AK254" s="58">
        <v>-110500</v>
      </c>
      <c r="AL254" s="58">
        <v>-93606</v>
      </c>
      <c r="AM254" s="58">
        <v>-26666</v>
      </c>
      <c r="AN254" s="58">
        <v>-28799</v>
      </c>
      <c r="AO254" s="58">
        <v>-115423.03</v>
      </c>
      <c r="AP254" s="58">
        <v>677715</v>
      </c>
      <c r="AQ254" s="58">
        <v>-8991353</v>
      </c>
      <c r="AR254" s="58">
        <v>-66569</v>
      </c>
      <c r="AS254" s="58">
        <v>-108508</v>
      </c>
      <c r="AT254" s="58">
        <v>-130164</v>
      </c>
      <c r="AU254" s="58">
        <v>-64823</v>
      </c>
      <c r="AV254" s="58">
        <v>-41007.910000000003</v>
      </c>
      <c r="AW254" s="58">
        <v>-28208</v>
      </c>
      <c r="AX254" s="58">
        <v>-21418555</v>
      </c>
      <c r="AY254" s="58">
        <v>0</v>
      </c>
      <c r="AZ254" s="58">
        <v>-2868</v>
      </c>
      <c r="BA254" s="58">
        <v>-15555</v>
      </c>
      <c r="BB254" s="58">
        <v>-19918</v>
      </c>
      <c r="BC254" s="58">
        <v>-113519.25</v>
      </c>
      <c r="BD254" s="58">
        <v>-76401.25</v>
      </c>
      <c r="BE254" s="58">
        <v>-599175.75</v>
      </c>
      <c r="BF254" s="58">
        <v>-61582</v>
      </c>
      <c r="BG254" s="58">
        <v>0</v>
      </c>
      <c r="BH254" s="58">
        <v>-21325</v>
      </c>
      <c r="BI254" s="58">
        <v>-13627541.1</v>
      </c>
      <c r="BJ254" s="58">
        <v>-1240632</v>
      </c>
      <c r="BK254" s="58">
        <v>0</v>
      </c>
      <c r="BL254" s="58">
        <v>-6542</v>
      </c>
      <c r="BM254" s="58">
        <v>-2927</v>
      </c>
      <c r="BN254" s="58">
        <v>0</v>
      </c>
      <c r="BO254" s="58">
        <v>-140</v>
      </c>
      <c r="BP254" s="58">
        <v>-24948705.800000001</v>
      </c>
      <c r="BQ254" s="58">
        <v>-219647</v>
      </c>
      <c r="BR254" s="58">
        <v>0</v>
      </c>
      <c r="BS254" s="58">
        <v>-1004713.8</v>
      </c>
      <c r="BT254" s="58">
        <v>-310152.51</v>
      </c>
      <c r="BU254" s="58">
        <v>-2126519</v>
      </c>
      <c r="BV254" s="58">
        <v>-43635.8</v>
      </c>
      <c r="BW254" s="58">
        <v>0</v>
      </c>
      <c r="BX254" s="58">
        <v>-841</v>
      </c>
      <c r="BY254" s="59"/>
    </row>
    <row r="255" spans="1:77" x14ac:dyDescent="0.2">
      <c r="A255" s="56" t="s">
        <v>39</v>
      </c>
      <c r="B255" s="57" t="s">
        <v>700</v>
      </c>
      <c r="C255" s="56" t="s">
        <v>701</v>
      </c>
      <c r="D255" s="58">
        <v>0</v>
      </c>
      <c r="E255" s="58">
        <v>0</v>
      </c>
      <c r="F255" s="58">
        <v>0</v>
      </c>
      <c r="G255" s="58">
        <v>0</v>
      </c>
      <c r="H255" s="58">
        <v>52896.75</v>
      </c>
      <c r="I255" s="58">
        <v>7810</v>
      </c>
      <c r="J255" s="58">
        <v>1032668.55</v>
      </c>
      <c r="K255" s="58">
        <v>5307373.5</v>
      </c>
      <c r="L255" s="58">
        <v>310</v>
      </c>
      <c r="M255" s="58">
        <v>7053011.1900000004</v>
      </c>
      <c r="N255" s="58">
        <v>18258.5</v>
      </c>
      <c r="O255" s="58">
        <v>4253775.25</v>
      </c>
      <c r="P255" s="58">
        <v>7937789.25</v>
      </c>
      <c r="Q255" s="58">
        <v>10809</v>
      </c>
      <c r="R255" s="58">
        <v>0</v>
      </c>
      <c r="S255" s="58">
        <v>0</v>
      </c>
      <c r="T255" s="58">
        <v>2145055.6</v>
      </c>
      <c r="U255" s="58">
        <v>0</v>
      </c>
      <c r="V255" s="58">
        <v>21014.25</v>
      </c>
      <c r="W255" s="58">
        <v>123</v>
      </c>
      <c r="X255" s="58">
        <v>95520.43</v>
      </c>
      <c r="Y255" s="58">
        <v>12657</v>
      </c>
      <c r="Z255" s="58">
        <v>2639418.73</v>
      </c>
      <c r="AA255" s="58">
        <v>108412.75</v>
      </c>
      <c r="AB255" s="58">
        <v>1965790.44</v>
      </c>
      <c r="AC255" s="58">
        <v>0</v>
      </c>
      <c r="AD255" s="58">
        <v>2617</v>
      </c>
      <c r="AE255" s="58">
        <v>188994.14</v>
      </c>
      <c r="AF255" s="58">
        <v>6954075.8300000001</v>
      </c>
      <c r="AG255" s="58">
        <v>5498578</v>
      </c>
      <c r="AH255" s="58">
        <v>3347060</v>
      </c>
      <c r="AI255" s="58">
        <v>2907907</v>
      </c>
      <c r="AJ255" s="58">
        <v>4637092</v>
      </c>
      <c r="AK255" s="58">
        <v>5330975</v>
      </c>
      <c r="AL255" s="58">
        <v>3836097</v>
      </c>
      <c r="AM255" s="58">
        <v>7238968.75</v>
      </c>
      <c r="AN255" s="58">
        <v>4752671</v>
      </c>
      <c r="AO255" s="58">
        <v>4608855.55</v>
      </c>
      <c r="AP255" s="58">
        <v>3189303</v>
      </c>
      <c r="AQ255" s="58">
        <v>59396</v>
      </c>
      <c r="AR255" s="58">
        <v>1410504.5</v>
      </c>
      <c r="AS255" s="58">
        <v>3314897.25</v>
      </c>
      <c r="AT255" s="58">
        <v>2100163.75</v>
      </c>
      <c r="AU255" s="58">
        <v>2018125.5</v>
      </c>
      <c r="AV255" s="58">
        <v>153854.25</v>
      </c>
      <c r="AW255" s="58">
        <v>491096</v>
      </c>
      <c r="AX255" s="58">
        <v>85443.25</v>
      </c>
      <c r="AY255" s="58">
        <v>835506</v>
      </c>
      <c r="AZ255" s="58">
        <v>1257538.5</v>
      </c>
      <c r="BA255" s="58">
        <v>3302498</v>
      </c>
      <c r="BB255" s="58">
        <v>2681054</v>
      </c>
      <c r="BC255" s="58">
        <v>0</v>
      </c>
      <c r="BD255" s="58">
        <v>3106933.75</v>
      </c>
      <c r="BE255" s="58">
        <v>2072766.25</v>
      </c>
      <c r="BF255" s="58">
        <v>2014935</v>
      </c>
      <c r="BG255" s="58">
        <v>941044</v>
      </c>
      <c r="BH255" s="58">
        <v>849416</v>
      </c>
      <c r="BI255" s="58">
        <v>700</v>
      </c>
      <c r="BJ255" s="58">
        <v>1852908.65</v>
      </c>
      <c r="BK255" s="58">
        <v>3359999.75</v>
      </c>
      <c r="BL255" s="58">
        <v>1648577</v>
      </c>
      <c r="BM255" s="58">
        <v>4902087.55</v>
      </c>
      <c r="BN255" s="58">
        <v>4422406.1500000004</v>
      </c>
      <c r="BO255" s="58">
        <v>1459789.75</v>
      </c>
      <c r="BP255" s="58">
        <v>0</v>
      </c>
      <c r="BQ255" s="58">
        <v>989838.9</v>
      </c>
      <c r="BR255" s="58">
        <v>2534473.75</v>
      </c>
      <c r="BS255" s="58">
        <v>276940</v>
      </c>
      <c r="BT255" s="58">
        <v>9041798.0500000007</v>
      </c>
      <c r="BU255" s="58">
        <v>2444608.5</v>
      </c>
      <c r="BV255" s="58">
        <v>961875.35</v>
      </c>
      <c r="BW255" s="58">
        <v>364069.4</v>
      </c>
      <c r="BX255" s="58">
        <v>0</v>
      </c>
      <c r="BY255" s="59">
        <v>113842</v>
      </c>
    </row>
    <row r="256" spans="1:77" x14ac:dyDescent="0.2">
      <c r="A256" s="56" t="s">
        <v>39</v>
      </c>
      <c r="B256" s="57" t="s">
        <v>702</v>
      </c>
      <c r="C256" s="56" t="s">
        <v>703</v>
      </c>
      <c r="D256" s="58">
        <v>0</v>
      </c>
      <c r="E256" s="58">
        <v>0</v>
      </c>
      <c r="F256" s="58">
        <v>4559772.8</v>
      </c>
      <c r="G256" s="58">
        <v>0</v>
      </c>
      <c r="H256" s="58">
        <v>0</v>
      </c>
      <c r="I256" s="58">
        <v>0</v>
      </c>
      <c r="J256" s="58">
        <v>0</v>
      </c>
      <c r="K256" s="58">
        <v>0</v>
      </c>
      <c r="L256" s="58">
        <v>0</v>
      </c>
      <c r="M256" s="58">
        <v>0</v>
      </c>
      <c r="N256" s="58">
        <v>0</v>
      </c>
      <c r="O256" s="58">
        <v>0</v>
      </c>
      <c r="P256" s="58">
        <v>0</v>
      </c>
      <c r="Q256" s="58">
        <v>0</v>
      </c>
      <c r="R256" s="58">
        <v>0</v>
      </c>
      <c r="S256" s="58">
        <v>0</v>
      </c>
      <c r="T256" s="58">
        <v>0</v>
      </c>
      <c r="U256" s="58">
        <v>0</v>
      </c>
      <c r="V256" s="58">
        <v>0</v>
      </c>
      <c r="W256" s="58">
        <v>3543342.7</v>
      </c>
      <c r="X256" s="58">
        <v>0</v>
      </c>
      <c r="Y256" s="58">
        <v>6579601.7999999998</v>
      </c>
      <c r="Z256" s="58">
        <v>0</v>
      </c>
      <c r="AA256" s="58">
        <v>0</v>
      </c>
      <c r="AB256" s="58">
        <v>0</v>
      </c>
      <c r="AC256" s="58">
        <v>0</v>
      </c>
      <c r="AD256" s="58">
        <v>0</v>
      </c>
      <c r="AE256" s="58">
        <v>0</v>
      </c>
      <c r="AF256" s="58">
        <v>0</v>
      </c>
      <c r="AG256" s="58">
        <v>0</v>
      </c>
      <c r="AH256" s="58">
        <v>0</v>
      </c>
      <c r="AI256" s="58">
        <v>0</v>
      </c>
      <c r="AJ256" s="58">
        <v>0</v>
      </c>
      <c r="AK256" s="58">
        <v>0</v>
      </c>
      <c r="AL256" s="58">
        <v>0</v>
      </c>
      <c r="AM256" s="58">
        <v>0</v>
      </c>
      <c r="AN256" s="58">
        <v>0</v>
      </c>
      <c r="AO256" s="58">
        <v>0</v>
      </c>
      <c r="AP256" s="58">
        <v>0</v>
      </c>
      <c r="AQ256" s="58">
        <v>0</v>
      </c>
      <c r="AR256" s="58">
        <v>0</v>
      </c>
      <c r="AS256" s="58">
        <v>0</v>
      </c>
      <c r="AT256" s="58">
        <v>0</v>
      </c>
      <c r="AU256" s="58">
        <v>0</v>
      </c>
      <c r="AV256" s="58">
        <v>4771205.0999999996</v>
      </c>
      <c r="AW256" s="58">
        <v>4185462.8</v>
      </c>
      <c r="AX256" s="58">
        <v>0</v>
      </c>
      <c r="AY256" s="58">
        <v>4801784.5</v>
      </c>
      <c r="AZ256" s="58">
        <v>0</v>
      </c>
      <c r="BA256" s="58">
        <v>0</v>
      </c>
      <c r="BB256" s="58">
        <v>0</v>
      </c>
      <c r="BC256" s="58">
        <v>0</v>
      </c>
      <c r="BD256" s="58">
        <v>0</v>
      </c>
      <c r="BE256" s="58">
        <v>0</v>
      </c>
      <c r="BF256" s="58">
        <v>0</v>
      </c>
      <c r="BG256" s="58">
        <v>0</v>
      </c>
      <c r="BH256" s="58">
        <v>0</v>
      </c>
      <c r="BI256" s="58">
        <v>0</v>
      </c>
      <c r="BJ256" s="58">
        <v>6175636</v>
      </c>
      <c r="BK256" s="58">
        <v>0</v>
      </c>
      <c r="BL256" s="58">
        <v>0</v>
      </c>
      <c r="BM256" s="58">
        <v>0</v>
      </c>
      <c r="BN256" s="58">
        <v>0</v>
      </c>
      <c r="BO256" s="58">
        <v>0</v>
      </c>
      <c r="BP256" s="58">
        <v>0</v>
      </c>
      <c r="BQ256" s="58">
        <v>0</v>
      </c>
      <c r="BR256" s="58">
        <v>5574719.0999999996</v>
      </c>
      <c r="BS256" s="58">
        <v>0</v>
      </c>
      <c r="BT256" s="58">
        <v>0</v>
      </c>
      <c r="BU256" s="58">
        <v>5589234.0999999996</v>
      </c>
      <c r="BV256" s="58">
        <v>0</v>
      </c>
      <c r="BW256" s="58">
        <v>0</v>
      </c>
      <c r="BX256" s="58">
        <v>0</v>
      </c>
      <c r="BY256" s="59">
        <v>530303.55000000005</v>
      </c>
    </row>
    <row r="257" spans="1:77" x14ac:dyDescent="0.2">
      <c r="A257" s="56" t="s">
        <v>39</v>
      </c>
      <c r="B257" s="57" t="s">
        <v>704</v>
      </c>
      <c r="C257" s="56" t="s">
        <v>705</v>
      </c>
      <c r="D257" s="58">
        <v>28911185.649999999</v>
      </c>
      <c r="E257" s="58">
        <v>1823072.07</v>
      </c>
      <c r="F257" s="58">
        <v>17687888.460000001</v>
      </c>
      <c r="G257" s="58">
        <v>1514746.21</v>
      </c>
      <c r="H257" s="58">
        <v>1653716.65</v>
      </c>
      <c r="I257" s="58">
        <v>3382620.31</v>
      </c>
      <c r="J257" s="58">
        <v>0</v>
      </c>
      <c r="K257" s="58">
        <v>0</v>
      </c>
      <c r="L257" s="58">
        <v>0</v>
      </c>
      <c r="M257" s="58">
        <v>17122170</v>
      </c>
      <c r="N257" s="58">
        <v>0</v>
      </c>
      <c r="O257" s="58">
        <v>5840371.0099999998</v>
      </c>
      <c r="P257" s="58">
        <v>9013959.7799999993</v>
      </c>
      <c r="Q257" s="58">
        <v>0</v>
      </c>
      <c r="R257" s="58">
        <v>5000000</v>
      </c>
      <c r="S257" s="58">
        <v>0</v>
      </c>
      <c r="T257" s="58">
        <v>13267577.48</v>
      </c>
      <c r="U257" s="58">
        <v>5667002.4199999999</v>
      </c>
      <c r="V257" s="58">
        <v>16267092.43</v>
      </c>
      <c r="W257" s="58">
        <v>16259414.140000001</v>
      </c>
      <c r="X257" s="58">
        <v>2386397.3199999998</v>
      </c>
      <c r="Y257" s="58">
        <v>21169082.239999998</v>
      </c>
      <c r="Z257" s="58">
        <v>658226.99</v>
      </c>
      <c r="AA257" s="58">
        <v>1463191.81</v>
      </c>
      <c r="AB257" s="58">
        <v>1197257.47</v>
      </c>
      <c r="AC257" s="58">
        <v>480393.27</v>
      </c>
      <c r="AD257" s="58">
        <v>1439046.56</v>
      </c>
      <c r="AE257" s="58">
        <v>1900000</v>
      </c>
      <c r="AF257" s="58">
        <v>950000</v>
      </c>
      <c r="AG257" s="58">
        <v>870000</v>
      </c>
      <c r="AH257" s="58">
        <v>730000</v>
      </c>
      <c r="AI257" s="58">
        <v>870000</v>
      </c>
      <c r="AJ257" s="58">
        <v>850000</v>
      </c>
      <c r="AK257" s="58">
        <v>860000</v>
      </c>
      <c r="AL257" s="58">
        <v>860000</v>
      </c>
      <c r="AM257" s="58">
        <v>1313697.6599999999</v>
      </c>
      <c r="AN257" s="58">
        <v>780000</v>
      </c>
      <c r="AO257" s="58">
        <v>1506026.3</v>
      </c>
      <c r="AP257" s="58">
        <v>760000</v>
      </c>
      <c r="AQ257" s="58">
        <v>18756343</v>
      </c>
      <c r="AR257" s="58">
        <v>0</v>
      </c>
      <c r="AS257" s="58">
        <v>105454.34</v>
      </c>
      <c r="AT257" s="58">
        <v>300000</v>
      </c>
      <c r="AU257" s="58">
        <v>2906409</v>
      </c>
      <c r="AV257" s="58">
        <v>1200000</v>
      </c>
      <c r="AW257" s="58">
        <v>2611650</v>
      </c>
      <c r="AX257" s="58">
        <v>10335097</v>
      </c>
      <c r="AY257" s="58">
        <v>4882147</v>
      </c>
      <c r="AZ257" s="58">
        <v>0</v>
      </c>
      <c r="BA257" s="58">
        <v>3500000</v>
      </c>
      <c r="BB257" s="58">
        <v>0</v>
      </c>
      <c r="BC257" s="58">
        <v>1500000</v>
      </c>
      <c r="BD257" s="58">
        <v>0</v>
      </c>
      <c r="BE257" s="58">
        <v>3500000</v>
      </c>
      <c r="BF257" s="58">
        <v>2000000</v>
      </c>
      <c r="BG257" s="58">
        <v>2000000</v>
      </c>
      <c r="BH257" s="58">
        <v>9300809.8100000005</v>
      </c>
      <c r="BI257" s="58">
        <v>4445909.4800000004</v>
      </c>
      <c r="BJ257" s="58">
        <v>14966785.93</v>
      </c>
      <c r="BK257" s="58">
        <v>1255484.6599999999</v>
      </c>
      <c r="BL257" s="58">
        <v>1000000</v>
      </c>
      <c r="BM257" s="58">
        <v>4266492</v>
      </c>
      <c r="BN257" s="58">
        <v>2117150</v>
      </c>
      <c r="BO257" s="58">
        <v>4249225</v>
      </c>
      <c r="BP257" s="58">
        <v>1617984.69</v>
      </c>
      <c r="BQ257" s="58">
        <v>868858.33</v>
      </c>
      <c r="BR257" s="58">
        <v>5132412.47</v>
      </c>
      <c r="BS257" s="58">
        <v>6000535.2000000002</v>
      </c>
      <c r="BT257" s="58">
        <v>1826643.23</v>
      </c>
      <c r="BU257" s="58">
        <v>19372854.32</v>
      </c>
      <c r="BV257" s="58">
        <v>1732258.74</v>
      </c>
      <c r="BW257" s="58">
        <v>862879.33</v>
      </c>
      <c r="BX257" s="58">
        <v>7268385.79</v>
      </c>
      <c r="BY257" s="59">
        <v>886406</v>
      </c>
    </row>
    <row r="258" spans="1:77" x14ac:dyDescent="0.2">
      <c r="A258" s="56" t="s">
        <v>39</v>
      </c>
      <c r="B258" s="57" t="s">
        <v>706</v>
      </c>
      <c r="C258" s="56" t="s">
        <v>707</v>
      </c>
      <c r="D258" s="58">
        <v>0</v>
      </c>
      <c r="E258" s="58">
        <v>0</v>
      </c>
      <c r="F258" s="58">
        <v>0</v>
      </c>
      <c r="G258" s="58">
        <v>0</v>
      </c>
      <c r="H258" s="58">
        <v>-375548.84</v>
      </c>
      <c r="I258" s="58">
        <v>0</v>
      </c>
      <c r="J258" s="58">
        <v>0</v>
      </c>
      <c r="K258" s="58">
        <v>0</v>
      </c>
      <c r="L258" s="58">
        <v>0</v>
      </c>
      <c r="M258" s="58">
        <v>0</v>
      </c>
      <c r="N258" s="58">
        <v>-327</v>
      </c>
      <c r="O258" s="58">
        <v>0</v>
      </c>
      <c r="P258" s="58">
        <v>-5133235.22</v>
      </c>
      <c r="Q258" s="58">
        <v>-190573.33</v>
      </c>
      <c r="R258" s="58">
        <v>0</v>
      </c>
      <c r="S258" s="58">
        <v>-149988.85</v>
      </c>
      <c r="T258" s="58">
        <v>0</v>
      </c>
      <c r="U258" s="58">
        <v>0</v>
      </c>
      <c r="V258" s="58">
        <v>-2357017.8199999998</v>
      </c>
      <c r="W258" s="58">
        <v>0</v>
      </c>
      <c r="X258" s="58">
        <v>-658184.69999999995</v>
      </c>
      <c r="Y258" s="58">
        <v>0</v>
      </c>
      <c r="Z258" s="58">
        <v>-84763.67</v>
      </c>
      <c r="AA258" s="58">
        <v>0</v>
      </c>
      <c r="AB258" s="58">
        <v>0</v>
      </c>
      <c r="AC258" s="58">
        <v>0</v>
      </c>
      <c r="AD258" s="58">
        <v>-61777</v>
      </c>
      <c r="AE258" s="58">
        <v>0</v>
      </c>
      <c r="AF258" s="58">
        <v>0</v>
      </c>
      <c r="AG258" s="58">
        <v>-6541.7</v>
      </c>
      <c r="AH258" s="58">
        <v>-1530.1</v>
      </c>
      <c r="AI258" s="58">
        <v>0</v>
      </c>
      <c r="AJ258" s="58">
        <v>0</v>
      </c>
      <c r="AK258" s="58">
        <v>-389680.5</v>
      </c>
      <c r="AL258" s="58">
        <v>0</v>
      </c>
      <c r="AM258" s="58">
        <v>-1083</v>
      </c>
      <c r="AN258" s="58">
        <v>-3197.23</v>
      </c>
      <c r="AO258" s="58">
        <v>0</v>
      </c>
      <c r="AP258" s="58">
        <v>-27882.2</v>
      </c>
      <c r="AQ258" s="58">
        <v>-465084.23</v>
      </c>
      <c r="AR258" s="58">
        <v>0</v>
      </c>
      <c r="AS258" s="58">
        <v>0</v>
      </c>
      <c r="AT258" s="58">
        <v>-81023.33</v>
      </c>
      <c r="AU258" s="58">
        <v>0</v>
      </c>
      <c r="AV258" s="58">
        <v>0</v>
      </c>
      <c r="AW258" s="58">
        <v>0</v>
      </c>
      <c r="AX258" s="58">
        <v>0</v>
      </c>
      <c r="AY258" s="58">
        <v>0</v>
      </c>
      <c r="AZ258" s="58">
        <v>-283992.07</v>
      </c>
      <c r="BA258" s="58">
        <v>0</v>
      </c>
      <c r="BB258" s="58">
        <v>0</v>
      </c>
      <c r="BC258" s="58">
        <v>0</v>
      </c>
      <c r="BD258" s="58">
        <v>-83275.14</v>
      </c>
      <c r="BE258" s="58">
        <v>0</v>
      </c>
      <c r="BF258" s="58">
        <v>0</v>
      </c>
      <c r="BG258" s="58">
        <v>0</v>
      </c>
      <c r="BH258" s="58">
        <v>0</v>
      </c>
      <c r="BI258" s="58">
        <v>-6350736.96</v>
      </c>
      <c r="BJ258" s="58">
        <v>0</v>
      </c>
      <c r="BK258" s="58">
        <v>0</v>
      </c>
      <c r="BL258" s="58">
        <v>-7173.3</v>
      </c>
      <c r="BM258" s="58">
        <v>0</v>
      </c>
      <c r="BN258" s="58">
        <v>0</v>
      </c>
      <c r="BO258" s="58">
        <v>-2576.9</v>
      </c>
      <c r="BP258" s="58">
        <v>0</v>
      </c>
      <c r="BQ258" s="58">
        <v>0</v>
      </c>
      <c r="BR258" s="58">
        <v>0</v>
      </c>
      <c r="BS258" s="58">
        <v>-14937.97</v>
      </c>
      <c r="BT258" s="58">
        <v>-272853.94</v>
      </c>
      <c r="BU258" s="58">
        <v>-490992.4</v>
      </c>
      <c r="BV258" s="58">
        <v>-99470.65</v>
      </c>
      <c r="BW258" s="58">
        <v>0</v>
      </c>
      <c r="BX258" s="58">
        <v>0</v>
      </c>
      <c r="BY258" s="59">
        <v>140</v>
      </c>
    </row>
    <row r="259" spans="1:77" x14ac:dyDescent="0.2">
      <c r="A259" s="56" t="s">
        <v>39</v>
      </c>
      <c r="B259" s="57" t="s">
        <v>708</v>
      </c>
      <c r="C259" s="56" t="s">
        <v>709</v>
      </c>
      <c r="D259" s="58">
        <v>0</v>
      </c>
      <c r="E259" s="58">
        <v>0</v>
      </c>
      <c r="F259" s="58">
        <v>0</v>
      </c>
      <c r="G259" s="58">
        <v>0</v>
      </c>
      <c r="H259" s="58">
        <v>0</v>
      </c>
      <c r="I259" s="58">
        <v>0</v>
      </c>
      <c r="J259" s="58">
        <v>0</v>
      </c>
      <c r="K259" s="58">
        <v>0</v>
      </c>
      <c r="L259" s="58">
        <v>0</v>
      </c>
      <c r="M259" s="58">
        <v>0</v>
      </c>
      <c r="N259" s="58">
        <v>0</v>
      </c>
      <c r="O259" s="58">
        <v>0</v>
      </c>
      <c r="P259" s="58">
        <v>1015087.2</v>
      </c>
      <c r="Q259" s="58">
        <v>139933.32999999999</v>
      </c>
      <c r="R259" s="58">
        <v>0</v>
      </c>
      <c r="S259" s="58">
        <v>0</v>
      </c>
      <c r="T259" s="58">
        <v>0</v>
      </c>
      <c r="U259" s="58">
        <v>0</v>
      </c>
      <c r="V259" s="58">
        <v>0</v>
      </c>
      <c r="W259" s="58">
        <v>29092.28</v>
      </c>
      <c r="X259" s="58">
        <v>44508.97</v>
      </c>
      <c r="Y259" s="58">
        <v>0</v>
      </c>
      <c r="Z259" s="58">
        <v>0</v>
      </c>
      <c r="AA259" s="58">
        <v>0</v>
      </c>
      <c r="AB259" s="58">
        <v>0</v>
      </c>
      <c r="AC259" s="58">
        <v>0</v>
      </c>
      <c r="AD259" s="58">
        <v>0</v>
      </c>
      <c r="AE259" s="58">
        <v>0</v>
      </c>
      <c r="AF259" s="58">
        <v>706205.11</v>
      </c>
      <c r="AG259" s="58">
        <v>0</v>
      </c>
      <c r="AH259" s="58">
        <v>0</v>
      </c>
      <c r="AI259" s="58">
        <v>81661.320000000007</v>
      </c>
      <c r="AJ259" s="58">
        <v>0</v>
      </c>
      <c r="AK259" s="58">
        <v>78866.5</v>
      </c>
      <c r="AL259" s="58">
        <v>1810.08</v>
      </c>
      <c r="AM259" s="58">
        <v>0</v>
      </c>
      <c r="AN259" s="58">
        <v>9011.2999999999993</v>
      </c>
      <c r="AO259" s="58">
        <v>0</v>
      </c>
      <c r="AP259" s="58">
        <v>0</v>
      </c>
      <c r="AQ259" s="58">
        <v>0</v>
      </c>
      <c r="AR259" s="58">
        <v>0</v>
      </c>
      <c r="AS259" s="58">
        <v>0</v>
      </c>
      <c r="AT259" s="58">
        <v>343589.58</v>
      </c>
      <c r="AU259" s="58">
        <v>0</v>
      </c>
      <c r="AV259" s="58">
        <v>8126.56</v>
      </c>
      <c r="AW259" s="58">
        <v>3000</v>
      </c>
      <c r="AX259" s="58">
        <v>0</v>
      </c>
      <c r="AY259" s="58">
        <v>0</v>
      </c>
      <c r="AZ259" s="58">
        <v>12987.86</v>
      </c>
      <c r="BA259" s="58">
        <v>0</v>
      </c>
      <c r="BB259" s="58">
        <v>0</v>
      </c>
      <c r="BC259" s="58">
        <v>0</v>
      </c>
      <c r="BD259" s="58">
        <v>0</v>
      </c>
      <c r="BE259" s="58">
        <v>0</v>
      </c>
      <c r="BF259" s="58">
        <v>0</v>
      </c>
      <c r="BG259" s="58">
        <v>0</v>
      </c>
      <c r="BH259" s="58">
        <v>0</v>
      </c>
      <c r="BI259" s="58">
        <v>862233.15</v>
      </c>
      <c r="BJ259" s="58">
        <v>0</v>
      </c>
      <c r="BK259" s="58">
        <v>0</v>
      </c>
      <c r="BL259" s="58">
        <v>0</v>
      </c>
      <c r="BM259" s="58">
        <v>0</v>
      </c>
      <c r="BN259" s="58">
        <v>0</v>
      </c>
      <c r="BO259" s="58">
        <v>0</v>
      </c>
      <c r="BP259" s="58">
        <v>0</v>
      </c>
      <c r="BQ259" s="58">
        <v>0</v>
      </c>
      <c r="BR259" s="58">
        <v>0</v>
      </c>
      <c r="BS259" s="58">
        <v>0</v>
      </c>
      <c r="BT259" s="58">
        <v>165226.14000000001</v>
      </c>
      <c r="BU259" s="58">
        <v>360881.4</v>
      </c>
      <c r="BV259" s="58">
        <v>0</v>
      </c>
      <c r="BW259" s="58">
        <v>0</v>
      </c>
      <c r="BX259" s="58">
        <v>159978.37</v>
      </c>
      <c r="BY259" s="59">
        <v>1776686.73</v>
      </c>
    </row>
    <row r="260" spans="1:77" x14ac:dyDescent="0.2">
      <c r="A260" s="56" t="s">
        <v>39</v>
      </c>
      <c r="B260" s="57" t="s">
        <v>710</v>
      </c>
      <c r="C260" s="56" t="s">
        <v>711</v>
      </c>
      <c r="D260" s="58">
        <v>0</v>
      </c>
      <c r="E260" s="58">
        <v>0</v>
      </c>
      <c r="F260" s="58">
        <v>0</v>
      </c>
      <c r="G260" s="58">
        <v>0</v>
      </c>
      <c r="H260" s="58">
        <v>0</v>
      </c>
      <c r="I260" s="58">
        <v>0</v>
      </c>
      <c r="J260" s="58">
        <v>0</v>
      </c>
      <c r="K260" s="58">
        <v>1331810</v>
      </c>
      <c r="L260" s="58">
        <v>35890.06</v>
      </c>
      <c r="M260" s="58">
        <v>0</v>
      </c>
      <c r="N260" s="58">
        <v>0</v>
      </c>
      <c r="O260" s="58">
        <v>0</v>
      </c>
      <c r="P260" s="58">
        <v>0</v>
      </c>
      <c r="Q260" s="58">
        <v>0</v>
      </c>
      <c r="R260" s="58">
        <v>0</v>
      </c>
      <c r="S260" s="58">
        <v>0</v>
      </c>
      <c r="T260" s="58">
        <v>0</v>
      </c>
      <c r="U260" s="58">
        <v>0</v>
      </c>
      <c r="V260" s="58">
        <v>0</v>
      </c>
      <c r="W260" s="58">
        <v>0</v>
      </c>
      <c r="X260" s="58">
        <v>0</v>
      </c>
      <c r="Y260" s="58">
        <v>0</v>
      </c>
      <c r="Z260" s="58">
        <v>0</v>
      </c>
      <c r="AA260" s="58">
        <v>77530</v>
      </c>
      <c r="AB260" s="58">
        <v>0</v>
      </c>
      <c r="AC260" s="58">
        <v>0</v>
      </c>
      <c r="AD260" s="58">
        <v>650951</v>
      </c>
      <c r="AE260" s="58">
        <v>0</v>
      </c>
      <c r="AF260" s="58">
        <v>0</v>
      </c>
      <c r="AG260" s="58">
        <v>0</v>
      </c>
      <c r="AH260" s="58">
        <v>803843.86</v>
      </c>
      <c r="AI260" s="58">
        <v>0</v>
      </c>
      <c r="AJ260" s="58">
        <v>0</v>
      </c>
      <c r="AK260" s="58">
        <v>0</v>
      </c>
      <c r="AL260" s="58">
        <v>0</v>
      </c>
      <c r="AM260" s="58">
        <v>0</v>
      </c>
      <c r="AN260" s="58">
        <v>0</v>
      </c>
      <c r="AO260" s="58">
        <v>0</v>
      </c>
      <c r="AP260" s="58">
        <v>0</v>
      </c>
      <c r="AQ260" s="58">
        <v>0</v>
      </c>
      <c r="AR260" s="58">
        <v>0</v>
      </c>
      <c r="AS260" s="58">
        <v>0</v>
      </c>
      <c r="AT260" s="58">
        <v>0</v>
      </c>
      <c r="AU260" s="58">
        <v>0</v>
      </c>
      <c r="AV260" s="58">
        <v>0</v>
      </c>
      <c r="AW260" s="58">
        <v>0</v>
      </c>
      <c r="AX260" s="58">
        <v>0</v>
      </c>
      <c r="AY260" s="58">
        <v>0</v>
      </c>
      <c r="AZ260" s="58">
        <v>0</v>
      </c>
      <c r="BA260" s="58">
        <v>0</v>
      </c>
      <c r="BB260" s="58">
        <v>0</v>
      </c>
      <c r="BC260" s="58">
        <v>0</v>
      </c>
      <c r="BD260" s="58">
        <v>0</v>
      </c>
      <c r="BE260" s="58">
        <v>956109.25</v>
      </c>
      <c r="BF260" s="58">
        <v>0</v>
      </c>
      <c r="BG260" s="58">
        <v>0</v>
      </c>
      <c r="BH260" s="58">
        <v>0</v>
      </c>
      <c r="BI260" s="58">
        <v>0</v>
      </c>
      <c r="BJ260" s="58">
        <v>70750</v>
      </c>
      <c r="BK260" s="58">
        <v>0</v>
      </c>
      <c r="BL260" s="58">
        <v>0</v>
      </c>
      <c r="BM260" s="58">
        <v>0</v>
      </c>
      <c r="BN260" s="58">
        <v>0</v>
      </c>
      <c r="BO260" s="58">
        <v>0</v>
      </c>
      <c r="BP260" s="58">
        <v>0</v>
      </c>
      <c r="BQ260" s="58">
        <v>0</v>
      </c>
      <c r="BR260" s="58">
        <v>0</v>
      </c>
      <c r="BS260" s="58">
        <v>0</v>
      </c>
      <c r="BT260" s="58">
        <v>0</v>
      </c>
      <c r="BU260" s="58">
        <v>0</v>
      </c>
      <c r="BV260" s="58">
        <v>0</v>
      </c>
      <c r="BW260" s="58">
        <v>0</v>
      </c>
      <c r="BX260" s="58">
        <v>0</v>
      </c>
      <c r="BY260" s="59">
        <v>239352</v>
      </c>
    </row>
    <row r="261" spans="1:77" x14ac:dyDescent="0.2">
      <c r="A261" s="56" t="s">
        <v>39</v>
      </c>
      <c r="B261" s="57" t="s">
        <v>712</v>
      </c>
      <c r="C261" s="56" t="s">
        <v>713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58">
        <v>0</v>
      </c>
      <c r="M261" s="58">
        <v>0</v>
      </c>
      <c r="N261" s="58">
        <v>0</v>
      </c>
      <c r="O261" s="58">
        <v>0</v>
      </c>
      <c r="P261" s="58">
        <v>0</v>
      </c>
      <c r="Q261" s="58">
        <v>0</v>
      </c>
      <c r="R261" s="58">
        <v>0</v>
      </c>
      <c r="S261" s="58">
        <v>0</v>
      </c>
      <c r="T261" s="58">
        <v>0</v>
      </c>
      <c r="U261" s="58">
        <v>0</v>
      </c>
      <c r="V261" s="58">
        <v>0</v>
      </c>
      <c r="W261" s="58">
        <v>291502.19</v>
      </c>
      <c r="X261" s="58">
        <v>0</v>
      </c>
      <c r="Y261" s="58">
        <v>135322.19</v>
      </c>
      <c r="Z261" s="58">
        <v>105838.73</v>
      </c>
      <c r="AA261" s="58">
        <v>687644.78</v>
      </c>
      <c r="AB261" s="58">
        <v>0</v>
      </c>
      <c r="AC261" s="58">
        <v>0</v>
      </c>
      <c r="AD261" s="58">
        <v>227464.34</v>
      </c>
      <c r="AE261" s="58">
        <v>0</v>
      </c>
      <c r="AF261" s="58">
        <v>0</v>
      </c>
      <c r="AG261" s="58">
        <v>0</v>
      </c>
      <c r="AH261" s="58">
        <v>0</v>
      </c>
      <c r="AI261" s="58">
        <v>0</v>
      </c>
      <c r="AJ261" s="58">
        <v>0</v>
      </c>
      <c r="AK261" s="58">
        <v>0</v>
      </c>
      <c r="AL261" s="58">
        <v>0</v>
      </c>
      <c r="AM261" s="58">
        <v>0</v>
      </c>
      <c r="AN261" s="58">
        <v>0</v>
      </c>
      <c r="AO261" s="58">
        <v>0</v>
      </c>
      <c r="AP261" s="58">
        <v>0</v>
      </c>
      <c r="AQ261" s="58">
        <v>0</v>
      </c>
      <c r="AR261" s="58">
        <v>0</v>
      </c>
      <c r="AS261" s="58">
        <v>0</v>
      </c>
      <c r="AT261" s="58">
        <v>0</v>
      </c>
      <c r="AU261" s="58">
        <v>0</v>
      </c>
      <c r="AV261" s="58">
        <v>0</v>
      </c>
      <c r="AW261" s="58">
        <v>0</v>
      </c>
      <c r="AX261" s="58">
        <v>0</v>
      </c>
      <c r="AY261" s="58">
        <v>0</v>
      </c>
      <c r="AZ261" s="58">
        <v>0</v>
      </c>
      <c r="BA261" s="58">
        <v>0</v>
      </c>
      <c r="BB261" s="58">
        <v>0</v>
      </c>
      <c r="BC261" s="58">
        <v>0</v>
      </c>
      <c r="BD261" s="58">
        <v>0</v>
      </c>
      <c r="BE261" s="58">
        <v>0</v>
      </c>
      <c r="BF261" s="58">
        <v>0</v>
      </c>
      <c r="BG261" s="58">
        <v>0</v>
      </c>
      <c r="BH261" s="58">
        <v>0</v>
      </c>
      <c r="BI261" s="58">
        <v>0</v>
      </c>
      <c r="BJ261" s="58">
        <v>0</v>
      </c>
      <c r="BK261" s="58">
        <v>0</v>
      </c>
      <c r="BL261" s="58">
        <v>0</v>
      </c>
      <c r="BM261" s="58">
        <v>0</v>
      </c>
      <c r="BN261" s="58">
        <v>0</v>
      </c>
      <c r="BO261" s="58">
        <v>0</v>
      </c>
      <c r="BP261" s="58">
        <v>0</v>
      </c>
      <c r="BQ261" s="58">
        <v>0</v>
      </c>
      <c r="BR261" s="58">
        <v>279745.2</v>
      </c>
      <c r="BS261" s="58">
        <v>1951255.8</v>
      </c>
      <c r="BT261" s="58">
        <v>1221282.51</v>
      </c>
      <c r="BU261" s="58">
        <v>646971.80000000005</v>
      </c>
      <c r="BV261" s="58">
        <v>0</v>
      </c>
      <c r="BW261" s="58">
        <v>0</v>
      </c>
      <c r="BX261" s="58">
        <v>0</v>
      </c>
      <c r="BY261" s="59">
        <v>20660449.600000001</v>
      </c>
    </row>
    <row r="262" spans="1:77" x14ac:dyDescent="0.2">
      <c r="A262" s="56" t="s">
        <v>39</v>
      </c>
      <c r="B262" s="57" t="s">
        <v>714</v>
      </c>
      <c r="C262" s="56" t="s">
        <v>715</v>
      </c>
      <c r="D262" s="58">
        <v>0</v>
      </c>
      <c r="E262" s="58">
        <v>0</v>
      </c>
      <c r="F262" s="58">
        <v>0</v>
      </c>
      <c r="G262" s="58">
        <v>0</v>
      </c>
      <c r="H262" s="58">
        <v>0</v>
      </c>
      <c r="I262" s="58">
        <v>0</v>
      </c>
      <c r="J262" s="58">
        <v>0</v>
      </c>
      <c r="K262" s="58">
        <v>0</v>
      </c>
      <c r="L262" s="58">
        <v>0</v>
      </c>
      <c r="M262" s="58">
        <v>0</v>
      </c>
      <c r="N262" s="58">
        <v>0</v>
      </c>
      <c r="O262" s="58">
        <v>0</v>
      </c>
      <c r="P262" s="58">
        <v>0</v>
      </c>
      <c r="Q262" s="58">
        <v>0</v>
      </c>
      <c r="R262" s="58">
        <v>0</v>
      </c>
      <c r="S262" s="58">
        <v>0</v>
      </c>
      <c r="T262" s="58">
        <v>0</v>
      </c>
      <c r="U262" s="58">
        <v>0</v>
      </c>
      <c r="V262" s="58">
        <v>0</v>
      </c>
      <c r="W262" s="58">
        <v>0</v>
      </c>
      <c r="X262" s="58">
        <v>0</v>
      </c>
      <c r="Y262" s="58">
        <v>-786776.39</v>
      </c>
      <c r="Z262" s="58">
        <v>0</v>
      </c>
      <c r="AA262" s="58">
        <v>0</v>
      </c>
      <c r="AB262" s="58">
        <v>0</v>
      </c>
      <c r="AC262" s="58">
        <v>-11552351</v>
      </c>
      <c r="AD262" s="58">
        <v>0</v>
      </c>
      <c r="AE262" s="58">
        <v>0</v>
      </c>
      <c r="AF262" s="58">
        <v>0</v>
      </c>
      <c r="AG262" s="58">
        <v>0</v>
      </c>
      <c r="AH262" s="58">
        <v>0</v>
      </c>
      <c r="AI262" s="58">
        <v>0</v>
      </c>
      <c r="AJ262" s="58">
        <v>0</v>
      </c>
      <c r="AK262" s="58">
        <v>0</v>
      </c>
      <c r="AL262" s="58">
        <v>0</v>
      </c>
      <c r="AM262" s="58">
        <v>0</v>
      </c>
      <c r="AN262" s="58">
        <v>0</v>
      </c>
      <c r="AO262" s="58">
        <v>0</v>
      </c>
      <c r="AP262" s="58">
        <v>0</v>
      </c>
      <c r="AQ262" s="58">
        <v>0</v>
      </c>
      <c r="AR262" s="58">
        <v>0</v>
      </c>
      <c r="AS262" s="58">
        <v>0</v>
      </c>
      <c r="AT262" s="58">
        <v>0</v>
      </c>
      <c r="AU262" s="58">
        <v>0</v>
      </c>
      <c r="AV262" s="58">
        <v>0</v>
      </c>
      <c r="AW262" s="58">
        <v>0</v>
      </c>
      <c r="AX262" s="58">
        <v>0</v>
      </c>
      <c r="AY262" s="58">
        <v>0</v>
      </c>
      <c r="AZ262" s="58">
        <v>0</v>
      </c>
      <c r="BA262" s="58">
        <v>0</v>
      </c>
      <c r="BB262" s="58">
        <v>0</v>
      </c>
      <c r="BC262" s="58">
        <v>0</v>
      </c>
      <c r="BD262" s="58">
        <v>0</v>
      </c>
      <c r="BE262" s="58">
        <v>0</v>
      </c>
      <c r="BF262" s="58">
        <v>0</v>
      </c>
      <c r="BG262" s="58">
        <v>0</v>
      </c>
      <c r="BH262" s="58">
        <v>0</v>
      </c>
      <c r="BI262" s="58">
        <v>0</v>
      </c>
      <c r="BJ262" s="58">
        <v>0</v>
      </c>
      <c r="BK262" s="58">
        <v>0</v>
      </c>
      <c r="BL262" s="58">
        <v>0</v>
      </c>
      <c r="BM262" s="58">
        <v>0</v>
      </c>
      <c r="BN262" s="58">
        <v>0</v>
      </c>
      <c r="BO262" s="58">
        <v>0</v>
      </c>
      <c r="BP262" s="58">
        <v>0</v>
      </c>
      <c r="BQ262" s="58">
        <v>0</v>
      </c>
      <c r="BR262" s="58">
        <v>0</v>
      </c>
      <c r="BS262" s="58">
        <v>0</v>
      </c>
      <c r="BT262" s="58">
        <v>0</v>
      </c>
      <c r="BU262" s="58">
        <v>0</v>
      </c>
      <c r="BV262" s="58">
        <v>0</v>
      </c>
      <c r="BW262" s="58">
        <v>0</v>
      </c>
      <c r="BX262" s="58">
        <v>0</v>
      </c>
      <c r="BY262" s="59">
        <v>12781401</v>
      </c>
    </row>
    <row r="263" spans="1:77" x14ac:dyDescent="0.2">
      <c r="A263" s="56" t="s">
        <v>39</v>
      </c>
      <c r="B263" s="57" t="s">
        <v>716</v>
      </c>
      <c r="C263" s="56" t="s">
        <v>717</v>
      </c>
      <c r="D263" s="58">
        <v>0</v>
      </c>
      <c r="E263" s="58">
        <v>0</v>
      </c>
      <c r="F263" s="58">
        <v>0</v>
      </c>
      <c r="G263" s="58">
        <v>-10893.9</v>
      </c>
      <c r="H263" s="58">
        <v>0</v>
      </c>
      <c r="I263" s="58">
        <v>0</v>
      </c>
      <c r="J263" s="58">
        <v>-685024.1</v>
      </c>
      <c r="K263" s="58">
        <v>-541048.86</v>
      </c>
      <c r="L263" s="58">
        <v>-187714.9</v>
      </c>
      <c r="M263" s="58">
        <v>-372994.59</v>
      </c>
      <c r="N263" s="58">
        <v>-30.2</v>
      </c>
      <c r="O263" s="58">
        <v>0</v>
      </c>
      <c r="P263" s="58">
        <v>-178971.07</v>
      </c>
      <c r="Q263" s="58">
        <v>-164312.51999999999</v>
      </c>
      <c r="R263" s="58">
        <v>0</v>
      </c>
      <c r="S263" s="58">
        <v>0</v>
      </c>
      <c r="T263" s="58">
        <v>0</v>
      </c>
      <c r="U263" s="58">
        <v>0</v>
      </c>
      <c r="V263" s="58">
        <v>-267401.25</v>
      </c>
      <c r="W263" s="58">
        <v>-220322.99</v>
      </c>
      <c r="X263" s="58">
        <v>-4197.5600000000004</v>
      </c>
      <c r="Y263" s="58">
        <v>0</v>
      </c>
      <c r="Z263" s="58">
        <v>0</v>
      </c>
      <c r="AA263" s="58">
        <v>0</v>
      </c>
      <c r="AB263" s="58">
        <v>0</v>
      </c>
      <c r="AC263" s="58">
        <v>0</v>
      </c>
      <c r="AD263" s="58">
        <v>0</v>
      </c>
      <c r="AE263" s="58">
        <v>0</v>
      </c>
      <c r="AF263" s="58">
        <v>-58790.2</v>
      </c>
      <c r="AG263" s="58">
        <v>0</v>
      </c>
      <c r="AH263" s="58">
        <v>0</v>
      </c>
      <c r="AI263" s="58">
        <v>0</v>
      </c>
      <c r="AJ263" s="58">
        <v>-174397.82</v>
      </c>
      <c r="AK263" s="58">
        <v>-187550.95</v>
      </c>
      <c r="AL263" s="58">
        <v>-4518</v>
      </c>
      <c r="AM263" s="58">
        <v>-50545.2</v>
      </c>
      <c r="AN263" s="58">
        <v>-40130.019999999997</v>
      </c>
      <c r="AO263" s="58">
        <v>0</v>
      </c>
      <c r="AP263" s="58">
        <v>0</v>
      </c>
      <c r="AQ263" s="58">
        <v>-115732.7</v>
      </c>
      <c r="AR263" s="58">
        <v>0</v>
      </c>
      <c r="AS263" s="58">
        <v>-34162.730000000003</v>
      </c>
      <c r="AT263" s="58">
        <v>-111292.87</v>
      </c>
      <c r="AU263" s="58">
        <v>0</v>
      </c>
      <c r="AV263" s="58">
        <v>-8316.24</v>
      </c>
      <c r="AW263" s="58">
        <v>-24563.87</v>
      </c>
      <c r="AX263" s="58">
        <v>0</v>
      </c>
      <c r="AY263" s="58">
        <v>0</v>
      </c>
      <c r="AZ263" s="58">
        <v>-143247.9</v>
      </c>
      <c r="BA263" s="58">
        <v>0</v>
      </c>
      <c r="BB263" s="58">
        <v>0</v>
      </c>
      <c r="BC263" s="58">
        <v>0</v>
      </c>
      <c r="BD263" s="58">
        <v>-358251.88</v>
      </c>
      <c r="BE263" s="58">
        <v>0</v>
      </c>
      <c r="BF263" s="58">
        <v>0</v>
      </c>
      <c r="BG263" s="58">
        <v>0</v>
      </c>
      <c r="BH263" s="58">
        <v>0</v>
      </c>
      <c r="BI263" s="58">
        <v>0</v>
      </c>
      <c r="BJ263" s="58">
        <v>0</v>
      </c>
      <c r="BK263" s="58">
        <v>0</v>
      </c>
      <c r="BL263" s="58">
        <v>0</v>
      </c>
      <c r="BM263" s="58">
        <v>0</v>
      </c>
      <c r="BN263" s="58">
        <v>-17021.3</v>
      </c>
      <c r="BO263" s="58">
        <v>-9435.7000000000007</v>
      </c>
      <c r="BP263" s="58">
        <v>0</v>
      </c>
      <c r="BQ263" s="58">
        <v>0</v>
      </c>
      <c r="BR263" s="58">
        <v>0</v>
      </c>
      <c r="BS263" s="58">
        <v>-247435</v>
      </c>
      <c r="BT263" s="58">
        <v>-82537.38</v>
      </c>
      <c r="BU263" s="58">
        <v>-148209.60000000001</v>
      </c>
      <c r="BV263" s="58">
        <v>-53000.05</v>
      </c>
      <c r="BW263" s="58">
        <v>0</v>
      </c>
      <c r="BX263" s="58">
        <v>0</v>
      </c>
      <c r="BY263" s="59">
        <v>188933060.41</v>
      </c>
    </row>
    <row r="264" spans="1:77" x14ac:dyDescent="0.2">
      <c r="A264" s="56" t="s">
        <v>39</v>
      </c>
      <c r="B264" s="57" t="s">
        <v>718</v>
      </c>
      <c r="C264" s="56" t="s">
        <v>719</v>
      </c>
      <c r="D264" s="58">
        <v>0</v>
      </c>
      <c r="E264" s="58">
        <v>0</v>
      </c>
      <c r="F264" s="58">
        <v>0</v>
      </c>
      <c r="G264" s="58">
        <v>23996.5</v>
      </c>
      <c r="H264" s="58">
        <v>0</v>
      </c>
      <c r="I264" s="58">
        <v>0</v>
      </c>
      <c r="J264" s="58">
        <v>1015465.35</v>
      </c>
      <c r="K264" s="58">
        <v>0</v>
      </c>
      <c r="L264" s="58">
        <v>0</v>
      </c>
      <c r="M264" s="58">
        <v>160</v>
      </c>
      <c r="N264" s="58">
        <v>0</v>
      </c>
      <c r="O264" s="58">
        <v>0</v>
      </c>
      <c r="P264" s="58">
        <v>15183.26</v>
      </c>
      <c r="Q264" s="58">
        <v>11788.21</v>
      </c>
      <c r="R264" s="58">
        <v>0</v>
      </c>
      <c r="S264" s="58">
        <v>0</v>
      </c>
      <c r="T264" s="58">
        <v>0</v>
      </c>
      <c r="U264" s="58">
        <v>0</v>
      </c>
      <c r="V264" s="58">
        <v>0</v>
      </c>
      <c r="W264" s="58">
        <v>12430.8</v>
      </c>
      <c r="X264" s="58">
        <v>0</v>
      </c>
      <c r="Y264" s="58">
        <v>0</v>
      </c>
      <c r="Z264" s="58">
        <v>0</v>
      </c>
      <c r="AA264" s="58">
        <v>0</v>
      </c>
      <c r="AB264" s="58">
        <v>0</v>
      </c>
      <c r="AC264" s="58">
        <v>0</v>
      </c>
      <c r="AD264" s="58">
        <v>0</v>
      </c>
      <c r="AE264" s="58">
        <v>0</v>
      </c>
      <c r="AF264" s="58">
        <v>616670.1</v>
      </c>
      <c r="AG264" s="58">
        <v>0</v>
      </c>
      <c r="AH264" s="58">
        <v>0</v>
      </c>
      <c r="AI264" s="58">
        <v>0</v>
      </c>
      <c r="AJ264" s="58">
        <v>105133.45</v>
      </c>
      <c r="AK264" s="58">
        <v>0</v>
      </c>
      <c r="AL264" s="58">
        <v>0</v>
      </c>
      <c r="AM264" s="58">
        <v>0</v>
      </c>
      <c r="AN264" s="58">
        <v>2153.1999999999998</v>
      </c>
      <c r="AO264" s="58">
        <v>0</v>
      </c>
      <c r="AP264" s="58">
        <v>0</v>
      </c>
      <c r="AQ264" s="58">
        <v>0</v>
      </c>
      <c r="AR264" s="58">
        <v>0</v>
      </c>
      <c r="AS264" s="58">
        <v>0</v>
      </c>
      <c r="AT264" s="58">
        <v>0</v>
      </c>
      <c r="AU264" s="58">
        <v>0</v>
      </c>
      <c r="AV264" s="58">
        <v>0</v>
      </c>
      <c r="AW264" s="58">
        <v>226.8</v>
      </c>
      <c r="AX264" s="58">
        <v>0</v>
      </c>
      <c r="AY264" s="58">
        <v>0</v>
      </c>
      <c r="AZ264" s="58">
        <v>2500</v>
      </c>
      <c r="BA264" s="58">
        <v>0</v>
      </c>
      <c r="BB264" s="58">
        <v>0</v>
      </c>
      <c r="BC264" s="58">
        <v>0</v>
      </c>
      <c r="BD264" s="58">
        <v>0</v>
      </c>
      <c r="BE264" s="58">
        <v>0</v>
      </c>
      <c r="BF264" s="58">
        <v>0</v>
      </c>
      <c r="BG264" s="58">
        <v>0</v>
      </c>
      <c r="BH264" s="58">
        <v>0</v>
      </c>
      <c r="BI264" s="58">
        <v>0</v>
      </c>
      <c r="BJ264" s="58">
        <v>0</v>
      </c>
      <c r="BK264" s="58">
        <v>0</v>
      </c>
      <c r="BL264" s="58">
        <v>0</v>
      </c>
      <c r="BM264" s="58">
        <v>0</v>
      </c>
      <c r="BN264" s="58">
        <v>0</v>
      </c>
      <c r="BO264" s="58">
        <v>0</v>
      </c>
      <c r="BP264" s="58">
        <v>0</v>
      </c>
      <c r="BQ264" s="58">
        <v>0</v>
      </c>
      <c r="BR264" s="58">
        <v>0</v>
      </c>
      <c r="BS264" s="58">
        <v>63.25</v>
      </c>
      <c r="BT264" s="58">
        <v>0</v>
      </c>
      <c r="BU264" s="58">
        <v>5823.8</v>
      </c>
      <c r="BV264" s="58">
        <v>0</v>
      </c>
      <c r="BW264" s="58">
        <v>0</v>
      </c>
      <c r="BX264" s="58">
        <v>0</v>
      </c>
      <c r="BY264" s="59">
        <v>-74778874.349999994</v>
      </c>
    </row>
    <row r="265" spans="1:77" x14ac:dyDescent="0.2">
      <c r="A265" s="56" t="s">
        <v>39</v>
      </c>
      <c r="B265" s="57" t="s">
        <v>720</v>
      </c>
      <c r="C265" s="56" t="s">
        <v>721</v>
      </c>
      <c r="D265" s="58">
        <v>-95297482.709999993</v>
      </c>
      <c r="E265" s="58">
        <v>-34097603.579999998</v>
      </c>
      <c r="F265" s="58">
        <v>-26984491.239999998</v>
      </c>
      <c r="G265" s="58">
        <v>-25847568.359999999</v>
      </c>
      <c r="H265" s="58">
        <v>-23075653.460000001</v>
      </c>
      <c r="I265" s="58">
        <v>-11878604.67</v>
      </c>
      <c r="J265" s="58">
        <v>-20133041.57</v>
      </c>
      <c r="K265" s="58">
        <v>-32031644.25</v>
      </c>
      <c r="L265" s="58">
        <v>-14061014.59</v>
      </c>
      <c r="M265" s="58">
        <v>-49588860.259999998</v>
      </c>
      <c r="N265" s="58">
        <v>-13760063.76</v>
      </c>
      <c r="O265" s="58">
        <v>-27322470.82</v>
      </c>
      <c r="P265" s="58">
        <v>-40315316.609999999</v>
      </c>
      <c r="Q265" s="58">
        <v>-44859648.670000002</v>
      </c>
      <c r="R265" s="58">
        <v>-5448261.0700000003</v>
      </c>
      <c r="S265" s="58">
        <v>-33151510.739999998</v>
      </c>
      <c r="T265" s="58">
        <v>-20931879.329999998</v>
      </c>
      <c r="U265" s="58">
        <v>-8553013.0299999993</v>
      </c>
      <c r="V265" s="58">
        <v>-63363866.759999998</v>
      </c>
      <c r="W265" s="58">
        <v>-38325530.259999998</v>
      </c>
      <c r="X265" s="58">
        <v>-28995685.59</v>
      </c>
      <c r="Y265" s="58">
        <v>-47271166.229999997</v>
      </c>
      <c r="Z265" s="58">
        <v>-19967644.48</v>
      </c>
      <c r="AA265" s="58">
        <v>-29841929.98</v>
      </c>
      <c r="AB265" s="58">
        <v>-19310049.420000002</v>
      </c>
      <c r="AC265" s="58">
        <v>0</v>
      </c>
      <c r="AD265" s="58">
        <v>-10681314.060000001</v>
      </c>
      <c r="AE265" s="58">
        <v>-61206867.009999998</v>
      </c>
      <c r="AF265" s="58">
        <v>-23315136.27</v>
      </c>
      <c r="AG265" s="58">
        <v>-13605614.439999999</v>
      </c>
      <c r="AH265" s="58">
        <v>-6108543.75</v>
      </c>
      <c r="AI265" s="58">
        <v>-11630131.890000001</v>
      </c>
      <c r="AJ265" s="58">
        <v>-19527332.239999998</v>
      </c>
      <c r="AK265" s="58">
        <v>-18020407.780000001</v>
      </c>
      <c r="AL265" s="58">
        <v>-16106972.25</v>
      </c>
      <c r="AM265" s="58">
        <v>-23342880.359999999</v>
      </c>
      <c r="AN265" s="58">
        <v>-13261331.640000001</v>
      </c>
      <c r="AO265" s="58">
        <v>-15466029.99</v>
      </c>
      <c r="AP265" s="58">
        <v>-14886923.16</v>
      </c>
      <c r="AQ265" s="58">
        <v>-59446218.93</v>
      </c>
      <c r="AR265" s="58">
        <v>-17406381.559999999</v>
      </c>
      <c r="AS265" s="58">
        <v>-23600678.359999999</v>
      </c>
      <c r="AT265" s="58">
        <v>-16966094.280000001</v>
      </c>
      <c r="AU265" s="58">
        <v>-17171872.059999999</v>
      </c>
      <c r="AV265" s="58">
        <v>-3710615.73</v>
      </c>
      <c r="AW265" s="58">
        <v>-7413537.3399999999</v>
      </c>
      <c r="AX265" s="58">
        <v>-76768231.060000002</v>
      </c>
      <c r="AY265" s="58">
        <v>-14174717.300000001</v>
      </c>
      <c r="AZ265" s="58">
        <v>-21862384.239999998</v>
      </c>
      <c r="BA265" s="58">
        <v>-29053926.68</v>
      </c>
      <c r="BB265" s="58">
        <v>-29689161.879999999</v>
      </c>
      <c r="BC265" s="58">
        <v>-19812388.600000001</v>
      </c>
      <c r="BD265" s="58">
        <v>-32144543.829999998</v>
      </c>
      <c r="BE265" s="58">
        <v>-30832346.629999999</v>
      </c>
      <c r="BF265" s="58">
        <v>-17643571.710000001</v>
      </c>
      <c r="BG265" s="58">
        <v>-8275878.9500000002</v>
      </c>
      <c r="BH265" s="58">
        <v>-5870277.3300000001</v>
      </c>
      <c r="BI265" s="58">
        <v>0</v>
      </c>
      <c r="BJ265" s="58">
        <v>-47301344.5</v>
      </c>
      <c r="BK265" s="58">
        <v>-20872090.239999998</v>
      </c>
      <c r="BL265" s="58">
        <v>-8428753.1199999992</v>
      </c>
      <c r="BM265" s="58">
        <v>-11608451.609999999</v>
      </c>
      <c r="BN265" s="58">
        <v>-21223781.530000001</v>
      </c>
      <c r="BO265" s="58">
        <v>0</v>
      </c>
      <c r="BP265" s="58">
        <v>-36320698.759999998</v>
      </c>
      <c r="BQ265" s="58">
        <v>-15632707.6</v>
      </c>
      <c r="BR265" s="58">
        <v>-17624299.800000001</v>
      </c>
      <c r="BS265" s="58">
        <v>-20573299.16</v>
      </c>
      <c r="BT265" s="58">
        <v>-27126530.66</v>
      </c>
      <c r="BU265" s="58">
        <v>-33324467.949999999</v>
      </c>
      <c r="BV265" s="58">
        <v>-15466291.9</v>
      </c>
      <c r="BW265" s="58">
        <v>-8528656.3100000005</v>
      </c>
      <c r="BX265" s="58">
        <v>-8109472.8700000001</v>
      </c>
      <c r="BY265" s="59">
        <v>40728365.159999996</v>
      </c>
    </row>
    <row r="266" spans="1:77" x14ac:dyDescent="0.2">
      <c r="A266" s="56" t="s">
        <v>39</v>
      </c>
      <c r="B266" s="57" t="s">
        <v>722</v>
      </c>
      <c r="C266" s="56" t="s">
        <v>723</v>
      </c>
      <c r="D266" s="58">
        <v>-56526052.100000001</v>
      </c>
      <c r="E266" s="58">
        <v>-8760294.3499999996</v>
      </c>
      <c r="F266" s="58">
        <v>-15615975.01</v>
      </c>
      <c r="G266" s="58">
        <v>-4682147.99</v>
      </c>
      <c r="H266" s="58">
        <v>-2693651.92</v>
      </c>
      <c r="I266" s="58">
        <v>0</v>
      </c>
      <c r="J266" s="58">
        <v>-147125069.80000001</v>
      </c>
      <c r="K266" s="58">
        <v>-7862917.7199999997</v>
      </c>
      <c r="L266" s="58">
        <v>-1791904.45</v>
      </c>
      <c r="M266" s="58">
        <v>-17100182.260000002</v>
      </c>
      <c r="N266" s="58">
        <v>-1627709.1</v>
      </c>
      <c r="O266" s="58">
        <v>-4688108.3600000003</v>
      </c>
      <c r="P266" s="58">
        <v>-13901131.449999999</v>
      </c>
      <c r="Q266" s="58">
        <v>-8023632.6699999999</v>
      </c>
      <c r="R266" s="58">
        <v>-632242.64</v>
      </c>
      <c r="S266" s="58">
        <v>-2735748.37</v>
      </c>
      <c r="T266" s="58">
        <v>-2950802.42</v>
      </c>
      <c r="U266" s="58">
        <v>-803562.2</v>
      </c>
      <c r="V266" s="58">
        <v>-73836599.480000004</v>
      </c>
      <c r="W266" s="58">
        <v>-9543095.9000000004</v>
      </c>
      <c r="X266" s="58">
        <v>-4444844.45</v>
      </c>
      <c r="Y266" s="58">
        <v>-2560449.0099999998</v>
      </c>
      <c r="Z266" s="58">
        <v>-2084157.65</v>
      </c>
      <c r="AA266" s="58">
        <v>-2296512.6800000002</v>
      </c>
      <c r="AB266" s="58">
        <v>0</v>
      </c>
      <c r="AC266" s="58">
        <v>0</v>
      </c>
      <c r="AD266" s="58">
        <v>-611078.34</v>
      </c>
      <c r="AE266" s="58">
        <v>-127677804.72</v>
      </c>
      <c r="AF266" s="58">
        <v>-2146987.2999999998</v>
      </c>
      <c r="AG266" s="58">
        <v>-1218126.98</v>
      </c>
      <c r="AH266" s="58">
        <v>-2514575.7400000002</v>
      </c>
      <c r="AI266" s="58">
        <v>-1061957.75</v>
      </c>
      <c r="AJ266" s="58">
        <v>-2403741.5499999998</v>
      </c>
      <c r="AK266" s="58">
        <v>-1985818.7</v>
      </c>
      <c r="AL266" s="58">
        <v>-2467413</v>
      </c>
      <c r="AM266" s="58">
        <v>-2536170.6</v>
      </c>
      <c r="AN266" s="58">
        <v>-1480002.06</v>
      </c>
      <c r="AO266" s="58">
        <v>-1898875.9</v>
      </c>
      <c r="AP266" s="58">
        <v>-1260699.97</v>
      </c>
      <c r="AQ266" s="58">
        <v>-50807779.079999998</v>
      </c>
      <c r="AR266" s="58">
        <v>-1750889.5</v>
      </c>
      <c r="AS266" s="58">
        <v>-1468036.15</v>
      </c>
      <c r="AT266" s="58">
        <v>-2529538.75</v>
      </c>
      <c r="AU266" s="58">
        <v>-2040401.41</v>
      </c>
      <c r="AV266" s="58">
        <v>-290370.65000000002</v>
      </c>
      <c r="AW266" s="58">
        <v>-857822.8</v>
      </c>
      <c r="AX266" s="58">
        <v>-69279691.25</v>
      </c>
      <c r="AY266" s="58">
        <v>-1957657.32</v>
      </c>
      <c r="AZ266" s="58">
        <v>-3236667.7</v>
      </c>
      <c r="BA266" s="58">
        <v>-3703987.45</v>
      </c>
      <c r="BB266" s="58">
        <v>-4459280.8600000003</v>
      </c>
      <c r="BC266" s="58">
        <v>-2714809.85</v>
      </c>
      <c r="BD266" s="58">
        <v>-8482587.9499999993</v>
      </c>
      <c r="BE266" s="58">
        <v>-6971772</v>
      </c>
      <c r="BF266" s="58">
        <v>-3282524.96</v>
      </c>
      <c r="BG266" s="58">
        <v>-1043076.48</v>
      </c>
      <c r="BH266" s="58">
        <v>0</v>
      </c>
      <c r="BI266" s="58">
        <v>-80204754.719999999</v>
      </c>
      <c r="BJ266" s="58">
        <v>-17790571.379999999</v>
      </c>
      <c r="BK266" s="58">
        <v>-3457020.11</v>
      </c>
      <c r="BL266" s="58">
        <v>-1135399.99</v>
      </c>
      <c r="BM266" s="58">
        <v>-1264956.52</v>
      </c>
      <c r="BN266" s="58">
        <v>-2801885.55</v>
      </c>
      <c r="BO266" s="58">
        <v>-1701730.08</v>
      </c>
      <c r="BP266" s="58">
        <v>-46110262.079999998</v>
      </c>
      <c r="BQ266" s="58">
        <v>-1804855.4</v>
      </c>
      <c r="BR266" s="58">
        <v>-1678238.5</v>
      </c>
      <c r="BS266" s="58">
        <v>-2758619.75</v>
      </c>
      <c r="BT266" s="58">
        <v>-3162581.95</v>
      </c>
      <c r="BU266" s="58">
        <v>-10776041.9</v>
      </c>
      <c r="BV266" s="58">
        <v>-1441318.76</v>
      </c>
      <c r="BW266" s="58">
        <v>-899105.35</v>
      </c>
      <c r="BX266" s="58">
        <v>-446945.95</v>
      </c>
      <c r="BY266" s="59">
        <v>-6823891.1599999983</v>
      </c>
    </row>
    <row r="267" spans="1:77" x14ac:dyDescent="0.2">
      <c r="A267" s="56" t="s">
        <v>39</v>
      </c>
      <c r="B267" s="57" t="s">
        <v>724</v>
      </c>
      <c r="C267" s="56" t="s">
        <v>725</v>
      </c>
      <c r="D267" s="58">
        <v>-17541762.530000001</v>
      </c>
      <c r="E267" s="58">
        <v>-6281622.2699999996</v>
      </c>
      <c r="F267" s="58">
        <v>-4969320.3600000003</v>
      </c>
      <c r="G267" s="58">
        <v>-4762238.09</v>
      </c>
      <c r="H267" s="58">
        <v>-4251729.4000000004</v>
      </c>
      <c r="I267" s="58">
        <v>-2188699.81</v>
      </c>
      <c r="J267" s="58">
        <v>-3833626.97</v>
      </c>
      <c r="K267" s="58">
        <v>-6143914.6699999999</v>
      </c>
      <c r="L267" s="58">
        <v>-2678388.6800000002</v>
      </c>
      <c r="M267" s="58">
        <v>-9469330.1999999993</v>
      </c>
      <c r="N267" s="58">
        <v>-2637497.83</v>
      </c>
      <c r="O267" s="58">
        <v>-5240165.99</v>
      </c>
      <c r="P267" s="58">
        <v>-7734158.0700000003</v>
      </c>
      <c r="Q267" s="58">
        <v>-8577926.6600000001</v>
      </c>
      <c r="R267" s="58">
        <v>-1011154.68</v>
      </c>
      <c r="S267" s="58">
        <v>-6358455.1500000004</v>
      </c>
      <c r="T267" s="58">
        <v>-4016614.64</v>
      </c>
      <c r="U267" s="58">
        <v>-1640054.79</v>
      </c>
      <c r="V267" s="58">
        <v>-12050630.4</v>
      </c>
      <c r="W267" s="58">
        <v>-7344183.7400000002</v>
      </c>
      <c r="X267" s="58">
        <v>-5557657.1399999997</v>
      </c>
      <c r="Y267" s="58">
        <v>0</v>
      </c>
      <c r="Z267" s="58">
        <v>-3793909.98</v>
      </c>
      <c r="AA267" s="58">
        <v>-5717934.5199999996</v>
      </c>
      <c r="AB267" s="58">
        <v>-3701856.72</v>
      </c>
      <c r="AC267" s="58">
        <v>0</v>
      </c>
      <c r="AD267" s="58">
        <v>-2048088.96</v>
      </c>
      <c r="AE267" s="58">
        <v>-11221258.949999999</v>
      </c>
      <c r="AF267" s="58">
        <v>-4268876.4000000004</v>
      </c>
      <c r="AG267" s="58">
        <v>-2491731.4300000002</v>
      </c>
      <c r="AH267" s="58">
        <v>-2236075.85</v>
      </c>
      <c r="AI267" s="58">
        <v>-2130129.0699999998</v>
      </c>
      <c r="AJ267" s="58">
        <v>-3577460.39</v>
      </c>
      <c r="AK267" s="58">
        <v>-3299915.44</v>
      </c>
      <c r="AL267" s="58">
        <v>-2947158.82</v>
      </c>
      <c r="AM267" s="58">
        <v>-4273573.82</v>
      </c>
      <c r="AN267" s="58">
        <v>-2428293.75</v>
      </c>
      <c r="AO267" s="58">
        <v>-2831743.93</v>
      </c>
      <c r="AP267" s="58">
        <v>-2726414.18</v>
      </c>
      <c r="AQ267" s="58">
        <v>-10847473.73</v>
      </c>
      <c r="AR267" s="58">
        <v>-3175553.79</v>
      </c>
      <c r="AS267" s="58">
        <v>-4305890.18</v>
      </c>
      <c r="AT267" s="58">
        <v>-3096861.02</v>
      </c>
      <c r="AU267" s="58">
        <v>-3132279.01</v>
      </c>
      <c r="AV267" s="58">
        <v>-676181.48</v>
      </c>
      <c r="AW267" s="58">
        <v>-1351950.38</v>
      </c>
      <c r="AX267" s="58">
        <v>-13710446.619999999</v>
      </c>
      <c r="AY267" s="58">
        <v>-2527738.6800000002</v>
      </c>
      <c r="AZ267" s="58">
        <v>-3895735.39</v>
      </c>
      <c r="BA267" s="58">
        <v>-5188817.37</v>
      </c>
      <c r="BB267" s="58">
        <v>-5290453.9400000004</v>
      </c>
      <c r="BC267" s="58">
        <v>-3532487.67</v>
      </c>
      <c r="BD267" s="58">
        <v>-5730114.3300000001</v>
      </c>
      <c r="BE267" s="58">
        <v>-5503122.7999999998</v>
      </c>
      <c r="BF267" s="58">
        <v>-3145753.1</v>
      </c>
      <c r="BG267" s="58">
        <v>-1482818.23</v>
      </c>
      <c r="BH267" s="58">
        <v>-1015830.84</v>
      </c>
      <c r="BI267" s="58">
        <v>0</v>
      </c>
      <c r="BJ267" s="58">
        <v>-8538742.9000000004</v>
      </c>
      <c r="BK267" s="58">
        <v>-3763115.08</v>
      </c>
      <c r="BL267" s="58">
        <v>-1520762.26</v>
      </c>
      <c r="BM267" s="58">
        <v>-2066768.22</v>
      </c>
      <c r="BN267" s="58">
        <v>-3824674.09</v>
      </c>
      <c r="BO267" s="58">
        <v>0</v>
      </c>
      <c r="BP267" s="58">
        <v>-6580424.2199999997</v>
      </c>
      <c r="BQ267" s="58">
        <v>-2833812.97</v>
      </c>
      <c r="BR267" s="58">
        <v>-3195382.71</v>
      </c>
      <c r="BS267" s="58">
        <v>-3729355</v>
      </c>
      <c r="BT267" s="58">
        <v>-4918764.54</v>
      </c>
      <c r="BU267" s="58">
        <v>-6040019.0499999998</v>
      </c>
      <c r="BV267" s="58">
        <v>-2802966.64</v>
      </c>
      <c r="BW267" s="58">
        <v>-1546216.52</v>
      </c>
      <c r="BX267" s="58">
        <v>-1469995.08</v>
      </c>
      <c r="BY267" s="59">
        <v>4953117.3199999984</v>
      </c>
    </row>
    <row r="268" spans="1:77" x14ac:dyDescent="0.2">
      <c r="A268" s="56" t="s">
        <v>39</v>
      </c>
      <c r="B268" s="57" t="s">
        <v>726</v>
      </c>
      <c r="C268" s="56" t="s">
        <v>727</v>
      </c>
      <c r="D268" s="58">
        <v>747926.75</v>
      </c>
      <c r="E268" s="58">
        <v>300200</v>
      </c>
      <c r="F268" s="58">
        <v>159450</v>
      </c>
      <c r="G268" s="58">
        <v>164550</v>
      </c>
      <c r="H268" s="58">
        <v>262100</v>
      </c>
      <c r="I268" s="58">
        <v>0</v>
      </c>
      <c r="J268" s="58">
        <v>442808</v>
      </c>
      <c r="K268" s="58">
        <v>225200</v>
      </c>
      <c r="L268" s="58">
        <v>0</v>
      </c>
      <c r="M268" s="58">
        <v>348850</v>
      </c>
      <c r="N268" s="58">
        <v>67600</v>
      </c>
      <c r="O268" s="58">
        <v>63500</v>
      </c>
      <c r="P268" s="58">
        <v>76350</v>
      </c>
      <c r="Q268" s="58">
        <v>212050</v>
      </c>
      <c r="R268" s="58">
        <v>26700</v>
      </c>
      <c r="S268" s="58">
        <v>14950</v>
      </c>
      <c r="T268" s="58">
        <v>25300</v>
      </c>
      <c r="U268" s="58">
        <v>21050</v>
      </c>
      <c r="V268" s="58">
        <v>787221.5</v>
      </c>
      <c r="W268" s="58">
        <v>0</v>
      </c>
      <c r="X268" s="58">
        <v>91950</v>
      </c>
      <c r="Y268" s="58">
        <v>0</v>
      </c>
      <c r="Z268" s="58">
        <v>51450</v>
      </c>
      <c r="AA268" s="58">
        <v>0</v>
      </c>
      <c r="AB268" s="58">
        <v>152050</v>
      </c>
      <c r="AC268" s="58">
        <v>0</v>
      </c>
      <c r="AD268" s="58">
        <v>0</v>
      </c>
      <c r="AE268" s="58">
        <v>1193556.2</v>
      </c>
      <c r="AF268" s="58">
        <v>107500</v>
      </c>
      <c r="AG268" s="58">
        <v>65600</v>
      </c>
      <c r="AH268" s="58">
        <v>40500</v>
      </c>
      <c r="AI268" s="58">
        <v>44950</v>
      </c>
      <c r="AJ268" s="58">
        <v>98700</v>
      </c>
      <c r="AK268" s="58">
        <v>134500</v>
      </c>
      <c r="AL268" s="58">
        <v>40500</v>
      </c>
      <c r="AM268" s="58">
        <v>123450</v>
      </c>
      <c r="AN268" s="58">
        <v>91850</v>
      </c>
      <c r="AO268" s="58">
        <v>48550</v>
      </c>
      <c r="AP268" s="58">
        <v>26400</v>
      </c>
      <c r="AQ268" s="58">
        <v>500099</v>
      </c>
      <c r="AR268" s="58">
        <v>59000</v>
      </c>
      <c r="AS268" s="58">
        <v>91800</v>
      </c>
      <c r="AT268" s="58">
        <v>75000</v>
      </c>
      <c r="AU268" s="58">
        <v>73650</v>
      </c>
      <c r="AV268" s="58">
        <v>78200</v>
      </c>
      <c r="AW268" s="58">
        <v>59250</v>
      </c>
      <c r="AX268" s="58">
        <v>868680.7</v>
      </c>
      <c r="AY268" s="58">
        <v>45900</v>
      </c>
      <c r="AZ268" s="58">
        <v>200350</v>
      </c>
      <c r="BA268" s="58">
        <v>155900</v>
      </c>
      <c r="BB268" s="58">
        <v>239150</v>
      </c>
      <c r="BC268" s="58">
        <v>236800</v>
      </c>
      <c r="BD268" s="58">
        <v>79250</v>
      </c>
      <c r="BE268" s="58">
        <v>222800</v>
      </c>
      <c r="BF268" s="58">
        <v>202200</v>
      </c>
      <c r="BG268" s="58">
        <v>26650</v>
      </c>
      <c r="BH268" s="58">
        <v>52150</v>
      </c>
      <c r="BI268" s="58">
        <v>1210476.75</v>
      </c>
      <c r="BJ268" s="58">
        <v>609350</v>
      </c>
      <c r="BK268" s="58">
        <v>205600</v>
      </c>
      <c r="BL268" s="58">
        <v>43000</v>
      </c>
      <c r="BM268" s="58">
        <v>197300</v>
      </c>
      <c r="BN268" s="58">
        <v>213950</v>
      </c>
      <c r="BO268" s="58">
        <v>63050</v>
      </c>
      <c r="BP268" s="58">
        <v>475224</v>
      </c>
      <c r="BQ268" s="58">
        <v>31750</v>
      </c>
      <c r="BR268" s="58">
        <v>226850</v>
      </c>
      <c r="BS268" s="58">
        <v>146300</v>
      </c>
      <c r="BT268" s="58">
        <v>287750</v>
      </c>
      <c r="BU268" s="58">
        <v>298700</v>
      </c>
      <c r="BV268" s="58">
        <v>204950</v>
      </c>
      <c r="BW268" s="58">
        <v>50000</v>
      </c>
      <c r="BX268" s="58">
        <v>50950</v>
      </c>
      <c r="BY268" s="59">
        <v>-511476.97</v>
      </c>
    </row>
    <row r="269" spans="1:77" x14ac:dyDescent="0.2">
      <c r="A269" s="56" t="s">
        <v>39</v>
      </c>
      <c r="B269" s="57" t="s">
        <v>728</v>
      </c>
      <c r="C269" s="56" t="s">
        <v>729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58">
        <v>0</v>
      </c>
      <c r="M269" s="58">
        <v>0</v>
      </c>
      <c r="N269" s="58">
        <v>0</v>
      </c>
      <c r="O269" s="58">
        <v>0</v>
      </c>
      <c r="P269" s="58">
        <v>0</v>
      </c>
      <c r="Q269" s="58">
        <v>0</v>
      </c>
      <c r="R269" s="58">
        <v>0</v>
      </c>
      <c r="S269" s="58">
        <v>0</v>
      </c>
      <c r="T269" s="58">
        <v>0</v>
      </c>
      <c r="U269" s="58">
        <v>0</v>
      </c>
      <c r="V269" s="58">
        <v>0</v>
      </c>
      <c r="W269" s="58">
        <v>-410</v>
      </c>
      <c r="X269" s="58">
        <v>0</v>
      </c>
      <c r="Y269" s="58">
        <v>0</v>
      </c>
      <c r="Z269" s="58">
        <v>0</v>
      </c>
      <c r="AA269" s="58">
        <v>0</v>
      </c>
      <c r="AB269" s="58">
        <v>0</v>
      </c>
      <c r="AC269" s="58">
        <v>0</v>
      </c>
      <c r="AD269" s="58">
        <v>0</v>
      </c>
      <c r="AE269" s="58">
        <v>0</v>
      </c>
      <c r="AF269" s="58">
        <v>0</v>
      </c>
      <c r="AG269" s="58">
        <v>-16215.7</v>
      </c>
      <c r="AH269" s="58">
        <v>0</v>
      </c>
      <c r="AI269" s="58">
        <v>0</v>
      </c>
      <c r="AJ269" s="58">
        <v>0</v>
      </c>
      <c r="AK269" s="58">
        <v>0</v>
      </c>
      <c r="AL269" s="58">
        <v>0</v>
      </c>
      <c r="AM269" s="58">
        <v>0</v>
      </c>
      <c r="AN269" s="58">
        <v>0</v>
      </c>
      <c r="AO269" s="58">
        <v>0</v>
      </c>
      <c r="AP269" s="58">
        <v>0</v>
      </c>
      <c r="AQ269" s="58">
        <v>0</v>
      </c>
      <c r="AR269" s="58">
        <v>0</v>
      </c>
      <c r="AS269" s="58">
        <v>0</v>
      </c>
      <c r="AT269" s="58">
        <v>-4470.17</v>
      </c>
      <c r="AU269" s="58">
        <v>0</v>
      </c>
      <c r="AV269" s="58">
        <v>0</v>
      </c>
      <c r="AW269" s="58">
        <v>0</v>
      </c>
      <c r="AX269" s="58">
        <v>-1723.82</v>
      </c>
      <c r="AY269" s="58">
        <v>0</v>
      </c>
      <c r="AZ269" s="58">
        <v>-2501</v>
      </c>
      <c r="BA269" s="58">
        <v>0</v>
      </c>
      <c r="BB269" s="58">
        <v>0</v>
      </c>
      <c r="BC269" s="58">
        <v>-4749.7299999999996</v>
      </c>
      <c r="BD269" s="58">
        <v>0</v>
      </c>
      <c r="BE269" s="58">
        <v>0</v>
      </c>
      <c r="BF269" s="58">
        <v>0</v>
      </c>
      <c r="BG269" s="58">
        <v>0</v>
      </c>
      <c r="BH269" s="58">
        <v>0</v>
      </c>
      <c r="BI269" s="58">
        <v>0</v>
      </c>
      <c r="BJ269" s="58">
        <v>0</v>
      </c>
      <c r="BK269" s="58">
        <v>0</v>
      </c>
      <c r="BL269" s="58">
        <v>0</v>
      </c>
      <c r="BM269" s="58">
        <v>0</v>
      </c>
      <c r="BN269" s="58">
        <v>0</v>
      </c>
      <c r="BO269" s="58">
        <v>0</v>
      </c>
      <c r="BP269" s="58">
        <v>0</v>
      </c>
      <c r="BQ269" s="58">
        <v>0</v>
      </c>
      <c r="BR269" s="58">
        <v>0</v>
      </c>
      <c r="BS269" s="58">
        <v>0</v>
      </c>
      <c r="BT269" s="58">
        <v>0</v>
      </c>
      <c r="BU269" s="58">
        <v>0</v>
      </c>
      <c r="BV269" s="58">
        <v>0</v>
      </c>
      <c r="BW269" s="58">
        <v>0</v>
      </c>
      <c r="BX269" s="58">
        <v>0</v>
      </c>
      <c r="BY269" s="59">
        <v>450929.84</v>
      </c>
    </row>
    <row r="270" spans="1:77" x14ac:dyDescent="0.2">
      <c r="A270" s="56" t="s">
        <v>39</v>
      </c>
      <c r="B270" s="57" t="s">
        <v>730</v>
      </c>
      <c r="C270" s="56" t="s">
        <v>731</v>
      </c>
      <c r="D270" s="58">
        <v>0</v>
      </c>
      <c r="E270" s="58">
        <v>0</v>
      </c>
      <c r="F270" s="58">
        <v>0</v>
      </c>
      <c r="G270" s="58">
        <v>1205.32</v>
      </c>
      <c r="H270" s="58">
        <v>0</v>
      </c>
      <c r="I270" s="58">
        <v>0</v>
      </c>
      <c r="J270" s="58">
        <v>1293.18</v>
      </c>
      <c r="K270" s="58">
        <v>0</v>
      </c>
      <c r="L270" s="58">
        <v>0</v>
      </c>
      <c r="M270" s="58">
        <v>0</v>
      </c>
      <c r="N270" s="58">
        <v>0</v>
      </c>
      <c r="O270" s="58">
        <v>0</v>
      </c>
      <c r="P270" s="58">
        <v>0</v>
      </c>
      <c r="Q270" s="58">
        <v>0</v>
      </c>
      <c r="R270" s="58">
        <v>0</v>
      </c>
      <c r="S270" s="58">
        <v>0</v>
      </c>
      <c r="T270" s="58">
        <v>10416.74</v>
      </c>
      <c r="U270" s="58">
        <v>0</v>
      </c>
      <c r="V270" s="58">
        <v>0</v>
      </c>
      <c r="W270" s="58">
        <v>0</v>
      </c>
      <c r="X270" s="58">
        <v>0</v>
      </c>
      <c r="Y270" s="58">
        <v>0</v>
      </c>
      <c r="Z270" s="58">
        <v>0</v>
      </c>
      <c r="AA270" s="58">
        <v>0</v>
      </c>
      <c r="AB270" s="58">
        <v>0</v>
      </c>
      <c r="AC270" s="58">
        <v>0</v>
      </c>
      <c r="AD270" s="58">
        <v>0</v>
      </c>
      <c r="AE270" s="58">
        <v>0</v>
      </c>
      <c r="AF270" s="58">
        <v>0</v>
      </c>
      <c r="AG270" s="58">
        <v>866.37</v>
      </c>
      <c r="AH270" s="58">
        <v>0</v>
      </c>
      <c r="AI270" s="58">
        <v>0</v>
      </c>
      <c r="AJ270" s="58">
        <v>0</v>
      </c>
      <c r="AK270" s="58">
        <v>0</v>
      </c>
      <c r="AL270" s="58">
        <v>0</v>
      </c>
      <c r="AM270" s="58">
        <v>0</v>
      </c>
      <c r="AN270" s="58">
        <v>0</v>
      </c>
      <c r="AO270" s="58">
        <v>0</v>
      </c>
      <c r="AP270" s="58">
        <v>0</v>
      </c>
      <c r="AQ270" s="58">
        <v>0</v>
      </c>
      <c r="AR270" s="58">
        <v>0</v>
      </c>
      <c r="AS270" s="58">
        <v>0</v>
      </c>
      <c r="AT270" s="58">
        <v>0</v>
      </c>
      <c r="AU270" s="58">
        <v>0</v>
      </c>
      <c r="AV270" s="58">
        <v>0</v>
      </c>
      <c r="AW270" s="58">
        <v>0</v>
      </c>
      <c r="AX270" s="58">
        <v>0</v>
      </c>
      <c r="AY270" s="58">
        <v>0</v>
      </c>
      <c r="AZ270" s="58">
        <v>7128</v>
      </c>
      <c r="BA270" s="58">
        <v>0</v>
      </c>
      <c r="BB270" s="58">
        <v>0</v>
      </c>
      <c r="BC270" s="58">
        <v>0</v>
      </c>
      <c r="BD270" s="58">
        <v>0</v>
      </c>
      <c r="BE270" s="58">
        <v>0</v>
      </c>
      <c r="BF270" s="58">
        <v>0</v>
      </c>
      <c r="BG270" s="58">
        <v>0</v>
      </c>
      <c r="BH270" s="58">
        <v>0</v>
      </c>
      <c r="BI270" s="58">
        <v>0</v>
      </c>
      <c r="BJ270" s="58">
        <v>0</v>
      </c>
      <c r="BK270" s="58">
        <v>0</v>
      </c>
      <c r="BL270" s="58">
        <v>0</v>
      </c>
      <c r="BM270" s="58">
        <v>0</v>
      </c>
      <c r="BN270" s="58">
        <v>0</v>
      </c>
      <c r="BO270" s="58">
        <v>0</v>
      </c>
      <c r="BP270" s="58">
        <v>0</v>
      </c>
      <c r="BQ270" s="58">
        <v>0</v>
      </c>
      <c r="BR270" s="58">
        <v>0</v>
      </c>
      <c r="BS270" s="58">
        <v>0</v>
      </c>
      <c r="BT270" s="58">
        <v>0</v>
      </c>
      <c r="BU270" s="58">
        <v>0</v>
      </c>
      <c r="BV270" s="58">
        <v>0</v>
      </c>
      <c r="BW270" s="58">
        <v>0</v>
      </c>
      <c r="BX270" s="58">
        <v>0</v>
      </c>
      <c r="BY270" s="59"/>
    </row>
    <row r="271" spans="1:77" x14ac:dyDescent="0.2">
      <c r="A271" s="56" t="s">
        <v>39</v>
      </c>
      <c r="B271" s="57" t="s">
        <v>732</v>
      </c>
      <c r="C271" s="56" t="s">
        <v>733</v>
      </c>
      <c r="D271" s="58">
        <v>0</v>
      </c>
      <c r="E271" s="58">
        <v>0</v>
      </c>
      <c r="F271" s="58">
        <v>-395682.87</v>
      </c>
      <c r="G271" s="58">
        <v>-15937.23</v>
      </c>
      <c r="H271" s="58">
        <v>0</v>
      </c>
      <c r="I271" s="58">
        <v>0</v>
      </c>
      <c r="J271" s="58">
        <v>-355990.3</v>
      </c>
      <c r="K271" s="58">
        <v>-42419.199999999997</v>
      </c>
      <c r="L271" s="58">
        <v>-1823.29</v>
      </c>
      <c r="M271" s="58">
        <v>-50928.67</v>
      </c>
      <c r="N271" s="58">
        <v>-12997.3</v>
      </c>
      <c r="O271" s="58">
        <v>-103518.91</v>
      </c>
      <c r="P271" s="58">
        <v>-467627.13</v>
      </c>
      <c r="Q271" s="58">
        <v>-152233.99</v>
      </c>
      <c r="R271" s="58">
        <v>0</v>
      </c>
      <c r="S271" s="58">
        <v>-370</v>
      </c>
      <c r="T271" s="58">
        <v>-3610.21</v>
      </c>
      <c r="U271" s="58">
        <v>-2577</v>
      </c>
      <c r="V271" s="58">
        <v>0</v>
      </c>
      <c r="W271" s="58">
        <v>-71841.13</v>
      </c>
      <c r="X271" s="58">
        <v>-5553.56</v>
      </c>
      <c r="Y271" s="58">
        <v>-57363.4</v>
      </c>
      <c r="Z271" s="58">
        <v>-1231.56</v>
      </c>
      <c r="AA271" s="58">
        <v>0</v>
      </c>
      <c r="AB271" s="58">
        <v>0</v>
      </c>
      <c r="AC271" s="58">
        <v>0</v>
      </c>
      <c r="AD271" s="58">
        <v>0</v>
      </c>
      <c r="AE271" s="58">
        <v>-4012831.54</v>
      </c>
      <c r="AF271" s="58">
        <v>-4711.59</v>
      </c>
      <c r="AG271" s="58">
        <v>-40559.29</v>
      </c>
      <c r="AH271" s="58">
        <v>0</v>
      </c>
      <c r="AI271" s="58">
        <v>0</v>
      </c>
      <c r="AJ271" s="58">
        <v>-30098.65</v>
      </c>
      <c r="AK271" s="58">
        <v>-28002.77</v>
      </c>
      <c r="AL271" s="58">
        <v>-1931.23</v>
      </c>
      <c r="AM271" s="58">
        <v>-40679.9</v>
      </c>
      <c r="AN271" s="58">
        <v>-114.17</v>
      </c>
      <c r="AO271" s="58">
        <v>-7939.88</v>
      </c>
      <c r="AP271" s="58">
        <v>-19090.61</v>
      </c>
      <c r="AQ271" s="58">
        <v>-356995.61</v>
      </c>
      <c r="AR271" s="58">
        <v>0</v>
      </c>
      <c r="AS271" s="58">
        <v>-2077.44</v>
      </c>
      <c r="AT271" s="58">
        <v>-1528.75</v>
      </c>
      <c r="AU271" s="58">
        <v>-11107.98</v>
      </c>
      <c r="AV271" s="58">
        <v>-1157</v>
      </c>
      <c r="AW271" s="58">
        <v>-785.94</v>
      </c>
      <c r="AX271" s="58">
        <v>-245369.21</v>
      </c>
      <c r="AY271" s="58">
        <v>-13025</v>
      </c>
      <c r="AZ271" s="58">
        <v>-23701.62</v>
      </c>
      <c r="BA271" s="58">
        <v>0</v>
      </c>
      <c r="BB271" s="58">
        <v>-82386.100000000006</v>
      </c>
      <c r="BC271" s="58">
        <v>-31939.88</v>
      </c>
      <c r="BD271" s="58">
        <v>-61413.389900000002</v>
      </c>
      <c r="BE271" s="58">
        <v>-59043.03</v>
      </c>
      <c r="BF271" s="58">
        <v>0</v>
      </c>
      <c r="BG271" s="58">
        <v>-1781.22</v>
      </c>
      <c r="BH271" s="58">
        <v>-1250</v>
      </c>
      <c r="BI271" s="58">
        <v>-634559.52</v>
      </c>
      <c r="BJ271" s="58">
        <v>0</v>
      </c>
      <c r="BK271" s="58">
        <v>0</v>
      </c>
      <c r="BL271" s="58">
        <v>-375.15</v>
      </c>
      <c r="BM271" s="58">
        <v>0</v>
      </c>
      <c r="BN271" s="58">
        <v>-1195.56</v>
      </c>
      <c r="BO271" s="58">
        <v>-3083.71</v>
      </c>
      <c r="BP271" s="58">
        <v>-570026</v>
      </c>
      <c r="BQ271" s="58">
        <v>-14613.63</v>
      </c>
      <c r="BR271" s="58">
        <v>-1202.1199999999999</v>
      </c>
      <c r="BS271" s="58">
        <v>-11339.24</v>
      </c>
      <c r="BT271" s="58">
        <v>-6192.18</v>
      </c>
      <c r="BU271" s="58">
        <v>-46869.77</v>
      </c>
      <c r="BV271" s="58">
        <v>-6032.77</v>
      </c>
      <c r="BW271" s="58">
        <v>0</v>
      </c>
      <c r="BX271" s="58">
        <v>-4743</v>
      </c>
      <c r="BY271" s="59">
        <v>1112.1400000000001</v>
      </c>
    </row>
    <row r="272" spans="1:77" x14ac:dyDescent="0.2">
      <c r="A272" s="56" t="s">
        <v>39</v>
      </c>
      <c r="B272" s="57" t="s">
        <v>734</v>
      </c>
      <c r="C272" s="56" t="s">
        <v>735</v>
      </c>
      <c r="D272" s="58">
        <v>0</v>
      </c>
      <c r="E272" s="58">
        <v>0</v>
      </c>
      <c r="F272" s="58">
        <v>152582.95000000001</v>
      </c>
      <c r="G272" s="58">
        <v>31549.77</v>
      </c>
      <c r="H272" s="58">
        <v>1966.78</v>
      </c>
      <c r="I272" s="58">
        <v>0</v>
      </c>
      <c r="J272" s="58">
        <v>565851.43999999994</v>
      </c>
      <c r="K272" s="58">
        <v>13737.67</v>
      </c>
      <c r="L272" s="58">
        <v>0</v>
      </c>
      <c r="M272" s="58">
        <v>54688.59</v>
      </c>
      <c r="N272" s="58">
        <v>12387.7</v>
      </c>
      <c r="O272" s="58">
        <v>0</v>
      </c>
      <c r="P272" s="58">
        <v>61189.16</v>
      </c>
      <c r="Q272" s="58">
        <v>2009.33</v>
      </c>
      <c r="R272" s="58">
        <v>0</v>
      </c>
      <c r="S272" s="58">
        <v>0</v>
      </c>
      <c r="T272" s="58">
        <v>4655.75</v>
      </c>
      <c r="U272" s="58">
        <v>0</v>
      </c>
      <c r="V272" s="58">
        <v>0</v>
      </c>
      <c r="W272" s="58">
        <v>8776.4</v>
      </c>
      <c r="X272" s="58">
        <v>1249.57</v>
      </c>
      <c r="Y272" s="58">
        <v>16920.189999999999</v>
      </c>
      <c r="Z272" s="58">
        <v>1629.56</v>
      </c>
      <c r="AA272" s="58">
        <v>0</v>
      </c>
      <c r="AB272" s="58">
        <v>0</v>
      </c>
      <c r="AC272" s="58">
        <v>0</v>
      </c>
      <c r="AD272" s="58">
        <v>0</v>
      </c>
      <c r="AE272" s="58">
        <v>1042479.51</v>
      </c>
      <c r="AF272" s="58">
        <v>5005.74</v>
      </c>
      <c r="AG272" s="58">
        <v>0</v>
      </c>
      <c r="AH272" s="58">
        <v>11989.54</v>
      </c>
      <c r="AI272" s="58">
        <v>0</v>
      </c>
      <c r="AJ272" s="58">
        <v>18323.650000000001</v>
      </c>
      <c r="AK272" s="58">
        <v>0</v>
      </c>
      <c r="AL272" s="58">
        <v>12845.01</v>
      </c>
      <c r="AM272" s="58">
        <v>6414.13</v>
      </c>
      <c r="AN272" s="58">
        <v>1089.92</v>
      </c>
      <c r="AO272" s="58">
        <v>30688.79</v>
      </c>
      <c r="AP272" s="58">
        <v>2333.1799999999998</v>
      </c>
      <c r="AQ272" s="58">
        <v>431248.83</v>
      </c>
      <c r="AR272" s="58">
        <v>0</v>
      </c>
      <c r="AS272" s="58">
        <v>3348.42</v>
      </c>
      <c r="AT272" s="58">
        <v>2610.2399999999998</v>
      </c>
      <c r="AU272" s="58">
        <v>776.2</v>
      </c>
      <c r="AV272" s="58">
        <v>20</v>
      </c>
      <c r="AW272" s="58">
        <v>0</v>
      </c>
      <c r="AX272" s="58">
        <v>459680.34</v>
      </c>
      <c r="AY272" s="58">
        <v>113925.44</v>
      </c>
      <c r="AZ272" s="58">
        <v>58871.91</v>
      </c>
      <c r="BA272" s="58">
        <v>0</v>
      </c>
      <c r="BB272" s="58">
        <v>3178.48</v>
      </c>
      <c r="BC272" s="58">
        <v>2298.59</v>
      </c>
      <c r="BD272" s="58">
        <v>18968.34</v>
      </c>
      <c r="BE272" s="58">
        <v>846.93</v>
      </c>
      <c r="BF272" s="58">
        <v>0</v>
      </c>
      <c r="BG272" s="58">
        <v>0</v>
      </c>
      <c r="BH272" s="58">
        <v>2013.28</v>
      </c>
      <c r="BI272" s="58">
        <v>757152.56</v>
      </c>
      <c r="BJ272" s="58">
        <v>0</v>
      </c>
      <c r="BK272" s="58">
        <v>0</v>
      </c>
      <c r="BL272" s="58">
        <v>1484.85</v>
      </c>
      <c r="BM272" s="58">
        <v>8996.34</v>
      </c>
      <c r="BN272" s="58">
        <v>9408.35</v>
      </c>
      <c r="BO272" s="58">
        <v>2531.29</v>
      </c>
      <c r="BP272" s="58">
        <v>515020.18</v>
      </c>
      <c r="BQ272" s="58">
        <v>2602.34</v>
      </c>
      <c r="BR272" s="58">
        <v>3776.65</v>
      </c>
      <c r="BS272" s="58">
        <v>31069.919999999998</v>
      </c>
      <c r="BT272" s="58">
        <v>32278.37</v>
      </c>
      <c r="BU272" s="58">
        <v>122330.95</v>
      </c>
      <c r="BV272" s="58">
        <v>14363.25</v>
      </c>
      <c r="BW272" s="58">
        <v>0</v>
      </c>
      <c r="BX272" s="58">
        <v>0</v>
      </c>
      <c r="BY272" s="59">
        <v>342994242.12000006</v>
      </c>
    </row>
    <row r="273" spans="1:77" x14ac:dyDescent="0.2">
      <c r="A273" s="56" t="s">
        <v>39</v>
      </c>
      <c r="B273" s="57" t="s">
        <v>736</v>
      </c>
      <c r="C273" s="56" t="s">
        <v>737</v>
      </c>
      <c r="D273" s="58">
        <v>0</v>
      </c>
      <c r="E273" s="58">
        <v>0</v>
      </c>
      <c r="F273" s="58">
        <v>-455361.4</v>
      </c>
      <c r="G273" s="58">
        <v>-33675.14</v>
      </c>
      <c r="H273" s="58">
        <v>-12673.46</v>
      </c>
      <c r="I273" s="58">
        <v>0</v>
      </c>
      <c r="J273" s="58">
        <v>-8115.05</v>
      </c>
      <c r="K273" s="58">
        <v>0</v>
      </c>
      <c r="L273" s="58">
        <v>0</v>
      </c>
      <c r="M273" s="58">
        <v>-6636.12</v>
      </c>
      <c r="N273" s="58">
        <v>0</v>
      </c>
      <c r="O273" s="58">
        <v>0</v>
      </c>
      <c r="P273" s="58">
        <v>-125311.17</v>
      </c>
      <c r="Q273" s="58">
        <v>0</v>
      </c>
      <c r="R273" s="58">
        <v>0</v>
      </c>
      <c r="S273" s="58">
        <v>0</v>
      </c>
      <c r="T273" s="58">
        <v>0</v>
      </c>
      <c r="U273" s="58">
        <v>0</v>
      </c>
      <c r="V273" s="58">
        <v>0</v>
      </c>
      <c r="W273" s="58">
        <v>0</v>
      </c>
      <c r="X273" s="58">
        <v>0</v>
      </c>
      <c r="Y273" s="58">
        <v>-1987.89</v>
      </c>
      <c r="Z273" s="58">
        <v>0</v>
      </c>
      <c r="AA273" s="58">
        <v>0</v>
      </c>
      <c r="AB273" s="58">
        <v>0</v>
      </c>
      <c r="AC273" s="58">
        <v>0</v>
      </c>
      <c r="AD273" s="58">
        <v>0</v>
      </c>
      <c r="AE273" s="58">
        <v>0</v>
      </c>
      <c r="AF273" s="58">
        <v>0</v>
      </c>
      <c r="AG273" s="58">
        <v>0</v>
      </c>
      <c r="AH273" s="58">
        <v>0</v>
      </c>
      <c r="AI273" s="58">
        <v>0</v>
      </c>
      <c r="AJ273" s="58">
        <v>-763.5</v>
      </c>
      <c r="AK273" s="58">
        <v>0</v>
      </c>
      <c r="AL273" s="58">
        <v>0</v>
      </c>
      <c r="AM273" s="58">
        <v>0</v>
      </c>
      <c r="AN273" s="58">
        <v>0</v>
      </c>
      <c r="AO273" s="58">
        <v>0</v>
      </c>
      <c r="AP273" s="58">
        <v>0</v>
      </c>
      <c r="AQ273" s="58">
        <v>-2354.46</v>
      </c>
      <c r="AR273" s="58">
        <v>0</v>
      </c>
      <c r="AS273" s="58">
        <v>0</v>
      </c>
      <c r="AT273" s="58">
        <v>0</v>
      </c>
      <c r="AU273" s="58">
        <v>0</v>
      </c>
      <c r="AV273" s="58">
        <v>0</v>
      </c>
      <c r="AW273" s="58">
        <v>0</v>
      </c>
      <c r="AX273" s="58">
        <v>-151072.72</v>
      </c>
      <c r="AY273" s="58">
        <v>0</v>
      </c>
      <c r="AZ273" s="58">
        <v>-75</v>
      </c>
      <c r="BA273" s="58">
        <v>0</v>
      </c>
      <c r="BB273" s="58">
        <v>0</v>
      </c>
      <c r="BC273" s="58">
        <v>0</v>
      </c>
      <c r="BD273" s="58">
        <v>0</v>
      </c>
      <c r="BE273" s="58">
        <v>0</v>
      </c>
      <c r="BF273" s="58">
        <v>0</v>
      </c>
      <c r="BG273" s="58">
        <v>0</v>
      </c>
      <c r="BH273" s="58">
        <v>0</v>
      </c>
      <c r="BI273" s="58">
        <v>0</v>
      </c>
      <c r="BJ273" s="58">
        <v>0</v>
      </c>
      <c r="BK273" s="58">
        <v>0</v>
      </c>
      <c r="BL273" s="58">
        <v>0</v>
      </c>
      <c r="BM273" s="58">
        <v>0</v>
      </c>
      <c r="BN273" s="58">
        <v>0</v>
      </c>
      <c r="BO273" s="58">
        <v>0</v>
      </c>
      <c r="BP273" s="58">
        <v>-23204.639999999999</v>
      </c>
      <c r="BQ273" s="58">
        <v>0</v>
      </c>
      <c r="BR273" s="58">
        <v>0</v>
      </c>
      <c r="BS273" s="58">
        <v>0</v>
      </c>
      <c r="BT273" s="58">
        <v>0</v>
      </c>
      <c r="BU273" s="58">
        <v>0</v>
      </c>
      <c r="BV273" s="58">
        <v>0</v>
      </c>
      <c r="BW273" s="58">
        <v>0</v>
      </c>
      <c r="BX273" s="58">
        <v>0</v>
      </c>
      <c r="BY273" s="59">
        <v>1976098894.6699009</v>
      </c>
    </row>
    <row r="274" spans="1:77" x14ac:dyDescent="0.2">
      <c r="A274" s="56" t="s">
        <v>39</v>
      </c>
      <c r="B274" s="57" t="s">
        <v>738</v>
      </c>
      <c r="C274" s="56" t="s">
        <v>739</v>
      </c>
      <c r="D274" s="58">
        <v>0</v>
      </c>
      <c r="E274" s="58">
        <v>0</v>
      </c>
      <c r="F274" s="58">
        <v>561695.73</v>
      </c>
      <c r="G274" s="58">
        <v>12040.34</v>
      </c>
      <c r="H274" s="58">
        <v>302.43</v>
      </c>
      <c r="I274" s="58">
        <v>0</v>
      </c>
      <c r="J274" s="58">
        <v>14505.25</v>
      </c>
      <c r="K274" s="58">
        <v>0</v>
      </c>
      <c r="L274" s="58">
        <v>0</v>
      </c>
      <c r="M274" s="58">
        <v>623.67999999999995</v>
      </c>
      <c r="N274" s="58">
        <v>0</v>
      </c>
      <c r="O274" s="58">
        <v>0</v>
      </c>
      <c r="P274" s="58">
        <v>11723.5</v>
      </c>
      <c r="Q274" s="58">
        <v>0</v>
      </c>
      <c r="R274" s="58">
        <v>0</v>
      </c>
      <c r="S274" s="58">
        <v>0</v>
      </c>
      <c r="T274" s="58">
        <v>0</v>
      </c>
      <c r="U274" s="58">
        <v>0</v>
      </c>
      <c r="V274" s="58">
        <v>0</v>
      </c>
      <c r="W274" s="58">
        <v>0</v>
      </c>
      <c r="X274" s="58">
        <v>0</v>
      </c>
      <c r="Y274" s="58">
        <v>0</v>
      </c>
      <c r="Z274" s="58">
        <v>2129.25</v>
      </c>
      <c r="AA274" s="58">
        <v>0</v>
      </c>
      <c r="AB274" s="58">
        <v>0</v>
      </c>
      <c r="AC274" s="58">
        <v>0</v>
      </c>
      <c r="AD274" s="58">
        <v>0</v>
      </c>
      <c r="AE274" s="58">
        <v>0</v>
      </c>
      <c r="AF274" s="58">
        <v>0</v>
      </c>
      <c r="AG274" s="58">
        <v>0</v>
      </c>
      <c r="AH274" s="58">
        <v>0</v>
      </c>
      <c r="AI274" s="58">
        <v>0</v>
      </c>
      <c r="AJ274" s="58">
        <v>0</v>
      </c>
      <c r="AK274" s="58">
        <v>0</v>
      </c>
      <c r="AL274" s="58">
        <v>0</v>
      </c>
      <c r="AM274" s="58">
        <v>0</v>
      </c>
      <c r="AN274" s="58">
        <v>0</v>
      </c>
      <c r="AO274" s="58">
        <v>0</v>
      </c>
      <c r="AP274" s="58">
        <v>0</v>
      </c>
      <c r="AQ274" s="58">
        <v>228112.79</v>
      </c>
      <c r="AR274" s="58">
        <v>0</v>
      </c>
      <c r="AS274" s="58">
        <v>0</v>
      </c>
      <c r="AT274" s="58">
        <v>0</v>
      </c>
      <c r="AU274" s="58">
        <v>0</v>
      </c>
      <c r="AV274" s="58">
        <v>0</v>
      </c>
      <c r="AW274" s="58">
        <v>0</v>
      </c>
      <c r="AX274" s="58">
        <v>141364.18</v>
      </c>
      <c r="AY274" s="58">
        <v>0</v>
      </c>
      <c r="AZ274" s="58">
        <v>1383.34</v>
      </c>
      <c r="BA274" s="58">
        <v>0</v>
      </c>
      <c r="BB274" s="58">
        <v>0</v>
      </c>
      <c r="BC274" s="58">
        <v>1</v>
      </c>
      <c r="BD274" s="58">
        <v>0</v>
      </c>
      <c r="BE274" s="58">
        <v>0</v>
      </c>
      <c r="BF274" s="58">
        <v>0</v>
      </c>
      <c r="BG274" s="58">
        <v>0</v>
      </c>
      <c r="BH274" s="58">
        <v>0</v>
      </c>
      <c r="BI274" s="58">
        <v>0</v>
      </c>
      <c r="BJ274" s="58">
        <v>0</v>
      </c>
      <c r="BK274" s="58">
        <v>0</v>
      </c>
      <c r="BL274" s="58">
        <v>0</v>
      </c>
      <c r="BM274" s="58">
        <v>1820.78</v>
      </c>
      <c r="BN274" s="58">
        <v>0</v>
      </c>
      <c r="BO274" s="58">
        <v>0</v>
      </c>
      <c r="BP274" s="58">
        <v>21883.99</v>
      </c>
      <c r="BQ274" s="58">
        <v>0</v>
      </c>
      <c r="BR274" s="58">
        <v>0</v>
      </c>
      <c r="BS274" s="58">
        <v>0</v>
      </c>
      <c r="BT274" s="58">
        <v>0</v>
      </c>
      <c r="BU274" s="58">
        <v>5167.12</v>
      </c>
      <c r="BV274" s="58">
        <v>0</v>
      </c>
      <c r="BW274" s="58">
        <v>0</v>
      </c>
      <c r="BX274" s="58">
        <v>0</v>
      </c>
      <c r="BY274" s="59">
        <v>12390420.600000001</v>
      </c>
    </row>
    <row r="275" spans="1:77" x14ac:dyDescent="0.2">
      <c r="A275" s="56" t="s">
        <v>39</v>
      </c>
      <c r="B275" s="57" t="s">
        <v>740</v>
      </c>
      <c r="C275" s="56" t="s">
        <v>741</v>
      </c>
      <c r="D275" s="58">
        <v>-123327.58</v>
      </c>
      <c r="E275" s="58">
        <v>0</v>
      </c>
      <c r="F275" s="58">
        <v>-2133907.41</v>
      </c>
      <c r="G275" s="58">
        <v>-163201.42000000001</v>
      </c>
      <c r="H275" s="58">
        <v>-578.26</v>
      </c>
      <c r="I275" s="58">
        <v>-12998.7</v>
      </c>
      <c r="J275" s="58">
        <v>-2684138.5499999998</v>
      </c>
      <c r="K275" s="58">
        <v>-566362.72</v>
      </c>
      <c r="L275" s="58">
        <v>-30403.17</v>
      </c>
      <c r="M275" s="58">
        <v>-422124.59</v>
      </c>
      <c r="N275" s="58">
        <v>-21818.47</v>
      </c>
      <c r="O275" s="58">
        <v>-31099.25</v>
      </c>
      <c r="P275" s="58">
        <v>-2709154.22</v>
      </c>
      <c r="Q275" s="58">
        <v>-425741.96</v>
      </c>
      <c r="R275" s="58">
        <v>0</v>
      </c>
      <c r="S275" s="58">
        <v>0</v>
      </c>
      <c r="T275" s="58">
        <v>-73780.91</v>
      </c>
      <c r="U275" s="58">
        <v>-85165.53</v>
      </c>
      <c r="V275" s="58">
        <v>-1805043.72</v>
      </c>
      <c r="W275" s="58">
        <v>-400565.37</v>
      </c>
      <c r="X275" s="58">
        <v>-150275.82</v>
      </c>
      <c r="Y275" s="58">
        <v>0</v>
      </c>
      <c r="Z275" s="58">
        <v>-22407.87</v>
      </c>
      <c r="AA275" s="58">
        <v>-211704.32000000001</v>
      </c>
      <c r="AB275" s="58">
        <v>0</v>
      </c>
      <c r="AC275" s="58">
        <v>0</v>
      </c>
      <c r="AD275" s="58">
        <v>0</v>
      </c>
      <c r="AE275" s="58">
        <v>-18050222.260000002</v>
      </c>
      <c r="AF275" s="58">
        <v>-34805.99</v>
      </c>
      <c r="AG275" s="58">
        <v>-264898.49</v>
      </c>
      <c r="AH275" s="58">
        <v>-30154.880000000001</v>
      </c>
      <c r="AI275" s="58">
        <v>0</v>
      </c>
      <c r="AJ275" s="58">
        <v>-52559.9</v>
      </c>
      <c r="AK275" s="58">
        <v>-385039.37</v>
      </c>
      <c r="AL275" s="58">
        <v>-52976.46</v>
      </c>
      <c r="AM275" s="58">
        <v>-88624.28</v>
      </c>
      <c r="AN275" s="58">
        <v>-6027.52</v>
      </c>
      <c r="AO275" s="58">
        <v>-41154.589999999997</v>
      </c>
      <c r="AP275" s="58">
        <v>-34975.339999999997</v>
      </c>
      <c r="AQ275" s="58">
        <v>-1551434.69</v>
      </c>
      <c r="AR275" s="58">
        <v>0</v>
      </c>
      <c r="AS275" s="58">
        <v>-50355.14</v>
      </c>
      <c r="AT275" s="58">
        <v>-8049.1</v>
      </c>
      <c r="AU275" s="58">
        <v>-16488.96</v>
      </c>
      <c r="AV275" s="58">
        <v>-1823.75</v>
      </c>
      <c r="AW275" s="58">
        <v>-5403.68</v>
      </c>
      <c r="AX275" s="58">
        <v>-5945455.8499999996</v>
      </c>
      <c r="AY275" s="58">
        <v>-361156.36</v>
      </c>
      <c r="AZ275" s="58">
        <v>-143039.71</v>
      </c>
      <c r="BA275" s="58">
        <v>0</v>
      </c>
      <c r="BB275" s="58">
        <v>-1471529.83</v>
      </c>
      <c r="BC275" s="58">
        <v>-311756.15999999997</v>
      </c>
      <c r="BD275" s="58">
        <v>-92660.63</v>
      </c>
      <c r="BE275" s="58">
        <v>-517444.7</v>
      </c>
      <c r="BF275" s="58">
        <v>-68425.86</v>
      </c>
      <c r="BG275" s="58">
        <v>-10447.85</v>
      </c>
      <c r="BH275" s="58">
        <v>-5103.5200000000004</v>
      </c>
      <c r="BI275" s="58">
        <v>-7470664.1699999999</v>
      </c>
      <c r="BJ275" s="58">
        <v>0</v>
      </c>
      <c r="BK275" s="58">
        <v>-205256.25</v>
      </c>
      <c r="BL275" s="58">
        <v>-23991.79</v>
      </c>
      <c r="BM275" s="58">
        <v>-6204.11</v>
      </c>
      <c r="BN275" s="58">
        <v>-14192.43</v>
      </c>
      <c r="BO275" s="58">
        <v>-27498.28</v>
      </c>
      <c r="BP275" s="58">
        <v>-4335376.04</v>
      </c>
      <c r="BQ275" s="58">
        <v>-51759.28</v>
      </c>
      <c r="BR275" s="58">
        <v>-134670.17000000001</v>
      </c>
      <c r="BS275" s="58">
        <v>-49575.65</v>
      </c>
      <c r="BT275" s="58">
        <v>-45882.879999999997</v>
      </c>
      <c r="BU275" s="58">
        <v>-446286.51</v>
      </c>
      <c r="BV275" s="58">
        <v>-29220.49</v>
      </c>
      <c r="BW275" s="58">
        <v>0</v>
      </c>
      <c r="BX275" s="58">
        <v>-11118.69</v>
      </c>
      <c r="BY275" s="59">
        <v>958876225.63999987</v>
      </c>
    </row>
    <row r="276" spans="1:77" x14ac:dyDescent="0.2">
      <c r="A276" s="56" t="s">
        <v>39</v>
      </c>
      <c r="B276" s="57" t="s">
        <v>742</v>
      </c>
      <c r="C276" s="56" t="s">
        <v>743</v>
      </c>
      <c r="D276" s="58">
        <v>0</v>
      </c>
      <c r="E276" s="58">
        <v>0</v>
      </c>
      <c r="F276" s="58">
        <v>1885250.61</v>
      </c>
      <c r="G276" s="58">
        <v>144446.35999999999</v>
      </c>
      <c r="H276" s="58">
        <v>27694.91</v>
      </c>
      <c r="I276" s="58">
        <v>0</v>
      </c>
      <c r="J276" s="58">
        <v>4377442.91</v>
      </c>
      <c r="K276" s="58">
        <v>358027.42</v>
      </c>
      <c r="L276" s="58">
        <v>25375.81</v>
      </c>
      <c r="M276" s="58">
        <v>1127540.3400000001</v>
      </c>
      <c r="N276" s="58">
        <v>0</v>
      </c>
      <c r="O276" s="58">
        <v>1635.75</v>
      </c>
      <c r="P276" s="58">
        <v>469234.69</v>
      </c>
      <c r="Q276" s="58">
        <v>26909.7</v>
      </c>
      <c r="R276" s="58">
        <v>0</v>
      </c>
      <c r="S276" s="58">
        <v>0</v>
      </c>
      <c r="T276" s="58">
        <v>11018.44</v>
      </c>
      <c r="U276" s="58">
        <v>26787.37</v>
      </c>
      <c r="V276" s="58">
        <v>0</v>
      </c>
      <c r="W276" s="58">
        <v>77164.929999999993</v>
      </c>
      <c r="X276" s="58">
        <v>78610.7</v>
      </c>
      <c r="Y276" s="58">
        <v>432298.67</v>
      </c>
      <c r="Z276" s="58">
        <v>5437.93</v>
      </c>
      <c r="AA276" s="58">
        <v>0</v>
      </c>
      <c r="AB276" s="58">
        <v>0</v>
      </c>
      <c r="AC276" s="58">
        <v>0</v>
      </c>
      <c r="AD276" s="58">
        <v>0</v>
      </c>
      <c r="AE276" s="58">
        <v>9067980.3399999999</v>
      </c>
      <c r="AF276" s="58">
        <v>199178.5</v>
      </c>
      <c r="AG276" s="58">
        <v>68107.41</v>
      </c>
      <c r="AH276" s="58">
        <v>73114.880000000005</v>
      </c>
      <c r="AI276" s="58">
        <v>0</v>
      </c>
      <c r="AJ276" s="58">
        <v>116084.57</v>
      </c>
      <c r="AK276" s="58">
        <v>51109.58</v>
      </c>
      <c r="AL276" s="58">
        <v>76753.240000000005</v>
      </c>
      <c r="AM276" s="58">
        <v>104163.06</v>
      </c>
      <c r="AN276" s="58">
        <v>13816.81</v>
      </c>
      <c r="AO276" s="58">
        <v>90418.21</v>
      </c>
      <c r="AP276" s="58">
        <v>28087.41</v>
      </c>
      <c r="AQ276" s="58">
        <v>4161172.19</v>
      </c>
      <c r="AR276" s="58">
        <v>0</v>
      </c>
      <c r="AS276" s="58">
        <v>23533.91</v>
      </c>
      <c r="AT276" s="58">
        <v>19875.47</v>
      </c>
      <c r="AU276" s="58">
        <v>0</v>
      </c>
      <c r="AV276" s="58">
        <v>0</v>
      </c>
      <c r="AW276" s="58">
        <v>5053.2</v>
      </c>
      <c r="AX276" s="58">
        <v>3709177.57</v>
      </c>
      <c r="AY276" s="58">
        <v>16517.939999999999</v>
      </c>
      <c r="AZ276" s="58">
        <v>114724.55</v>
      </c>
      <c r="BA276" s="58">
        <v>0</v>
      </c>
      <c r="BB276" s="58">
        <v>73473.75</v>
      </c>
      <c r="BC276" s="58">
        <v>9738.56</v>
      </c>
      <c r="BD276" s="58">
        <v>0</v>
      </c>
      <c r="BE276" s="58">
        <v>0</v>
      </c>
      <c r="BF276" s="58">
        <v>682.05</v>
      </c>
      <c r="BG276" s="58">
        <v>0</v>
      </c>
      <c r="BH276" s="58">
        <v>7108.21</v>
      </c>
      <c r="BI276" s="58">
        <v>9472529.0199999996</v>
      </c>
      <c r="BJ276" s="58">
        <v>0</v>
      </c>
      <c r="BK276" s="58">
        <v>147077.16</v>
      </c>
      <c r="BL276" s="58">
        <v>9312.82</v>
      </c>
      <c r="BM276" s="58">
        <v>59573.64</v>
      </c>
      <c r="BN276" s="58">
        <v>21836.38</v>
      </c>
      <c r="BO276" s="58">
        <v>3696.45</v>
      </c>
      <c r="BP276" s="58">
        <v>4290970</v>
      </c>
      <c r="BQ276" s="58">
        <v>3895.46</v>
      </c>
      <c r="BR276" s="58">
        <v>51952.53</v>
      </c>
      <c r="BS276" s="58">
        <v>39523.47</v>
      </c>
      <c r="BT276" s="58">
        <v>152053.57</v>
      </c>
      <c r="BU276" s="58">
        <v>625103.41</v>
      </c>
      <c r="BV276" s="58">
        <v>7382.39</v>
      </c>
      <c r="BW276" s="58">
        <v>0</v>
      </c>
      <c r="BX276" s="58">
        <v>0</v>
      </c>
      <c r="BY276" s="59">
        <v>49251992.879999995</v>
      </c>
    </row>
    <row r="277" spans="1:77" x14ac:dyDescent="0.2">
      <c r="A277" s="56" t="s">
        <v>39</v>
      </c>
      <c r="B277" s="57" t="s">
        <v>744</v>
      </c>
      <c r="C277" s="56" t="s">
        <v>745</v>
      </c>
      <c r="D277" s="58">
        <v>8771392.4299999997</v>
      </c>
      <c r="E277" s="58">
        <v>3416562.43</v>
      </c>
      <c r="F277" s="58">
        <v>2221488.9</v>
      </c>
      <c r="G277" s="58">
        <v>0</v>
      </c>
      <c r="H277" s="58">
        <v>0</v>
      </c>
      <c r="I277" s="58">
        <v>0</v>
      </c>
      <c r="J277" s="58">
        <v>0</v>
      </c>
      <c r="K277" s="58">
        <v>8413938.3100000005</v>
      </c>
      <c r="L277" s="58">
        <v>289636.99</v>
      </c>
      <c r="M277" s="58">
        <v>0</v>
      </c>
      <c r="N277" s="58">
        <v>0</v>
      </c>
      <c r="O277" s="58">
        <v>0</v>
      </c>
      <c r="P277" s="58">
        <v>8697144.0999999996</v>
      </c>
      <c r="Q277" s="58">
        <v>2441996.2400000002</v>
      </c>
      <c r="R277" s="58">
        <v>0</v>
      </c>
      <c r="S277" s="58">
        <v>0</v>
      </c>
      <c r="T277" s="58">
        <v>0</v>
      </c>
      <c r="U277" s="58">
        <v>0</v>
      </c>
      <c r="V277" s="58">
        <v>0</v>
      </c>
      <c r="W277" s="58">
        <v>4182688.45</v>
      </c>
      <c r="X277" s="58">
        <v>0</v>
      </c>
      <c r="Y277" s="58">
        <v>0</v>
      </c>
      <c r="Z277" s="58">
        <v>0</v>
      </c>
      <c r="AA277" s="58">
        <v>0</v>
      </c>
      <c r="AB277" s="58">
        <v>0</v>
      </c>
      <c r="AC277" s="58">
        <v>0</v>
      </c>
      <c r="AD277" s="58">
        <v>0</v>
      </c>
      <c r="AE277" s="58">
        <v>18750269.300000001</v>
      </c>
      <c r="AF277" s="58">
        <v>0</v>
      </c>
      <c r="AG277" s="58">
        <v>0</v>
      </c>
      <c r="AH277" s="58">
        <v>0</v>
      </c>
      <c r="AI277" s="58">
        <v>0</v>
      </c>
      <c r="AJ277" s="58">
        <v>0</v>
      </c>
      <c r="AK277" s="58">
        <v>0</v>
      </c>
      <c r="AL277" s="58">
        <v>0</v>
      </c>
      <c r="AM277" s="58">
        <v>0</v>
      </c>
      <c r="AN277" s="58">
        <v>0</v>
      </c>
      <c r="AO277" s="58">
        <v>0</v>
      </c>
      <c r="AP277" s="58">
        <v>0</v>
      </c>
      <c r="AQ277" s="58">
        <v>8079754.7699999996</v>
      </c>
      <c r="AR277" s="58">
        <v>0</v>
      </c>
      <c r="AS277" s="58">
        <v>0</v>
      </c>
      <c r="AT277" s="58">
        <v>0</v>
      </c>
      <c r="AU277" s="58">
        <v>0</v>
      </c>
      <c r="AV277" s="58">
        <v>0</v>
      </c>
      <c r="AW277" s="58">
        <v>0</v>
      </c>
      <c r="AX277" s="58">
        <v>9977828.0800000001</v>
      </c>
      <c r="AY277" s="58">
        <v>0</v>
      </c>
      <c r="AZ277" s="58">
        <v>0</v>
      </c>
      <c r="BA277" s="58">
        <v>0</v>
      </c>
      <c r="BB277" s="58">
        <v>0</v>
      </c>
      <c r="BC277" s="58">
        <v>0</v>
      </c>
      <c r="BD277" s="58">
        <v>0</v>
      </c>
      <c r="BE277" s="58">
        <v>0</v>
      </c>
      <c r="BF277" s="58">
        <v>0</v>
      </c>
      <c r="BG277" s="58">
        <v>0</v>
      </c>
      <c r="BH277" s="58">
        <v>0</v>
      </c>
      <c r="BI277" s="58">
        <v>12210490.300000001</v>
      </c>
      <c r="BJ277" s="58">
        <v>12320244.039999999</v>
      </c>
      <c r="BK277" s="58">
        <v>0</v>
      </c>
      <c r="BL277" s="58">
        <v>0</v>
      </c>
      <c r="BM277" s="58">
        <v>0</v>
      </c>
      <c r="BN277" s="58">
        <v>0</v>
      </c>
      <c r="BO277" s="58">
        <v>0</v>
      </c>
      <c r="BP277" s="58">
        <v>13979086.17</v>
      </c>
      <c r="BQ277" s="58">
        <v>92016.25</v>
      </c>
      <c r="BR277" s="58">
        <v>0</v>
      </c>
      <c r="BS277" s="58">
        <v>0</v>
      </c>
      <c r="BT277" s="58">
        <v>0</v>
      </c>
      <c r="BU277" s="58">
        <v>0</v>
      </c>
      <c r="BV277" s="58">
        <v>0</v>
      </c>
      <c r="BW277" s="58">
        <v>0</v>
      </c>
      <c r="BX277" s="58">
        <v>1780</v>
      </c>
      <c r="BY277" s="59">
        <v>96101767.479999989</v>
      </c>
    </row>
    <row r="278" spans="1:77" x14ac:dyDescent="0.2">
      <c r="A278" s="56" t="s">
        <v>39</v>
      </c>
      <c r="B278" s="57" t="s">
        <v>746</v>
      </c>
      <c r="C278" s="56" t="s">
        <v>747</v>
      </c>
      <c r="D278" s="58">
        <v>6441819.8099999996</v>
      </c>
      <c r="E278" s="58">
        <v>699939.81</v>
      </c>
      <c r="F278" s="58">
        <v>659774.37</v>
      </c>
      <c r="G278" s="58">
        <v>290345.76</v>
      </c>
      <c r="H278" s="58">
        <v>178313.26</v>
      </c>
      <c r="I278" s="58">
        <v>46972.75</v>
      </c>
      <c r="J278" s="58">
        <v>2287510.9300000002</v>
      </c>
      <c r="K278" s="58">
        <v>641110.5</v>
      </c>
      <c r="L278" s="58">
        <v>884908</v>
      </c>
      <c r="M278" s="58">
        <v>765898.97</v>
      </c>
      <c r="N278" s="58">
        <v>155502.29999999999</v>
      </c>
      <c r="O278" s="58">
        <v>591163.1</v>
      </c>
      <c r="P278" s="58">
        <v>1018123.5</v>
      </c>
      <c r="Q278" s="58">
        <v>423298.75</v>
      </c>
      <c r="R278" s="58">
        <v>137388</v>
      </c>
      <c r="S278" s="58">
        <v>20287.97</v>
      </c>
      <c r="T278" s="58">
        <v>238948.28</v>
      </c>
      <c r="U278" s="58">
        <v>185070.2</v>
      </c>
      <c r="V278" s="58">
        <v>2066397.39</v>
      </c>
      <c r="W278" s="58">
        <v>1377977</v>
      </c>
      <c r="X278" s="58">
        <v>71101.149999999994</v>
      </c>
      <c r="Y278" s="58">
        <v>811368.75</v>
      </c>
      <c r="Z278" s="58">
        <v>125704</v>
      </c>
      <c r="AA278" s="58">
        <v>183787</v>
      </c>
      <c r="AB278" s="58">
        <v>389415.25</v>
      </c>
      <c r="AC278" s="58">
        <v>56771</v>
      </c>
      <c r="AD278" s="58">
        <v>58459</v>
      </c>
      <c r="AE278" s="58">
        <v>3502984.07</v>
      </c>
      <c r="AF278" s="58">
        <v>75616.800000000003</v>
      </c>
      <c r="AG278" s="58">
        <v>120551</v>
      </c>
      <c r="AH278" s="58">
        <v>75079.600000000006</v>
      </c>
      <c r="AI278" s="58">
        <v>41491</v>
      </c>
      <c r="AJ278" s="58">
        <v>132279.4</v>
      </c>
      <c r="AK278" s="58">
        <v>250021.3</v>
      </c>
      <c r="AL278" s="58">
        <v>88829</v>
      </c>
      <c r="AM278" s="58">
        <v>290211</v>
      </c>
      <c r="AN278" s="58">
        <v>64335.199999999997</v>
      </c>
      <c r="AO278" s="58">
        <v>141349</v>
      </c>
      <c r="AP278" s="58">
        <v>34159</v>
      </c>
      <c r="AQ278" s="58">
        <v>967024.77</v>
      </c>
      <c r="AR278" s="58">
        <v>44230</v>
      </c>
      <c r="AS278" s="58">
        <v>152391.56</v>
      </c>
      <c r="AT278" s="58">
        <v>62313</v>
      </c>
      <c r="AU278" s="58">
        <v>140621.79999999999</v>
      </c>
      <c r="AV278" s="58">
        <v>28945</v>
      </c>
      <c r="AW278" s="58">
        <v>248626</v>
      </c>
      <c r="AX278" s="58">
        <v>3533877.32</v>
      </c>
      <c r="AY278" s="58">
        <v>153056</v>
      </c>
      <c r="AZ278" s="58">
        <v>145527</v>
      </c>
      <c r="BA278" s="58">
        <v>190359</v>
      </c>
      <c r="BB278" s="58">
        <v>452356.8</v>
      </c>
      <c r="BC278" s="58">
        <v>234539.3</v>
      </c>
      <c r="BD278" s="58">
        <v>434593.63</v>
      </c>
      <c r="BE278" s="58">
        <v>228343.01</v>
      </c>
      <c r="BF278" s="58">
        <v>416380</v>
      </c>
      <c r="BG278" s="58">
        <v>87013.2</v>
      </c>
      <c r="BH278" s="58">
        <v>85256.4</v>
      </c>
      <c r="BI278" s="58">
        <v>3219675.13</v>
      </c>
      <c r="BJ278" s="58">
        <v>1900332.04</v>
      </c>
      <c r="BK278" s="58">
        <v>275650</v>
      </c>
      <c r="BL278" s="58">
        <v>730831</v>
      </c>
      <c r="BM278" s="58">
        <v>341230.8</v>
      </c>
      <c r="BN278" s="58">
        <v>348361.32</v>
      </c>
      <c r="BO278" s="58">
        <v>113263</v>
      </c>
      <c r="BP278" s="58">
        <v>2709534.97</v>
      </c>
      <c r="BQ278" s="58">
        <v>151286.5</v>
      </c>
      <c r="BR278" s="58">
        <v>129017.4</v>
      </c>
      <c r="BS278" s="58">
        <v>160852.22</v>
      </c>
      <c r="BT278" s="58">
        <v>331056.09999999998</v>
      </c>
      <c r="BU278" s="58">
        <v>685917.81</v>
      </c>
      <c r="BV278" s="58">
        <v>114273.02</v>
      </c>
      <c r="BW278" s="58">
        <v>61196</v>
      </c>
      <c r="BX278" s="58">
        <v>102932.05</v>
      </c>
      <c r="BY278" s="59">
        <v>54766726.32</v>
      </c>
    </row>
    <row r="279" spans="1:77" x14ac:dyDescent="0.2">
      <c r="A279" s="56" t="s">
        <v>39</v>
      </c>
      <c r="B279" s="57" t="s">
        <v>748</v>
      </c>
      <c r="C279" s="56" t="s">
        <v>749</v>
      </c>
      <c r="D279" s="58">
        <v>-10778138.949999999</v>
      </c>
      <c r="E279" s="58">
        <v>0</v>
      </c>
      <c r="F279" s="58">
        <v>0</v>
      </c>
      <c r="G279" s="58">
        <v>0</v>
      </c>
      <c r="H279" s="58">
        <v>0</v>
      </c>
      <c r="I279" s="58">
        <v>0</v>
      </c>
      <c r="J279" s="58">
        <v>-36459373.310000002</v>
      </c>
      <c r="K279" s="58">
        <v>-8207343.4900000002</v>
      </c>
      <c r="L279" s="58">
        <v>-116269.13</v>
      </c>
      <c r="M279" s="58">
        <v>-3027213.4</v>
      </c>
      <c r="N279" s="58">
        <v>0</v>
      </c>
      <c r="O279" s="58">
        <v>-1475863.8</v>
      </c>
      <c r="P279" s="58">
        <v>-5127029.2300000004</v>
      </c>
      <c r="Q279" s="58">
        <v>-633002.06999999995</v>
      </c>
      <c r="R279" s="58">
        <v>0</v>
      </c>
      <c r="S279" s="58">
        <v>0</v>
      </c>
      <c r="T279" s="58">
        <v>-999688.66</v>
      </c>
      <c r="U279" s="58">
        <v>-163939.57999999999</v>
      </c>
      <c r="V279" s="58">
        <v>0</v>
      </c>
      <c r="W279" s="58">
        <v>-2530328.5</v>
      </c>
      <c r="X279" s="58">
        <v>-172264.9</v>
      </c>
      <c r="Y279" s="58">
        <v>0</v>
      </c>
      <c r="Z279" s="58">
        <v>-23643.21</v>
      </c>
      <c r="AA279" s="58">
        <v>-221483.09</v>
      </c>
      <c r="AB279" s="58">
        <v>-1546974.88</v>
      </c>
      <c r="AC279" s="58">
        <v>4512.95</v>
      </c>
      <c r="AD279" s="58">
        <v>-268916.39</v>
      </c>
      <c r="AE279" s="58">
        <v>-18156367.190000001</v>
      </c>
      <c r="AF279" s="58">
        <v>0</v>
      </c>
      <c r="AG279" s="58">
        <v>-825583.66</v>
      </c>
      <c r="AH279" s="58">
        <v>-412737.85</v>
      </c>
      <c r="AI279" s="58">
        <v>-644864.39</v>
      </c>
      <c r="AJ279" s="58">
        <v>-347341.95</v>
      </c>
      <c r="AK279" s="58">
        <v>-711368.93</v>
      </c>
      <c r="AL279" s="58">
        <v>-543287.21</v>
      </c>
      <c r="AM279" s="58">
        <v>-797854.44</v>
      </c>
      <c r="AN279" s="58">
        <v>-329020.63</v>
      </c>
      <c r="AO279" s="58">
        <v>-674413.2</v>
      </c>
      <c r="AP279" s="58">
        <v>-386532.61</v>
      </c>
      <c r="AQ279" s="58">
        <v>-5389590.5</v>
      </c>
      <c r="AR279" s="58">
        <v>0</v>
      </c>
      <c r="AS279" s="58">
        <v>-288262.21999999997</v>
      </c>
      <c r="AT279" s="58">
        <v>-490922.87</v>
      </c>
      <c r="AU279" s="58">
        <v>-596380.6</v>
      </c>
      <c r="AV279" s="58">
        <v>0</v>
      </c>
      <c r="AW279" s="58">
        <v>-759064.35</v>
      </c>
      <c r="AX279" s="58">
        <v>-34036103.380000003</v>
      </c>
      <c r="AY279" s="58">
        <v>-188134.99</v>
      </c>
      <c r="AZ279" s="58">
        <v>0</v>
      </c>
      <c r="BA279" s="58">
        <v>0</v>
      </c>
      <c r="BB279" s="58">
        <v>-220042.75</v>
      </c>
      <c r="BC279" s="58">
        <v>0</v>
      </c>
      <c r="BD279" s="58">
        <v>-2249982.12</v>
      </c>
      <c r="BE279" s="58">
        <v>0</v>
      </c>
      <c r="BF279" s="58">
        <v>-1109292.6000000001</v>
      </c>
      <c r="BG279" s="58">
        <v>0</v>
      </c>
      <c r="BH279" s="58">
        <v>0</v>
      </c>
      <c r="BI279" s="58">
        <v>-27267275.960000001</v>
      </c>
      <c r="BJ279" s="58">
        <v>-9531382.8100000005</v>
      </c>
      <c r="BK279" s="58">
        <v>-1218871.19</v>
      </c>
      <c r="BL279" s="58">
        <v>-246929.87</v>
      </c>
      <c r="BM279" s="58">
        <v>-467602.78</v>
      </c>
      <c r="BN279" s="58">
        <v>-1685528.03</v>
      </c>
      <c r="BO279" s="58">
        <v>-149467.85999999999</v>
      </c>
      <c r="BP279" s="58">
        <v>-15781388.08</v>
      </c>
      <c r="BQ279" s="58">
        <v>-69425.39</v>
      </c>
      <c r="BR279" s="58">
        <v>-73848.75</v>
      </c>
      <c r="BS279" s="58">
        <v>-193923.71</v>
      </c>
      <c r="BT279" s="58">
        <v>-504840.46</v>
      </c>
      <c r="BU279" s="58">
        <v>0</v>
      </c>
      <c r="BV279" s="58">
        <v>-398682.27</v>
      </c>
      <c r="BW279" s="58">
        <v>0</v>
      </c>
      <c r="BX279" s="58">
        <v>0</v>
      </c>
      <c r="BY279" s="59">
        <v>-212550254.72</v>
      </c>
    </row>
    <row r="280" spans="1:77" x14ac:dyDescent="0.2">
      <c r="A280" s="56" t="s">
        <v>39</v>
      </c>
      <c r="B280" s="57" t="s">
        <v>750</v>
      </c>
      <c r="C280" s="56" t="s">
        <v>751</v>
      </c>
      <c r="D280" s="58">
        <v>-2697824.77</v>
      </c>
      <c r="E280" s="58">
        <v>0</v>
      </c>
      <c r="F280" s="58">
        <v>-192004.64</v>
      </c>
      <c r="G280" s="58">
        <v>0</v>
      </c>
      <c r="H280" s="58">
        <v>0</v>
      </c>
      <c r="I280" s="58">
        <v>0</v>
      </c>
      <c r="J280" s="58">
        <v>-6765578.21</v>
      </c>
      <c r="K280" s="58">
        <v>-1904143.51</v>
      </c>
      <c r="L280" s="58">
        <v>0</v>
      </c>
      <c r="M280" s="58">
        <v>-102864.6</v>
      </c>
      <c r="N280" s="58">
        <v>0</v>
      </c>
      <c r="O280" s="58">
        <v>0</v>
      </c>
      <c r="P280" s="58">
        <v>-1176638.3999999999</v>
      </c>
      <c r="Q280" s="58">
        <v>0</v>
      </c>
      <c r="R280" s="58">
        <v>0</v>
      </c>
      <c r="S280" s="58">
        <v>0</v>
      </c>
      <c r="T280" s="58">
        <v>0</v>
      </c>
      <c r="U280" s="58">
        <v>-18127.72</v>
      </c>
      <c r="V280" s="58">
        <v>0</v>
      </c>
      <c r="W280" s="58">
        <v>-2929845.56</v>
      </c>
      <c r="X280" s="58">
        <v>-306203.64</v>
      </c>
      <c r="Y280" s="58">
        <v>0</v>
      </c>
      <c r="Z280" s="58">
        <v>-40212.400000000001</v>
      </c>
      <c r="AA280" s="58">
        <v>-171715.23</v>
      </c>
      <c r="AB280" s="58">
        <v>-570535.32999999996</v>
      </c>
      <c r="AC280" s="58">
        <v>-14146.22</v>
      </c>
      <c r="AD280" s="58">
        <v>-45893.75</v>
      </c>
      <c r="AE280" s="58">
        <v>-20257232.219999999</v>
      </c>
      <c r="AF280" s="58">
        <v>0</v>
      </c>
      <c r="AG280" s="58">
        <v>-110669.39</v>
      </c>
      <c r="AH280" s="58">
        <v>-5489.2</v>
      </c>
      <c r="AI280" s="58">
        <v>0</v>
      </c>
      <c r="AJ280" s="58">
        <v>-70985.3</v>
      </c>
      <c r="AK280" s="58">
        <v>-94894.23</v>
      </c>
      <c r="AL280" s="58">
        <v>-309352.49</v>
      </c>
      <c r="AM280" s="58">
        <v>-76327.38</v>
      </c>
      <c r="AN280" s="58">
        <v>-16230.72</v>
      </c>
      <c r="AO280" s="58">
        <v>-72317.789999999994</v>
      </c>
      <c r="AP280" s="58">
        <v>-1443.98</v>
      </c>
      <c r="AQ280" s="58">
        <v>-6950186.1200000001</v>
      </c>
      <c r="AR280" s="58">
        <v>0</v>
      </c>
      <c r="AS280" s="58">
        <v>-69140.7</v>
      </c>
      <c r="AT280" s="58">
        <v>-82613.490000000005</v>
      </c>
      <c r="AU280" s="58">
        <v>-133771.23000000001</v>
      </c>
      <c r="AV280" s="58">
        <v>-7368.11</v>
      </c>
      <c r="AW280" s="58">
        <v>-532389.1</v>
      </c>
      <c r="AX280" s="58">
        <v>-24854061.5</v>
      </c>
      <c r="AY280" s="58">
        <v>0</v>
      </c>
      <c r="AZ280" s="58">
        <v>-90</v>
      </c>
      <c r="BA280" s="58">
        <v>0</v>
      </c>
      <c r="BB280" s="58">
        <v>-173454.3</v>
      </c>
      <c r="BC280" s="58">
        <v>0</v>
      </c>
      <c r="BD280" s="58">
        <v>-1232866.71</v>
      </c>
      <c r="BE280" s="58">
        <v>0</v>
      </c>
      <c r="BF280" s="58">
        <v>-242096</v>
      </c>
      <c r="BG280" s="58">
        <v>0</v>
      </c>
      <c r="BH280" s="58">
        <v>0</v>
      </c>
      <c r="BI280" s="58">
        <v>-23007644.859999999</v>
      </c>
      <c r="BJ280" s="58">
        <v>-6900000</v>
      </c>
      <c r="BK280" s="58">
        <v>-79397.19</v>
      </c>
      <c r="BL280" s="58">
        <v>-27000</v>
      </c>
      <c r="BM280" s="58">
        <v>-2498.8000000000002</v>
      </c>
      <c r="BN280" s="58">
        <v>-218215.89</v>
      </c>
      <c r="BO280" s="58">
        <v>0</v>
      </c>
      <c r="BP280" s="58">
        <v>-11632411.9</v>
      </c>
      <c r="BQ280" s="58">
        <v>-50444.21</v>
      </c>
      <c r="BR280" s="58">
        <v>-4888.96</v>
      </c>
      <c r="BS280" s="58">
        <v>-7425.76</v>
      </c>
      <c r="BT280" s="58">
        <v>-110515.3</v>
      </c>
      <c r="BU280" s="58">
        <v>-84281.22</v>
      </c>
      <c r="BV280" s="58">
        <v>-88033.5</v>
      </c>
      <c r="BW280" s="58">
        <v>0</v>
      </c>
      <c r="BX280" s="58">
        <v>0</v>
      </c>
      <c r="BY280" s="59">
        <v>-725424517.68000019</v>
      </c>
    </row>
    <row r="281" spans="1:77" x14ac:dyDescent="0.2">
      <c r="A281" s="56" t="s">
        <v>39</v>
      </c>
      <c r="B281" s="57" t="s">
        <v>752</v>
      </c>
      <c r="C281" s="56" t="s">
        <v>753</v>
      </c>
      <c r="D281" s="58">
        <v>0</v>
      </c>
      <c r="E281" s="58">
        <v>0</v>
      </c>
      <c r="F281" s="58">
        <v>0</v>
      </c>
      <c r="G281" s="58">
        <v>-2512.9899999999998</v>
      </c>
      <c r="H281" s="58">
        <v>-2185.31</v>
      </c>
      <c r="I281" s="58">
        <v>0</v>
      </c>
      <c r="J281" s="58">
        <v>0</v>
      </c>
      <c r="K281" s="58">
        <v>0</v>
      </c>
      <c r="L281" s="58">
        <v>0</v>
      </c>
      <c r="M281" s="58">
        <v>0</v>
      </c>
      <c r="N281" s="58">
        <v>-63901.36</v>
      </c>
      <c r="O281" s="58">
        <v>0</v>
      </c>
      <c r="P281" s="58">
        <v>0</v>
      </c>
      <c r="Q281" s="58">
        <v>-26484.15</v>
      </c>
      <c r="R281" s="58">
        <v>0</v>
      </c>
      <c r="S281" s="58">
        <v>0</v>
      </c>
      <c r="T281" s="58">
        <v>0</v>
      </c>
      <c r="U281" s="58">
        <v>0</v>
      </c>
      <c r="V281" s="58">
        <v>-2720976</v>
      </c>
      <c r="W281" s="58">
        <v>-55960.2</v>
      </c>
      <c r="X281" s="58">
        <v>0</v>
      </c>
      <c r="Y281" s="58">
        <v>-24032</v>
      </c>
      <c r="Z281" s="58">
        <v>0</v>
      </c>
      <c r="AA281" s="58">
        <v>-18811.2</v>
      </c>
      <c r="AB281" s="58">
        <v>0</v>
      </c>
      <c r="AC281" s="58">
        <v>0</v>
      </c>
      <c r="AD281" s="58">
        <v>0</v>
      </c>
      <c r="AE281" s="58">
        <v>0</v>
      </c>
      <c r="AF281" s="58">
        <v>-495909.55</v>
      </c>
      <c r="AG281" s="58">
        <v>0</v>
      </c>
      <c r="AH281" s="58">
        <v>0</v>
      </c>
      <c r="AI281" s="58">
        <v>0</v>
      </c>
      <c r="AJ281" s="58">
        <v>-43815.199999999997</v>
      </c>
      <c r="AK281" s="58">
        <v>0</v>
      </c>
      <c r="AL281" s="58">
        <v>-23.8</v>
      </c>
      <c r="AM281" s="58">
        <v>-10493</v>
      </c>
      <c r="AN281" s="58">
        <v>0</v>
      </c>
      <c r="AO281" s="58">
        <v>0</v>
      </c>
      <c r="AP281" s="58">
        <v>-17689.310000000001</v>
      </c>
      <c r="AQ281" s="58">
        <v>0</v>
      </c>
      <c r="AR281" s="58">
        <v>0</v>
      </c>
      <c r="AS281" s="58">
        <v>0</v>
      </c>
      <c r="AT281" s="58">
        <v>-470</v>
      </c>
      <c r="AU281" s="58">
        <v>-60</v>
      </c>
      <c r="AV281" s="58">
        <v>-65328</v>
      </c>
      <c r="AW281" s="58">
        <v>-3300</v>
      </c>
      <c r="AX281" s="58">
        <v>0</v>
      </c>
      <c r="AY281" s="58">
        <v>-159514.25</v>
      </c>
      <c r="AZ281" s="58">
        <v>-508070.03</v>
      </c>
      <c r="BA281" s="58">
        <v>38712.69</v>
      </c>
      <c r="BB281" s="58">
        <v>0</v>
      </c>
      <c r="BC281" s="58">
        <v>0</v>
      </c>
      <c r="BD281" s="58">
        <v>0</v>
      </c>
      <c r="BE281" s="58">
        <v>-1084098.82</v>
      </c>
      <c r="BF281" s="58">
        <v>0</v>
      </c>
      <c r="BG281" s="58">
        <v>-249304.6</v>
      </c>
      <c r="BH281" s="58">
        <v>-150681.57999999999</v>
      </c>
      <c r="BI281" s="58">
        <v>-48179.62</v>
      </c>
      <c r="BJ281" s="58">
        <v>0</v>
      </c>
      <c r="BK281" s="58">
        <v>0</v>
      </c>
      <c r="BL281" s="58">
        <v>-18426.68</v>
      </c>
      <c r="BM281" s="58">
        <v>-56872.639999999999</v>
      </c>
      <c r="BN281" s="58">
        <v>0</v>
      </c>
      <c r="BO281" s="58">
        <v>-40061.71</v>
      </c>
      <c r="BP281" s="58">
        <v>0</v>
      </c>
      <c r="BQ281" s="58">
        <v>0</v>
      </c>
      <c r="BR281" s="58">
        <v>0</v>
      </c>
      <c r="BS281" s="58">
        <v>-2669.13</v>
      </c>
      <c r="BT281" s="58">
        <v>0</v>
      </c>
      <c r="BU281" s="58">
        <v>0</v>
      </c>
      <c r="BV281" s="58">
        <v>-37117.879999999997</v>
      </c>
      <c r="BW281" s="58">
        <v>0</v>
      </c>
      <c r="BX281" s="58">
        <v>0</v>
      </c>
      <c r="BY281" s="59">
        <v>99766257.479999989</v>
      </c>
    </row>
    <row r="282" spans="1:77" x14ac:dyDescent="0.2">
      <c r="A282" s="56" t="s">
        <v>39</v>
      </c>
      <c r="B282" s="57" t="s">
        <v>754</v>
      </c>
      <c r="C282" s="56" t="s">
        <v>755</v>
      </c>
      <c r="D282" s="58">
        <v>0</v>
      </c>
      <c r="E282" s="58">
        <v>0</v>
      </c>
      <c r="F282" s="58">
        <v>0</v>
      </c>
      <c r="G282" s="58">
        <v>5034.8</v>
      </c>
      <c r="H282" s="58">
        <v>4502</v>
      </c>
      <c r="I282" s="58">
        <v>0</v>
      </c>
      <c r="J282" s="58">
        <v>0</v>
      </c>
      <c r="K282" s="58">
        <v>0</v>
      </c>
      <c r="L282" s="58">
        <v>0</v>
      </c>
      <c r="M282" s="58">
        <v>0</v>
      </c>
      <c r="N282" s="58">
        <v>31918.37</v>
      </c>
      <c r="O282" s="58">
        <v>0</v>
      </c>
      <c r="P282" s="58">
        <v>0</v>
      </c>
      <c r="Q282" s="58">
        <v>0</v>
      </c>
      <c r="R282" s="58">
        <v>0</v>
      </c>
      <c r="S282" s="58">
        <v>0</v>
      </c>
      <c r="T282" s="58">
        <v>108401.22</v>
      </c>
      <c r="U282" s="58">
        <v>0</v>
      </c>
      <c r="V282" s="58">
        <v>0</v>
      </c>
      <c r="W282" s="58">
        <v>135</v>
      </c>
      <c r="X282" s="58">
        <v>0</v>
      </c>
      <c r="Y282" s="58">
        <v>0</v>
      </c>
      <c r="Z282" s="58">
        <v>0</v>
      </c>
      <c r="AA282" s="58">
        <v>10501.8</v>
      </c>
      <c r="AB282" s="58">
        <v>0</v>
      </c>
      <c r="AC282" s="58">
        <v>0</v>
      </c>
      <c r="AD282" s="58">
        <v>0</v>
      </c>
      <c r="AE282" s="58">
        <v>0</v>
      </c>
      <c r="AF282" s="58">
        <v>0</v>
      </c>
      <c r="AG282" s="58">
        <v>0</v>
      </c>
      <c r="AH282" s="58">
        <v>0</v>
      </c>
      <c r="AI282" s="58">
        <v>0</v>
      </c>
      <c r="AJ282" s="58">
        <v>0</v>
      </c>
      <c r="AK282" s="58">
        <v>0</v>
      </c>
      <c r="AL282" s="58">
        <v>329.08</v>
      </c>
      <c r="AM282" s="58">
        <v>540</v>
      </c>
      <c r="AN282" s="58">
        <v>0</v>
      </c>
      <c r="AO282" s="58">
        <v>5048.2700000000004</v>
      </c>
      <c r="AP282" s="58">
        <v>0</v>
      </c>
      <c r="AQ282" s="58">
        <v>0</v>
      </c>
      <c r="AR282" s="58">
        <v>0</v>
      </c>
      <c r="AS282" s="58">
        <v>0</v>
      </c>
      <c r="AT282" s="58">
        <v>0</v>
      </c>
      <c r="AU282" s="58">
        <v>0</v>
      </c>
      <c r="AV282" s="58">
        <v>4024.23</v>
      </c>
      <c r="AW282" s="58">
        <v>1380</v>
      </c>
      <c r="AX282" s="58">
        <v>0</v>
      </c>
      <c r="AY282" s="58">
        <v>0</v>
      </c>
      <c r="AZ282" s="58">
        <v>23625</v>
      </c>
      <c r="BA282" s="58">
        <v>0</v>
      </c>
      <c r="BB282" s="58">
        <v>0</v>
      </c>
      <c r="BC282" s="58">
        <v>0</v>
      </c>
      <c r="BD282" s="58">
        <v>0</v>
      </c>
      <c r="BE282" s="58">
        <v>0</v>
      </c>
      <c r="BF282" s="58">
        <v>0</v>
      </c>
      <c r="BG282" s="58">
        <v>0</v>
      </c>
      <c r="BH282" s="58">
        <v>0</v>
      </c>
      <c r="BI282" s="58">
        <v>129208.22</v>
      </c>
      <c r="BJ282" s="58">
        <v>8312706.5700000003</v>
      </c>
      <c r="BK282" s="58">
        <v>1919.42</v>
      </c>
      <c r="BL282" s="58">
        <v>0</v>
      </c>
      <c r="BM282" s="58">
        <v>34521.69</v>
      </c>
      <c r="BN282" s="58">
        <v>0</v>
      </c>
      <c r="BO282" s="58">
        <v>9159.5</v>
      </c>
      <c r="BP282" s="58">
        <v>0</v>
      </c>
      <c r="BQ282" s="58">
        <v>1761.5</v>
      </c>
      <c r="BR282" s="58">
        <v>0</v>
      </c>
      <c r="BS282" s="58">
        <v>30</v>
      </c>
      <c r="BT282" s="58">
        <v>24882.1</v>
      </c>
      <c r="BU282" s="58">
        <v>0</v>
      </c>
      <c r="BV282" s="58">
        <v>8136.6</v>
      </c>
      <c r="BW282" s="58">
        <v>0</v>
      </c>
      <c r="BX282" s="58">
        <v>0</v>
      </c>
      <c r="BY282" s="59">
        <v>-133100268.48999998</v>
      </c>
    </row>
    <row r="283" spans="1:77" x14ac:dyDescent="0.2">
      <c r="A283" s="56" t="s">
        <v>39</v>
      </c>
      <c r="B283" s="57" t="s">
        <v>756</v>
      </c>
      <c r="C283" s="56" t="s">
        <v>757</v>
      </c>
      <c r="D283" s="58">
        <v>0</v>
      </c>
      <c r="E283" s="58">
        <v>0</v>
      </c>
      <c r="F283" s="58">
        <v>0</v>
      </c>
      <c r="G283" s="58">
        <v>0</v>
      </c>
      <c r="H283" s="58">
        <v>0</v>
      </c>
      <c r="I283" s="58">
        <v>0</v>
      </c>
      <c r="J283" s="58">
        <v>6589312.0300000003</v>
      </c>
      <c r="K283" s="58">
        <v>0</v>
      </c>
      <c r="L283" s="58">
        <v>0</v>
      </c>
      <c r="M283" s="58">
        <v>0</v>
      </c>
      <c r="N283" s="58">
        <v>0</v>
      </c>
      <c r="O283" s="58">
        <v>0</v>
      </c>
      <c r="P283" s="58">
        <v>0</v>
      </c>
      <c r="Q283" s="58">
        <v>0</v>
      </c>
      <c r="R283" s="58">
        <v>0</v>
      </c>
      <c r="S283" s="58">
        <v>0</v>
      </c>
      <c r="T283" s="58">
        <v>0</v>
      </c>
      <c r="U283" s="58">
        <v>0</v>
      </c>
      <c r="V283" s="58">
        <v>0</v>
      </c>
      <c r="W283" s="58">
        <v>94241.71</v>
      </c>
      <c r="X283" s="58">
        <v>94241.71</v>
      </c>
      <c r="Y283" s="58">
        <v>140309.46</v>
      </c>
      <c r="Z283" s="58">
        <v>94241.71</v>
      </c>
      <c r="AA283" s="58">
        <v>140309.46</v>
      </c>
      <c r="AB283" s="58">
        <v>5549606.71</v>
      </c>
      <c r="AC283" s="58">
        <v>94241.71</v>
      </c>
      <c r="AD283" s="58">
        <v>94241.71</v>
      </c>
      <c r="AE283" s="58">
        <v>232860</v>
      </c>
      <c r="AF283" s="58">
        <v>0</v>
      </c>
      <c r="AG283" s="58">
        <v>0</v>
      </c>
      <c r="AH283" s="58">
        <v>0</v>
      </c>
      <c r="AI283" s="58">
        <v>0</v>
      </c>
      <c r="AJ283" s="58">
        <v>0</v>
      </c>
      <c r="AK283" s="58">
        <v>0</v>
      </c>
      <c r="AL283" s="58">
        <v>0</v>
      </c>
      <c r="AM283" s="58">
        <v>0</v>
      </c>
      <c r="AN283" s="58">
        <v>0</v>
      </c>
      <c r="AO283" s="58">
        <v>0</v>
      </c>
      <c r="AP283" s="58">
        <v>0</v>
      </c>
      <c r="AQ283" s="58">
        <v>13660</v>
      </c>
      <c r="AR283" s="58">
        <v>0</v>
      </c>
      <c r="AS283" s="58">
        <v>0</v>
      </c>
      <c r="AT283" s="58">
        <v>0</v>
      </c>
      <c r="AU283" s="58">
        <v>0</v>
      </c>
      <c r="AV283" s="58">
        <v>0</v>
      </c>
      <c r="AW283" s="58">
        <v>0</v>
      </c>
      <c r="AX283" s="58">
        <v>1671480</v>
      </c>
      <c r="AY283" s="58">
        <v>0</v>
      </c>
      <c r="AZ283" s="58">
        <v>0</v>
      </c>
      <c r="BA283" s="58">
        <v>0</v>
      </c>
      <c r="BB283" s="58">
        <v>0</v>
      </c>
      <c r="BC283" s="58">
        <v>0</v>
      </c>
      <c r="BD283" s="58">
        <v>0</v>
      </c>
      <c r="BE283" s="58">
        <v>0</v>
      </c>
      <c r="BF283" s="58">
        <v>0</v>
      </c>
      <c r="BG283" s="58">
        <v>0</v>
      </c>
      <c r="BH283" s="58">
        <v>0</v>
      </c>
      <c r="BI283" s="58">
        <v>3330500</v>
      </c>
      <c r="BJ283" s="58">
        <v>0</v>
      </c>
      <c r="BK283" s="58">
        <v>0</v>
      </c>
      <c r="BL283" s="58">
        <v>227064.58</v>
      </c>
      <c r="BM283" s="58">
        <v>13253.05</v>
      </c>
      <c r="BN283" s="58">
        <v>225600</v>
      </c>
      <c r="BO283" s="58">
        <v>0</v>
      </c>
      <c r="BP283" s="58">
        <v>133138</v>
      </c>
      <c r="BQ283" s="58">
        <v>180000</v>
      </c>
      <c r="BR283" s="58">
        <v>0</v>
      </c>
      <c r="BS283" s="58">
        <v>400000</v>
      </c>
      <c r="BT283" s="58">
        <v>800000</v>
      </c>
      <c r="BU283" s="58">
        <v>0</v>
      </c>
      <c r="BV283" s="58">
        <v>170000</v>
      </c>
      <c r="BW283" s="58">
        <v>0</v>
      </c>
      <c r="BX283" s="58">
        <v>0</v>
      </c>
      <c r="BY283" s="59">
        <v>60076417.68</v>
      </c>
    </row>
    <row r="284" spans="1:77" x14ac:dyDescent="0.2">
      <c r="A284" s="56" t="s">
        <v>39</v>
      </c>
      <c r="B284" s="57" t="s">
        <v>758</v>
      </c>
      <c r="C284" s="56" t="s">
        <v>759</v>
      </c>
      <c r="D284" s="58">
        <v>0</v>
      </c>
      <c r="E284" s="58">
        <v>0</v>
      </c>
      <c r="F284" s="58">
        <v>0</v>
      </c>
      <c r="G284" s="58">
        <v>0</v>
      </c>
      <c r="H284" s="58">
        <v>0</v>
      </c>
      <c r="I284" s="58">
        <v>0</v>
      </c>
      <c r="J284" s="58">
        <v>0</v>
      </c>
      <c r="K284" s="58">
        <v>0</v>
      </c>
      <c r="L284" s="58">
        <v>0</v>
      </c>
      <c r="M284" s="58">
        <v>0</v>
      </c>
      <c r="N284" s="58">
        <v>0</v>
      </c>
      <c r="O284" s="58">
        <v>0</v>
      </c>
      <c r="P284" s="58">
        <v>0</v>
      </c>
      <c r="Q284" s="58">
        <v>0</v>
      </c>
      <c r="R284" s="58">
        <v>0</v>
      </c>
      <c r="S284" s="58">
        <v>0</v>
      </c>
      <c r="T284" s="58">
        <v>0</v>
      </c>
      <c r="U284" s="58">
        <v>0</v>
      </c>
      <c r="V284" s="58">
        <v>0</v>
      </c>
      <c r="W284" s="58">
        <v>0</v>
      </c>
      <c r="X284" s="58">
        <v>0</v>
      </c>
      <c r="Y284" s="58">
        <v>0</v>
      </c>
      <c r="Z284" s="58">
        <v>0</v>
      </c>
      <c r="AA284" s="58">
        <v>0</v>
      </c>
      <c r="AB284" s="58">
        <v>0</v>
      </c>
      <c r="AC284" s="58">
        <v>0</v>
      </c>
      <c r="AD284" s="58">
        <v>0</v>
      </c>
      <c r="AE284" s="58">
        <v>0</v>
      </c>
      <c r="AF284" s="58">
        <v>0</v>
      </c>
      <c r="AG284" s="58">
        <v>0</v>
      </c>
      <c r="AH284" s="58">
        <v>0</v>
      </c>
      <c r="AI284" s="58">
        <v>0</v>
      </c>
      <c r="AJ284" s="58">
        <v>0</v>
      </c>
      <c r="AK284" s="58">
        <v>0</v>
      </c>
      <c r="AL284" s="58">
        <v>0</v>
      </c>
      <c r="AM284" s="58">
        <v>0</v>
      </c>
      <c r="AN284" s="58">
        <v>0</v>
      </c>
      <c r="AO284" s="58">
        <v>0</v>
      </c>
      <c r="AP284" s="58">
        <v>0</v>
      </c>
      <c r="AQ284" s="58">
        <v>0</v>
      </c>
      <c r="AR284" s="58">
        <v>0</v>
      </c>
      <c r="AS284" s="58">
        <v>0</v>
      </c>
      <c r="AT284" s="58">
        <v>0</v>
      </c>
      <c r="AU284" s="58">
        <v>0</v>
      </c>
      <c r="AV284" s="58">
        <v>0</v>
      </c>
      <c r="AW284" s="58">
        <v>17400</v>
      </c>
      <c r="AX284" s="58">
        <v>0</v>
      </c>
      <c r="AY284" s="58">
        <v>0</v>
      </c>
      <c r="AZ284" s="58">
        <v>0</v>
      </c>
      <c r="BA284" s="58">
        <v>0</v>
      </c>
      <c r="BB284" s="58">
        <v>0</v>
      </c>
      <c r="BC284" s="58">
        <v>0</v>
      </c>
      <c r="BD284" s="58">
        <v>0</v>
      </c>
      <c r="BE284" s="58">
        <v>0</v>
      </c>
      <c r="BF284" s="58">
        <v>0</v>
      </c>
      <c r="BG284" s="58">
        <v>0</v>
      </c>
      <c r="BH284" s="58">
        <v>0</v>
      </c>
      <c r="BI284" s="58">
        <v>0</v>
      </c>
      <c r="BJ284" s="58">
        <v>0</v>
      </c>
      <c r="BK284" s="58">
        <v>0</v>
      </c>
      <c r="BL284" s="58">
        <v>0</v>
      </c>
      <c r="BM284" s="58">
        <v>0</v>
      </c>
      <c r="BN284" s="58">
        <v>23360</v>
      </c>
      <c r="BO284" s="58">
        <v>0</v>
      </c>
      <c r="BP284" s="58">
        <v>0</v>
      </c>
      <c r="BQ284" s="58">
        <v>0</v>
      </c>
      <c r="BR284" s="58">
        <v>150000</v>
      </c>
      <c r="BS284" s="58">
        <v>0</v>
      </c>
      <c r="BT284" s="58">
        <v>0</v>
      </c>
      <c r="BU284" s="58">
        <v>2500000</v>
      </c>
      <c r="BV284" s="58">
        <v>0</v>
      </c>
      <c r="BW284" s="58">
        <v>0</v>
      </c>
      <c r="BX284" s="58">
        <v>200000</v>
      </c>
      <c r="BY284" s="59">
        <v>45698938.890000001</v>
      </c>
    </row>
    <row r="285" spans="1:77" x14ac:dyDescent="0.2">
      <c r="A285" s="56" t="s">
        <v>39</v>
      </c>
      <c r="B285" s="57" t="s">
        <v>760</v>
      </c>
      <c r="C285" s="56" t="s">
        <v>761</v>
      </c>
      <c r="D285" s="58">
        <v>8826894.0999999996</v>
      </c>
      <c r="E285" s="58">
        <v>0</v>
      </c>
      <c r="F285" s="58">
        <v>0</v>
      </c>
      <c r="G285" s="58">
        <v>60000</v>
      </c>
      <c r="H285" s="58">
        <v>0</v>
      </c>
      <c r="I285" s="58">
        <v>0</v>
      </c>
      <c r="J285" s="58">
        <v>0</v>
      </c>
      <c r="K285" s="58">
        <v>0</v>
      </c>
      <c r="L285" s="58">
        <v>0</v>
      </c>
      <c r="M285" s="58">
        <v>0</v>
      </c>
      <c r="N285" s="58">
        <v>0</v>
      </c>
      <c r="O285" s="58">
        <v>0</v>
      </c>
      <c r="P285" s="58">
        <v>0</v>
      </c>
      <c r="Q285" s="58">
        <v>0</v>
      </c>
      <c r="R285" s="58">
        <v>0</v>
      </c>
      <c r="S285" s="58">
        <v>0</v>
      </c>
      <c r="T285" s="58">
        <v>5000</v>
      </c>
      <c r="U285" s="58">
        <v>377</v>
      </c>
      <c r="V285" s="58">
        <v>0</v>
      </c>
      <c r="W285" s="58">
        <v>0</v>
      </c>
      <c r="X285" s="58">
        <v>0</v>
      </c>
      <c r="Y285" s="58">
        <v>4500</v>
      </c>
      <c r="Z285" s="58">
        <v>0</v>
      </c>
      <c r="AA285" s="58">
        <v>0</v>
      </c>
      <c r="AB285" s="58">
        <v>0</v>
      </c>
      <c r="AC285" s="58">
        <v>0</v>
      </c>
      <c r="AD285" s="58">
        <v>0</v>
      </c>
      <c r="AE285" s="58">
        <v>1950459.41</v>
      </c>
      <c r="AF285" s="58">
        <v>0</v>
      </c>
      <c r="AG285" s="58">
        <v>0</v>
      </c>
      <c r="AH285" s="58">
        <v>0</v>
      </c>
      <c r="AI285" s="58">
        <v>0</v>
      </c>
      <c r="AJ285" s="58">
        <v>0</v>
      </c>
      <c r="AK285" s="58">
        <v>0</v>
      </c>
      <c r="AL285" s="58">
        <v>0</v>
      </c>
      <c r="AM285" s="58">
        <v>0</v>
      </c>
      <c r="AN285" s="58">
        <v>0</v>
      </c>
      <c r="AO285" s="58">
        <v>0</v>
      </c>
      <c r="AP285" s="58">
        <v>0</v>
      </c>
      <c r="AQ285" s="58">
        <v>0</v>
      </c>
      <c r="AR285" s="58">
        <v>0</v>
      </c>
      <c r="AS285" s="58">
        <v>0</v>
      </c>
      <c r="AT285" s="58">
        <v>2138956.6</v>
      </c>
      <c r="AU285" s="58">
        <v>0</v>
      </c>
      <c r="AV285" s="58">
        <v>0</v>
      </c>
      <c r="AW285" s="58">
        <v>154400</v>
      </c>
      <c r="AX285" s="58">
        <v>0</v>
      </c>
      <c r="AY285" s="58">
        <v>0</v>
      </c>
      <c r="AZ285" s="58">
        <v>0</v>
      </c>
      <c r="BA285" s="58">
        <v>0</v>
      </c>
      <c r="BB285" s="58">
        <v>0</v>
      </c>
      <c r="BC285" s="58">
        <v>0</v>
      </c>
      <c r="BD285" s="58">
        <v>0</v>
      </c>
      <c r="BE285" s="58">
        <v>0</v>
      </c>
      <c r="BF285" s="58">
        <v>0</v>
      </c>
      <c r="BG285" s="58">
        <v>0</v>
      </c>
      <c r="BH285" s="58">
        <v>0</v>
      </c>
      <c r="BI285" s="58">
        <v>0</v>
      </c>
      <c r="BJ285" s="58">
        <v>0</v>
      </c>
      <c r="BK285" s="58">
        <v>0</v>
      </c>
      <c r="BL285" s="58">
        <v>0</v>
      </c>
      <c r="BM285" s="58">
        <v>63892.62</v>
      </c>
      <c r="BN285" s="58">
        <v>0</v>
      </c>
      <c r="BO285" s="58">
        <v>0</v>
      </c>
      <c r="BP285" s="58">
        <v>0</v>
      </c>
      <c r="BQ285" s="58">
        <v>0</v>
      </c>
      <c r="BR285" s="58">
        <v>0</v>
      </c>
      <c r="BS285" s="58">
        <v>0</v>
      </c>
      <c r="BT285" s="58">
        <v>0</v>
      </c>
      <c r="BU285" s="58">
        <v>0</v>
      </c>
      <c r="BV285" s="58">
        <v>0</v>
      </c>
      <c r="BW285" s="58">
        <v>0</v>
      </c>
      <c r="BX285" s="58">
        <v>0</v>
      </c>
      <c r="BY285" s="59">
        <v>234201548.33000004</v>
      </c>
    </row>
    <row r="286" spans="1:77" x14ac:dyDescent="0.2">
      <c r="A286" s="56" t="s">
        <v>39</v>
      </c>
      <c r="B286" s="57" t="s">
        <v>762</v>
      </c>
      <c r="C286" s="56" t="s">
        <v>763</v>
      </c>
      <c r="D286" s="58">
        <v>0</v>
      </c>
      <c r="E286" s="58">
        <v>0</v>
      </c>
      <c r="F286" s="58">
        <v>0</v>
      </c>
      <c r="G286" s="58">
        <v>0</v>
      </c>
      <c r="H286" s="58">
        <v>0</v>
      </c>
      <c r="I286" s="58">
        <v>0</v>
      </c>
      <c r="J286" s="58">
        <v>0</v>
      </c>
      <c r="K286" s="58">
        <v>0</v>
      </c>
      <c r="L286" s="58">
        <v>0</v>
      </c>
      <c r="M286" s="58">
        <v>0</v>
      </c>
      <c r="N286" s="58">
        <v>-3265.2</v>
      </c>
      <c r="O286" s="58">
        <v>0</v>
      </c>
      <c r="P286" s="58">
        <v>0</v>
      </c>
      <c r="Q286" s="58">
        <v>0</v>
      </c>
      <c r="R286" s="58">
        <v>0</v>
      </c>
      <c r="S286" s="58">
        <v>0</v>
      </c>
      <c r="T286" s="58">
        <v>0</v>
      </c>
      <c r="U286" s="58">
        <v>0</v>
      </c>
      <c r="V286" s="58">
        <v>0</v>
      </c>
      <c r="W286" s="58">
        <v>0</v>
      </c>
      <c r="X286" s="58">
        <v>0</v>
      </c>
      <c r="Y286" s="58">
        <v>0</v>
      </c>
      <c r="Z286" s="58">
        <v>23700.75</v>
      </c>
      <c r="AA286" s="58">
        <v>0</v>
      </c>
      <c r="AB286" s="58">
        <v>0</v>
      </c>
      <c r="AC286" s="58">
        <v>-126300</v>
      </c>
      <c r="AD286" s="58">
        <v>0</v>
      </c>
      <c r="AE286" s="58">
        <v>-539044.80000000005</v>
      </c>
      <c r="AF286" s="58">
        <v>0</v>
      </c>
      <c r="AG286" s="58">
        <v>-8070.26</v>
      </c>
      <c r="AH286" s="58">
        <v>-1299.53</v>
      </c>
      <c r="AI286" s="58">
        <v>-7605.5</v>
      </c>
      <c r="AJ286" s="58">
        <v>0</v>
      </c>
      <c r="AK286" s="58">
        <v>-33326.730000000003</v>
      </c>
      <c r="AL286" s="58">
        <v>0</v>
      </c>
      <c r="AM286" s="58">
        <v>0</v>
      </c>
      <c r="AN286" s="58">
        <v>0</v>
      </c>
      <c r="AO286" s="58">
        <v>603</v>
      </c>
      <c r="AP286" s="58">
        <v>-121876.45</v>
      </c>
      <c r="AQ286" s="58">
        <v>0</v>
      </c>
      <c r="AR286" s="58">
        <v>0</v>
      </c>
      <c r="AS286" s="58">
        <v>0</v>
      </c>
      <c r="AT286" s="58">
        <v>-630</v>
      </c>
      <c r="AU286" s="58">
        <v>-396952</v>
      </c>
      <c r="AV286" s="58">
        <v>0</v>
      </c>
      <c r="AW286" s="58">
        <v>-70</v>
      </c>
      <c r="AX286" s="58">
        <v>0</v>
      </c>
      <c r="AY286" s="58">
        <v>780</v>
      </c>
      <c r="AZ286" s="58">
        <v>0</v>
      </c>
      <c r="BA286" s="58">
        <v>-12646</v>
      </c>
      <c r="BB286" s="58">
        <v>0</v>
      </c>
      <c r="BC286" s="58">
        <v>-12830</v>
      </c>
      <c r="BD286" s="58">
        <v>0</v>
      </c>
      <c r="BE286" s="58">
        <v>0</v>
      </c>
      <c r="BF286" s="58">
        <v>0</v>
      </c>
      <c r="BG286" s="58">
        <v>0</v>
      </c>
      <c r="BH286" s="58">
        <v>0</v>
      </c>
      <c r="BI286" s="58">
        <v>0</v>
      </c>
      <c r="BJ286" s="58">
        <v>-71576</v>
      </c>
      <c r="BK286" s="58">
        <v>-5266</v>
      </c>
      <c r="BL286" s="58">
        <v>0</v>
      </c>
      <c r="BM286" s="58">
        <v>0</v>
      </c>
      <c r="BN286" s="58">
        <v>0</v>
      </c>
      <c r="BO286" s="58">
        <v>0</v>
      </c>
      <c r="BP286" s="58">
        <v>-102270.85</v>
      </c>
      <c r="BQ286" s="58">
        <v>0</v>
      </c>
      <c r="BR286" s="58">
        <v>0</v>
      </c>
      <c r="BS286" s="58">
        <v>0</v>
      </c>
      <c r="BT286" s="58">
        <v>0</v>
      </c>
      <c r="BU286" s="58">
        <v>0</v>
      </c>
      <c r="BV286" s="58">
        <v>0</v>
      </c>
      <c r="BW286" s="58">
        <v>0</v>
      </c>
      <c r="BX286" s="58">
        <v>0</v>
      </c>
      <c r="BY286" s="59">
        <v>-14899841.57</v>
      </c>
    </row>
    <row r="287" spans="1:77" x14ac:dyDescent="0.2">
      <c r="A287" s="56" t="s">
        <v>39</v>
      </c>
      <c r="B287" s="57" t="s">
        <v>764</v>
      </c>
      <c r="C287" s="56" t="s">
        <v>765</v>
      </c>
      <c r="D287" s="58">
        <v>0</v>
      </c>
      <c r="E287" s="58">
        <v>0</v>
      </c>
      <c r="F287" s="58">
        <v>0</v>
      </c>
      <c r="G287" s="58">
        <v>0</v>
      </c>
      <c r="H287" s="58">
        <v>0</v>
      </c>
      <c r="I287" s="58">
        <v>0</v>
      </c>
      <c r="J287" s="58">
        <v>0</v>
      </c>
      <c r="K287" s="58">
        <v>0</v>
      </c>
      <c r="L287" s="58">
        <v>0</v>
      </c>
      <c r="M287" s="58">
        <v>0</v>
      </c>
      <c r="N287" s="58">
        <v>0</v>
      </c>
      <c r="O287" s="58">
        <v>0</v>
      </c>
      <c r="P287" s="58">
        <v>0</v>
      </c>
      <c r="Q287" s="58">
        <v>0</v>
      </c>
      <c r="R287" s="58">
        <v>0</v>
      </c>
      <c r="S287" s="58">
        <v>0</v>
      </c>
      <c r="T287" s="58">
        <v>0</v>
      </c>
      <c r="U287" s="58">
        <v>0</v>
      </c>
      <c r="V287" s="58">
        <v>0</v>
      </c>
      <c r="W287" s="58">
        <v>0</v>
      </c>
      <c r="X287" s="58">
        <v>0</v>
      </c>
      <c r="Y287" s="58">
        <v>0</v>
      </c>
      <c r="Z287" s="58">
        <v>11202.6</v>
      </c>
      <c r="AA287" s="58">
        <v>0</v>
      </c>
      <c r="AB287" s="58">
        <v>0</v>
      </c>
      <c r="AC287" s="58">
        <v>-37423</v>
      </c>
      <c r="AD287" s="58">
        <v>0</v>
      </c>
      <c r="AE287" s="58">
        <v>-2987624.31</v>
      </c>
      <c r="AF287" s="58">
        <v>0</v>
      </c>
      <c r="AG287" s="58">
        <v>0</v>
      </c>
      <c r="AH287" s="58">
        <v>-8441.5300000000007</v>
      </c>
      <c r="AI287" s="58">
        <v>-33043.22</v>
      </c>
      <c r="AJ287" s="58">
        <v>0</v>
      </c>
      <c r="AK287" s="58">
        <v>-39568.46</v>
      </c>
      <c r="AL287" s="58">
        <v>0</v>
      </c>
      <c r="AM287" s="58">
        <v>0</v>
      </c>
      <c r="AN287" s="58">
        <v>0</v>
      </c>
      <c r="AO287" s="58">
        <v>0</v>
      </c>
      <c r="AP287" s="58">
        <v>-20754.52</v>
      </c>
      <c r="AQ287" s="58">
        <v>0</v>
      </c>
      <c r="AR287" s="58">
        <v>0</v>
      </c>
      <c r="AS287" s="58">
        <v>0</v>
      </c>
      <c r="AT287" s="58">
        <v>0</v>
      </c>
      <c r="AU287" s="58">
        <v>-29285</v>
      </c>
      <c r="AV287" s="58">
        <v>0</v>
      </c>
      <c r="AW287" s="58">
        <v>0</v>
      </c>
      <c r="AX287" s="58">
        <v>0</v>
      </c>
      <c r="AY287" s="58">
        <v>5737</v>
      </c>
      <c r="AZ287" s="58">
        <v>0</v>
      </c>
      <c r="BA287" s="58">
        <v>-18356</v>
      </c>
      <c r="BB287" s="58">
        <v>0</v>
      </c>
      <c r="BC287" s="58">
        <v>0</v>
      </c>
      <c r="BD287" s="58">
        <v>0</v>
      </c>
      <c r="BE287" s="58">
        <v>-28632.5</v>
      </c>
      <c r="BF287" s="58">
        <v>0</v>
      </c>
      <c r="BG287" s="58">
        <v>0</v>
      </c>
      <c r="BH287" s="58">
        <v>0</v>
      </c>
      <c r="BI287" s="58">
        <v>0</v>
      </c>
      <c r="BJ287" s="58">
        <v>-353138</v>
      </c>
      <c r="BK287" s="58">
        <v>-3039</v>
      </c>
      <c r="BL287" s="58">
        <v>0</v>
      </c>
      <c r="BM287" s="58">
        <v>0</v>
      </c>
      <c r="BN287" s="58">
        <v>0</v>
      </c>
      <c r="BO287" s="58">
        <v>0</v>
      </c>
      <c r="BP287" s="58">
        <v>-608128.46</v>
      </c>
      <c r="BQ287" s="58">
        <v>0</v>
      </c>
      <c r="BR287" s="58">
        <v>0</v>
      </c>
      <c r="BS287" s="58">
        <v>0</v>
      </c>
      <c r="BT287" s="58">
        <v>0</v>
      </c>
      <c r="BU287" s="58">
        <v>-6949</v>
      </c>
      <c r="BV287" s="58">
        <v>0</v>
      </c>
      <c r="BW287" s="58">
        <v>0</v>
      </c>
      <c r="BX287" s="58">
        <v>0</v>
      </c>
      <c r="BY287" s="59">
        <v>1157311.49</v>
      </c>
    </row>
    <row r="288" spans="1:77" x14ac:dyDescent="0.2">
      <c r="A288" s="56" t="s">
        <v>39</v>
      </c>
      <c r="B288" s="57" t="s">
        <v>766</v>
      </c>
      <c r="C288" s="56" t="s">
        <v>767</v>
      </c>
      <c r="D288" s="58">
        <v>0</v>
      </c>
      <c r="E288" s="58">
        <v>0</v>
      </c>
      <c r="F288" s="58">
        <v>0</v>
      </c>
      <c r="G288" s="58">
        <v>0</v>
      </c>
      <c r="H288" s="58">
        <v>0</v>
      </c>
      <c r="I288" s="58">
        <v>0</v>
      </c>
      <c r="J288" s="58">
        <v>556525.25</v>
      </c>
      <c r="K288" s="58">
        <v>25052.5</v>
      </c>
      <c r="L288" s="58">
        <v>2601</v>
      </c>
      <c r="M288" s="58">
        <v>178648.7</v>
      </c>
      <c r="N288" s="58">
        <v>21916.49</v>
      </c>
      <c r="O288" s="58">
        <v>5503.15</v>
      </c>
      <c r="P288" s="58">
        <v>36263.97</v>
      </c>
      <c r="Q288" s="58">
        <v>0</v>
      </c>
      <c r="R288" s="58">
        <v>0</v>
      </c>
      <c r="S288" s="58">
        <v>74556</v>
      </c>
      <c r="T288" s="58">
        <v>6904</v>
      </c>
      <c r="U288" s="58">
        <v>0</v>
      </c>
      <c r="V288" s="58">
        <v>300</v>
      </c>
      <c r="W288" s="58">
        <v>188202.2</v>
      </c>
      <c r="X288" s="58">
        <v>53563.9</v>
      </c>
      <c r="Y288" s="58">
        <v>0</v>
      </c>
      <c r="Z288" s="58">
        <v>4294</v>
      </c>
      <c r="AA288" s="58">
        <v>66593</v>
      </c>
      <c r="AB288" s="58">
        <v>0</v>
      </c>
      <c r="AC288" s="58">
        <v>0</v>
      </c>
      <c r="AD288" s="58">
        <v>40425.160000000003</v>
      </c>
      <c r="AE288" s="58">
        <v>1647.2</v>
      </c>
      <c r="AF288" s="58">
        <v>0</v>
      </c>
      <c r="AG288" s="58">
        <v>0</v>
      </c>
      <c r="AH288" s="58">
        <v>0</v>
      </c>
      <c r="AI288" s="58">
        <v>1497.44</v>
      </c>
      <c r="AJ288" s="58">
        <v>196</v>
      </c>
      <c r="AK288" s="58">
        <v>0</v>
      </c>
      <c r="AL288" s="58">
        <v>4828</v>
      </c>
      <c r="AM288" s="58">
        <v>0</v>
      </c>
      <c r="AN288" s="58">
        <v>31620.52</v>
      </c>
      <c r="AO288" s="58">
        <v>674.5</v>
      </c>
      <c r="AP288" s="58">
        <v>0</v>
      </c>
      <c r="AQ288" s="58">
        <v>87589.49</v>
      </c>
      <c r="AR288" s="58">
        <v>166571.54</v>
      </c>
      <c r="AS288" s="58">
        <v>165306.04</v>
      </c>
      <c r="AT288" s="58">
        <v>28401</v>
      </c>
      <c r="AU288" s="58">
        <v>6110.86</v>
      </c>
      <c r="AV288" s="58">
        <v>0</v>
      </c>
      <c r="AW288" s="58">
        <v>0</v>
      </c>
      <c r="AX288" s="58">
        <v>45181.4</v>
      </c>
      <c r="AY288" s="58">
        <v>3183</v>
      </c>
      <c r="AZ288" s="58">
        <v>90100</v>
      </c>
      <c r="BA288" s="58">
        <v>0</v>
      </c>
      <c r="BB288" s="58">
        <v>0</v>
      </c>
      <c r="BC288" s="58">
        <v>0</v>
      </c>
      <c r="BD288" s="58">
        <v>0</v>
      </c>
      <c r="BE288" s="58">
        <v>0</v>
      </c>
      <c r="BF288" s="58">
        <v>25333.98</v>
      </c>
      <c r="BG288" s="58">
        <v>0</v>
      </c>
      <c r="BH288" s="58">
        <v>0</v>
      </c>
      <c r="BI288" s="58">
        <v>183252.45</v>
      </c>
      <c r="BJ288" s="58">
        <v>174981.49</v>
      </c>
      <c r="BK288" s="58">
        <v>0</v>
      </c>
      <c r="BL288" s="58">
        <v>0</v>
      </c>
      <c r="BM288" s="58">
        <v>0</v>
      </c>
      <c r="BN288" s="58">
        <v>0</v>
      </c>
      <c r="BO288" s="58">
        <v>0</v>
      </c>
      <c r="BP288" s="58">
        <v>0</v>
      </c>
      <c r="BQ288" s="58">
        <v>0</v>
      </c>
      <c r="BR288" s="58">
        <v>0</v>
      </c>
      <c r="BS288" s="58">
        <v>0</v>
      </c>
      <c r="BT288" s="58">
        <v>0</v>
      </c>
      <c r="BU288" s="58">
        <v>0</v>
      </c>
      <c r="BV288" s="58">
        <v>0</v>
      </c>
      <c r="BW288" s="58">
        <v>0</v>
      </c>
      <c r="BX288" s="58">
        <v>0</v>
      </c>
      <c r="BY288" s="59">
        <v>-6126183.25</v>
      </c>
    </row>
    <row r="289" spans="1:77" x14ac:dyDescent="0.2">
      <c r="A289" s="56" t="s">
        <v>39</v>
      </c>
      <c r="B289" s="57" t="s">
        <v>768</v>
      </c>
      <c r="C289" s="56" t="s">
        <v>769</v>
      </c>
      <c r="D289" s="58">
        <v>0</v>
      </c>
      <c r="E289" s="58">
        <v>0</v>
      </c>
      <c r="F289" s="58">
        <v>-5880.27</v>
      </c>
      <c r="G289" s="58">
        <v>0</v>
      </c>
      <c r="H289" s="58">
        <v>0</v>
      </c>
      <c r="I289" s="58">
        <v>0</v>
      </c>
      <c r="J289" s="58">
        <v>-205368.18</v>
      </c>
      <c r="K289" s="58">
        <v>-12274.17</v>
      </c>
      <c r="L289" s="58">
        <v>0</v>
      </c>
      <c r="M289" s="58">
        <v>-129281.47</v>
      </c>
      <c r="N289" s="58">
        <v>0</v>
      </c>
      <c r="O289" s="58">
        <v>0</v>
      </c>
      <c r="P289" s="58">
        <v>0</v>
      </c>
      <c r="Q289" s="58">
        <v>0</v>
      </c>
      <c r="R289" s="58">
        <v>0</v>
      </c>
      <c r="S289" s="58">
        <v>0</v>
      </c>
      <c r="T289" s="58">
        <v>0</v>
      </c>
      <c r="U289" s="58">
        <v>0</v>
      </c>
      <c r="V289" s="58">
        <v>-224628.8</v>
      </c>
      <c r="W289" s="58">
        <v>-140022.47</v>
      </c>
      <c r="X289" s="58">
        <v>0</v>
      </c>
      <c r="Y289" s="58">
        <v>0</v>
      </c>
      <c r="Z289" s="58">
        <v>-14311.9</v>
      </c>
      <c r="AA289" s="58">
        <v>0</v>
      </c>
      <c r="AB289" s="58">
        <v>39540.44</v>
      </c>
      <c r="AC289" s="58">
        <v>0</v>
      </c>
      <c r="AD289" s="58">
        <v>0</v>
      </c>
      <c r="AE289" s="58">
        <v>-537591.63</v>
      </c>
      <c r="AF289" s="58">
        <v>0</v>
      </c>
      <c r="AG289" s="58">
        <v>0</v>
      </c>
      <c r="AH289" s="58">
        <v>-66038.509999999995</v>
      </c>
      <c r="AI289" s="58">
        <v>0</v>
      </c>
      <c r="AJ289" s="58">
        <v>0</v>
      </c>
      <c r="AK289" s="58">
        <v>0</v>
      </c>
      <c r="AL289" s="58">
        <v>-5430.09</v>
      </c>
      <c r="AM289" s="58">
        <v>-5923.66</v>
      </c>
      <c r="AN289" s="58">
        <v>-19621.47</v>
      </c>
      <c r="AO289" s="58">
        <v>-14294.53</v>
      </c>
      <c r="AP289" s="58">
        <v>-5545.3</v>
      </c>
      <c r="AQ289" s="58">
        <v>-273862.59999999998</v>
      </c>
      <c r="AR289" s="58">
        <v>0</v>
      </c>
      <c r="AS289" s="58">
        <v>-4051</v>
      </c>
      <c r="AT289" s="58">
        <v>0</v>
      </c>
      <c r="AU289" s="58">
        <v>19709.54</v>
      </c>
      <c r="AV289" s="58">
        <v>0</v>
      </c>
      <c r="AW289" s="58">
        <v>0</v>
      </c>
      <c r="AX289" s="58">
        <v>0</v>
      </c>
      <c r="AY289" s="58">
        <v>0</v>
      </c>
      <c r="AZ289" s="58">
        <v>0</v>
      </c>
      <c r="BA289" s="58">
        <v>0</v>
      </c>
      <c r="BB289" s="58">
        <v>0</v>
      </c>
      <c r="BC289" s="58">
        <v>0</v>
      </c>
      <c r="BD289" s="58">
        <v>0</v>
      </c>
      <c r="BE289" s="58">
        <v>0</v>
      </c>
      <c r="BF289" s="58">
        <v>-9294.0499999999993</v>
      </c>
      <c r="BG289" s="58">
        <v>0</v>
      </c>
      <c r="BH289" s="58">
        <v>0</v>
      </c>
      <c r="BI289" s="58">
        <v>0</v>
      </c>
      <c r="BJ289" s="58">
        <v>0</v>
      </c>
      <c r="BK289" s="58">
        <v>0</v>
      </c>
      <c r="BL289" s="58">
        <v>0</v>
      </c>
      <c r="BM289" s="58">
        <v>0</v>
      </c>
      <c r="BN289" s="58">
        <v>0</v>
      </c>
      <c r="BO289" s="58">
        <v>0</v>
      </c>
      <c r="BP289" s="58">
        <v>-309276.83</v>
      </c>
      <c r="BQ289" s="58">
        <v>0</v>
      </c>
      <c r="BR289" s="58">
        <v>0</v>
      </c>
      <c r="BS289" s="58">
        <v>0</v>
      </c>
      <c r="BT289" s="58">
        <v>0</v>
      </c>
      <c r="BU289" s="58">
        <v>0</v>
      </c>
      <c r="BV289" s="58">
        <v>0</v>
      </c>
      <c r="BW289" s="58">
        <v>0</v>
      </c>
      <c r="BX289" s="58">
        <v>0</v>
      </c>
      <c r="BY289" s="59">
        <v>718500</v>
      </c>
    </row>
    <row r="290" spans="1:77" x14ac:dyDescent="0.2">
      <c r="A290" s="56" t="s">
        <v>39</v>
      </c>
      <c r="B290" s="57" t="s">
        <v>770</v>
      </c>
      <c r="C290" s="56" t="s">
        <v>771</v>
      </c>
      <c r="D290" s="58">
        <v>0</v>
      </c>
      <c r="E290" s="58">
        <v>0</v>
      </c>
      <c r="F290" s="58">
        <v>0</v>
      </c>
      <c r="G290" s="58">
        <v>0</v>
      </c>
      <c r="H290" s="58">
        <v>0</v>
      </c>
      <c r="I290" s="58">
        <v>0</v>
      </c>
      <c r="J290" s="58">
        <v>132060.82999999999</v>
      </c>
      <c r="K290" s="58">
        <v>40902.160000000003</v>
      </c>
      <c r="L290" s="58">
        <v>0</v>
      </c>
      <c r="M290" s="58">
        <v>299828.58</v>
      </c>
      <c r="N290" s="58">
        <v>0</v>
      </c>
      <c r="O290" s="58">
        <v>0</v>
      </c>
      <c r="P290" s="58">
        <v>0</v>
      </c>
      <c r="Q290" s="58">
        <v>0</v>
      </c>
      <c r="R290" s="58">
        <v>0</v>
      </c>
      <c r="S290" s="58">
        <v>0</v>
      </c>
      <c r="T290" s="58">
        <v>0</v>
      </c>
      <c r="U290" s="58">
        <v>0</v>
      </c>
      <c r="V290" s="58">
        <v>427</v>
      </c>
      <c r="W290" s="58">
        <v>212885.11</v>
      </c>
      <c r="X290" s="58">
        <v>0</v>
      </c>
      <c r="Y290" s="58">
        <v>0</v>
      </c>
      <c r="Z290" s="58">
        <v>176952.45</v>
      </c>
      <c r="AA290" s="58">
        <v>0</v>
      </c>
      <c r="AB290" s="58">
        <v>0</v>
      </c>
      <c r="AC290" s="58">
        <v>0</v>
      </c>
      <c r="AD290" s="58">
        <v>0</v>
      </c>
      <c r="AE290" s="58">
        <v>263185.21000000002</v>
      </c>
      <c r="AF290" s="58">
        <v>0</v>
      </c>
      <c r="AG290" s="58">
        <v>0</v>
      </c>
      <c r="AH290" s="58">
        <v>0</v>
      </c>
      <c r="AI290" s="58">
        <v>434.02</v>
      </c>
      <c r="AJ290" s="58">
        <v>0</v>
      </c>
      <c r="AK290" s="58">
        <v>0</v>
      </c>
      <c r="AL290" s="58">
        <v>28969.96</v>
      </c>
      <c r="AM290" s="58">
        <v>18971.849999999999</v>
      </c>
      <c r="AN290" s="58">
        <v>47847.59</v>
      </c>
      <c r="AO290" s="58">
        <v>0</v>
      </c>
      <c r="AP290" s="58">
        <v>7777.58</v>
      </c>
      <c r="AQ290" s="58">
        <v>0</v>
      </c>
      <c r="AR290" s="58">
        <v>0</v>
      </c>
      <c r="AS290" s="58">
        <v>175343.75</v>
      </c>
      <c r="AT290" s="58">
        <v>54292.41</v>
      </c>
      <c r="AU290" s="58">
        <v>19897.54</v>
      </c>
      <c r="AV290" s="58">
        <v>0</v>
      </c>
      <c r="AW290" s="58">
        <v>27485.75</v>
      </c>
      <c r="AX290" s="58">
        <v>0</v>
      </c>
      <c r="AY290" s="58">
        <v>0</v>
      </c>
      <c r="AZ290" s="58">
        <v>764.9</v>
      </c>
      <c r="BA290" s="58">
        <v>0</v>
      </c>
      <c r="BB290" s="58">
        <v>0</v>
      </c>
      <c r="BC290" s="58">
        <v>0</v>
      </c>
      <c r="BD290" s="58">
        <v>206845.42</v>
      </c>
      <c r="BE290" s="58">
        <v>0</v>
      </c>
      <c r="BF290" s="58">
        <v>990.47</v>
      </c>
      <c r="BG290" s="58">
        <v>0</v>
      </c>
      <c r="BH290" s="58">
        <v>0</v>
      </c>
      <c r="BI290" s="58">
        <v>0</v>
      </c>
      <c r="BJ290" s="58">
        <v>0</v>
      </c>
      <c r="BK290" s="58">
        <v>0</v>
      </c>
      <c r="BL290" s="58">
        <v>0</v>
      </c>
      <c r="BM290" s="58">
        <v>0</v>
      </c>
      <c r="BN290" s="58">
        <v>0</v>
      </c>
      <c r="BO290" s="58">
        <v>0</v>
      </c>
      <c r="BP290" s="58">
        <v>46878.400000000001</v>
      </c>
      <c r="BQ290" s="58">
        <v>0</v>
      </c>
      <c r="BR290" s="58">
        <v>0</v>
      </c>
      <c r="BS290" s="58">
        <v>0</v>
      </c>
      <c r="BT290" s="58">
        <v>0</v>
      </c>
      <c r="BU290" s="58">
        <v>87498.26</v>
      </c>
      <c r="BV290" s="58">
        <v>0</v>
      </c>
      <c r="BW290" s="58">
        <v>0</v>
      </c>
      <c r="BX290" s="58">
        <v>0</v>
      </c>
      <c r="BY290" s="59">
        <v>20096683.720000003</v>
      </c>
    </row>
    <row r="291" spans="1:77" x14ac:dyDescent="0.2">
      <c r="A291" s="56" t="s">
        <v>39</v>
      </c>
      <c r="B291" s="57" t="s">
        <v>772</v>
      </c>
      <c r="C291" s="56" t="s">
        <v>773</v>
      </c>
      <c r="D291" s="58">
        <v>0</v>
      </c>
      <c r="E291" s="58">
        <v>0</v>
      </c>
      <c r="F291" s="58">
        <v>0</v>
      </c>
      <c r="G291" s="58">
        <v>0</v>
      </c>
      <c r="H291" s="58">
        <v>0</v>
      </c>
      <c r="I291" s="58">
        <v>0</v>
      </c>
      <c r="J291" s="58">
        <v>-65656.75</v>
      </c>
      <c r="K291" s="58">
        <v>-12403.11</v>
      </c>
      <c r="L291" s="58">
        <v>0</v>
      </c>
      <c r="M291" s="58">
        <v>-5669</v>
      </c>
      <c r="N291" s="58">
        <v>-3066.9</v>
      </c>
      <c r="O291" s="58">
        <v>0</v>
      </c>
      <c r="P291" s="58">
        <v>0</v>
      </c>
      <c r="Q291" s="58">
        <v>0</v>
      </c>
      <c r="R291" s="58">
        <v>0</v>
      </c>
      <c r="S291" s="58">
        <v>0</v>
      </c>
      <c r="T291" s="58">
        <v>0</v>
      </c>
      <c r="U291" s="58">
        <v>0</v>
      </c>
      <c r="V291" s="58">
        <v>-97094.1</v>
      </c>
      <c r="W291" s="58">
        <v>-77384</v>
      </c>
      <c r="X291" s="58">
        <v>0</v>
      </c>
      <c r="Y291" s="58">
        <v>0</v>
      </c>
      <c r="Z291" s="58">
        <v>14530.5</v>
      </c>
      <c r="AA291" s="58">
        <v>0</v>
      </c>
      <c r="AB291" s="58">
        <v>0</v>
      </c>
      <c r="AC291" s="58">
        <v>0</v>
      </c>
      <c r="AD291" s="58">
        <v>8998.19</v>
      </c>
      <c r="AE291" s="58">
        <v>0</v>
      </c>
      <c r="AF291" s="58">
        <v>0</v>
      </c>
      <c r="AG291" s="58">
        <v>0</v>
      </c>
      <c r="AH291" s="58">
        <v>0</v>
      </c>
      <c r="AI291" s="58">
        <v>-8395</v>
      </c>
      <c r="AJ291" s="58">
        <v>-35735</v>
      </c>
      <c r="AK291" s="58">
        <v>0</v>
      </c>
      <c r="AL291" s="58">
        <v>-20309</v>
      </c>
      <c r="AM291" s="58">
        <v>-11871.48</v>
      </c>
      <c r="AN291" s="58">
        <v>-61364</v>
      </c>
      <c r="AO291" s="58">
        <v>-18659.25</v>
      </c>
      <c r="AP291" s="58">
        <v>-13667</v>
      </c>
      <c r="AQ291" s="58">
        <v>-148008.01</v>
      </c>
      <c r="AR291" s="58">
        <v>0</v>
      </c>
      <c r="AS291" s="58">
        <v>-7457</v>
      </c>
      <c r="AT291" s="58">
        <v>-1736</v>
      </c>
      <c r="AU291" s="58">
        <v>4962.12</v>
      </c>
      <c r="AV291" s="58">
        <v>-30946</v>
      </c>
      <c r="AW291" s="58">
        <v>-3495</v>
      </c>
      <c r="AX291" s="58">
        <v>0</v>
      </c>
      <c r="AY291" s="58">
        <v>-66149</v>
      </c>
      <c r="AZ291" s="58">
        <v>-974.9</v>
      </c>
      <c r="BA291" s="58">
        <v>0</v>
      </c>
      <c r="BB291" s="58">
        <v>0</v>
      </c>
      <c r="BC291" s="58">
        <v>0</v>
      </c>
      <c r="BD291" s="58">
        <v>0</v>
      </c>
      <c r="BE291" s="58">
        <v>-224122</v>
      </c>
      <c r="BF291" s="58">
        <v>0</v>
      </c>
      <c r="BG291" s="58">
        <v>0</v>
      </c>
      <c r="BH291" s="58">
        <v>0</v>
      </c>
      <c r="BI291" s="58">
        <v>0</v>
      </c>
      <c r="BJ291" s="58">
        <v>0</v>
      </c>
      <c r="BK291" s="58">
        <v>0</v>
      </c>
      <c r="BL291" s="58">
        <v>0</v>
      </c>
      <c r="BM291" s="58">
        <v>2518.75</v>
      </c>
      <c r="BN291" s="58">
        <v>0</v>
      </c>
      <c r="BO291" s="58">
        <v>0</v>
      </c>
      <c r="BP291" s="58">
        <v>-369698.13</v>
      </c>
      <c r="BQ291" s="58">
        <v>0</v>
      </c>
      <c r="BR291" s="58">
        <v>0</v>
      </c>
      <c r="BS291" s="58">
        <v>0</v>
      </c>
      <c r="BT291" s="58">
        <v>0</v>
      </c>
      <c r="BU291" s="58">
        <v>-2466</v>
      </c>
      <c r="BV291" s="58">
        <v>0</v>
      </c>
      <c r="BW291" s="58">
        <v>0</v>
      </c>
      <c r="BX291" s="58">
        <v>0</v>
      </c>
      <c r="BY291" s="59">
        <v>956429.5</v>
      </c>
    </row>
    <row r="292" spans="1:77" x14ac:dyDescent="0.2">
      <c r="A292" s="56" t="s">
        <v>39</v>
      </c>
      <c r="B292" s="57" t="s">
        <v>774</v>
      </c>
      <c r="C292" s="56" t="s">
        <v>775</v>
      </c>
      <c r="D292" s="58">
        <v>5328202.9400000004</v>
      </c>
      <c r="E292" s="58">
        <v>0</v>
      </c>
      <c r="F292" s="58">
        <v>0</v>
      </c>
      <c r="G292" s="58">
        <v>0</v>
      </c>
      <c r="H292" s="58">
        <v>0</v>
      </c>
      <c r="I292" s="58">
        <v>0</v>
      </c>
      <c r="J292" s="58">
        <v>984123.87</v>
      </c>
      <c r="K292" s="58">
        <v>0</v>
      </c>
      <c r="L292" s="58">
        <v>0</v>
      </c>
      <c r="M292" s="58">
        <v>0</v>
      </c>
      <c r="N292" s="58">
        <v>0</v>
      </c>
      <c r="O292" s="58">
        <v>0</v>
      </c>
      <c r="P292" s="58">
        <v>0</v>
      </c>
      <c r="Q292" s="58">
        <v>0</v>
      </c>
      <c r="R292" s="58">
        <v>0</v>
      </c>
      <c r="S292" s="58">
        <v>0</v>
      </c>
      <c r="T292" s="58">
        <v>0</v>
      </c>
      <c r="U292" s="58">
        <v>0</v>
      </c>
      <c r="V292" s="58">
        <v>0</v>
      </c>
      <c r="W292" s="58">
        <v>0</v>
      </c>
      <c r="X292" s="58">
        <v>0</v>
      </c>
      <c r="Y292" s="58">
        <v>0</v>
      </c>
      <c r="Z292" s="58">
        <v>0</v>
      </c>
      <c r="AA292" s="58">
        <v>0</v>
      </c>
      <c r="AB292" s="58">
        <v>205672.46</v>
      </c>
      <c r="AC292" s="58">
        <v>0</v>
      </c>
      <c r="AD292" s="58">
        <v>0</v>
      </c>
      <c r="AE292" s="58">
        <v>0</v>
      </c>
      <c r="AF292" s="58">
        <v>856795.97</v>
      </c>
      <c r="AG292" s="58">
        <v>737550</v>
      </c>
      <c r="AH292" s="58">
        <v>205864.55</v>
      </c>
      <c r="AI292" s="58">
        <v>199808.19</v>
      </c>
      <c r="AJ292" s="58">
        <v>3419338.07</v>
      </c>
      <c r="AK292" s="58">
        <v>2054562.59</v>
      </c>
      <c r="AL292" s="58">
        <v>156416.56</v>
      </c>
      <c r="AM292" s="58">
        <v>251590.16</v>
      </c>
      <c r="AN292" s="58">
        <v>570912.36</v>
      </c>
      <c r="AO292" s="58">
        <v>100876.17</v>
      </c>
      <c r="AP292" s="58">
        <v>464546.19</v>
      </c>
      <c r="AQ292" s="58">
        <v>0</v>
      </c>
      <c r="AR292" s="58">
        <v>1361244</v>
      </c>
      <c r="AS292" s="58">
        <v>1519600</v>
      </c>
      <c r="AT292" s="58">
        <v>0</v>
      </c>
      <c r="AU292" s="58">
        <v>0</v>
      </c>
      <c r="AV292" s="58">
        <v>0</v>
      </c>
      <c r="AW292" s="58">
        <v>0</v>
      </c>
      <c r="AX292" s="58">
        <v>0</v>
      </c>
      <c r="AY292" s="58">
        <v>0</v>
      </c>
      <c r="AZ292" s="58">
        <v>0</v>
      </c>
      <c r="BA292" s="58">
        <v>300000</v>
      </c>
      <c r="BB292" s="58">
        <v>0</v>
      </c>
      <c r="BC292" s="58">
        <v>0</v>
      </c>
      <c r="BD292" s="58">
        <v>0</v>
      </c>
      <c r="BE292" s="58">
        <v>0</v>
      </c>
      <c r="BF292" s="58">
        <v>500000</v>
      </c>
      <c r="BG292" s="58">
        <v>0</v>
      </c>
      <c r="BH292" s="58">
        <v>0</v>
      </c>
      <c r="BI292" s="58">
        <v>0</v>
      </c>
      <c r="BJ292" s="58">
        <v>0</v>
      </c>
      <c r="BK292" s="58">
        <v>0</v>
      </c>
      <c r="BL292" s="58">
        <v>0</v>
      </c>
      <c r="BM292" s="58">
        <v>0</v>
      </c>
      <c r="BN292" s="58">
        <v>0</v>
      </c>
      <c r="BO292" s="58">
        <v>0</v>
      </c>
      <c r="BP292" s="58">
        <v>2011124.04</v>
      </c>
      <c r="BQ292" s="58">
        <v>83449.929999999993</v>
      </c>
      <c r="BR292" s="58">
        <v>0</v>
      </c>
      <c r="BS292" s="58">
        <v>0</v>
      </c>
      <c r="BT292" s="58">
        <v>2994965</v>
      </c>
      <c r="BU292" s="58">
        <v>0</v>
      </c>
      <c r="BV292" s="58">
        <v>0</v>
      </c>
      <c r="BW292" s="58">
        <v>0</v>
      </c>
      <c r="BX292" s="58">
        <v>0</v>
      </c>
      <c r="BY292" s="59">
        <v>-1358135.4</v>
      </c>
    </row>
    <row r="293" spans="1:77" x14ac:dyDescent="0.2">
      <c r="A293" s="56" t="s">
        <v>39</v>
      </c>
      <c r="B293" s="57" t="s">
        <v>776</v>
      </c>
      <c r="C293" s="56" t="s">
        <v>777</v>
      </c>
      <c r="D293" s="58">
        <v>1100677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58">
        <v>0</v>
      </c>
      <c r="L293" s="58">
        <v>0</v>
      </c>
      <c r="M293" s="58">
        <v>0</v>
      </c>
      <c r="N293" s="58">
        <v>0</v>
      </c>
      <c r="O293" s="58">
        <v>0</v>
      </c>
      <c r="P293" s="58">
        <v>0</v>
      </c>
      <c r="Q293" s="58">
        <v>0</v>
      </c>
      <c r="R293" s="58">
        <v>0</v>
      </c>
      <c r="S293" s="58">
        <v>0</v>
      </c>
      <c r="T293" s="58">
        <v>0</v>
      </c>
      <c r="U293" s="58">
        <v>0</v>
      </c>
      <c r="V293" s="58">
        <v>2373578.14</v>
      </c>
      <c r="W293" s="58">
        <v>0</v>
      </c>
      <c r="X293" s="58">
        <v>0</v>
      </c>
      <c r="Y293" s="58">
        <v>0</v>
      </c>
      <c r="Z293" s="58">
        <v>0</v>
      </c>
      <c r="AA293" s="58">
        <v>0</v>
      </c>
      <c r="AB293" s="58">
        <v>0</v>
      </c>
      <c r="AC293" s="58">
        <v>0</v>
      </c>
      <c r="AD293" s="58">
        <v>0</v>
      </c>
      <c r="AE293" s="58">
        <v>1100000</v>
      </c>
      <c r="AF293" s="58">
        <v>0</v>
      </c>
      <c r="AG293" s="58">
        <v>0</v>
      </c>
      <c r="AH293" s="58">
        <v>10240</v>
      </c>
      <c r="AI293" s="58">
        <v>0</v>
      </c>
      <c r="AJ293" s="58">
        <v>0</v>
      </c>
      <c r="AK293" s="58">
        <v>0</v>
      </c>
      <c r="AL293" s="58">
        <v>0</v>
      </c>
      <c r="AM293" s="58">
        <v>0</v>
      </c>
      <c r="AN293" s="58">
        <v>300000</v>
      </c>
      <c r="AO293" s="58">
        <v>0</v>
      </c>
      <c r="AP293" s="58">
        <v>0</v>
      </c>
      <c r="AQ293" s="58">
        <v>0</v>
      </c>
      <c r="AR293" s="58">
        <v>0</v>
      </c>
      <c r="AS293" s="58">
        <v>0</v>
      </c>
      <c r="AT293" s="58">
        <v>0</v>
      </c>
      <c r="AU293" s="58">
        <v>0</v>
      </c>
      <c r="AV293" s="58">
        <v>0</v>
      </c>
      <c r="AW293" s="58">
        <v>0</v>
      </c>
      <c r="AX293" s="58">
        <v>0</v>
      </c>
      <c r="AY293" s="58">
        <v>0</v>
      </c>
      <c r="AZ293" s="58">
        <v>0</v>
      </c>
      <c r="BA293" s="58">
        <v>0</v>
      </c>
      <c r="BB293" s="58">
        <v>0</v>
      </c>
      <c r="BC293" s="58">
        <v>0</v>
      </c>
      <c r="BD293" s="58">
        <v>0</v>
      </c>
      <c r="BE293" s="58">
        <v>427180</v>
      </c>
      <c r="BF293" s="58">
        <v>0</v>
      </c>
      <c r="BG293" s="58">
        <v>0</v>
      </c>
      <c r="BH293" s="58">
        <v>0</v>
      </c>
      <c r="BI293" s="58">
        <v>0</v>
      </c>
      <c r="BJ293" s="58">
        <v>481300.98</v>
      </c>
      <c r="BK293" s="58">
        <v>0</v>
      </c>
      <c r="BL293" s="58">
        <v>0</v>
      </c>
      <c r="BM293" s="58">
        <v>1937</v>
      </c>
      <c r="BN293" s="58">
        <v>0</v>
      </c>
      <c r="BO293" s="58">
        <v>0</v>
      </c>
      <c r="BP293" s="58">
        <v>1246243.8999999999</v>
      </c>
      <c r="BQ293" s="58">
        <v>0</v>
      </c>
      <c r="BR293" s="58">
        <v>0</v>
      </c>
      <c r="BS293" s="58">
        <v>0</v>
      </c>
      <c r="BT293" s="58">
        <v>0</v>
      </c>
      <c r="BU293" s="58">
        <v>0</v>
      </c>
      <c r="BV293" s="58">
        <v>0</v>
      </c>
      <c r="BW293" s="58">
        <v>0</v>
      </c>
      <c r="BX293" s="58">
        <v>0</v>
      </c>
      <c r="BY293" s="59">
        <v>-4076312.2399999998</v>
      </c>
    </row>
    <row r="294" spans="1:77" x14ac:dyDescent="0.2">
      <c r="A294" s="56" t="s">
        <v>39</v>
      </c>
      <c r="B294" s="57" t="s">
        <v>778</v>
      </c>
      <c r="C294" s="56" t="s">
        <v>779</v>
      </c>
      <c r="D294" s="58">
        <v>0</v>
      </c>
      <c r="E294" s="58">
        <v>0</v>
      </c>
      <c r="F294" s="58">
        <v>0</v>
      </c>
      <c r="G294" s="58">
        <v>0</v>
      </c>
      <c r="H294" s="58">
        <v>0</v>
      </c>
      <c r="I294" s="58">
        <v>0</v>
      </c>
      <c r="J294" s="58">
        <v>1278</v>
      </c>
      <c r="K294" s="58">
        <v>0</v>
      </c>
      <c r="L294" s="58">
        <v>0</v>
      </c>
      <c r="M294" s="58">
        <v>0</v>
      </c>
      <c r="N294" s="58">
        <v>0</v>
      </c>
      <c r="O294" s="58">
        <v>0</v>
      </c>
      <c r="P294" s="58">
        <v>0</v>
      </c>
      <c r="Q294" s="58">
        <v>0</v>
      </c>
      <c r="R294" s="58">
        <v>0</v>
      </c>
      <c r="S294" s="58">
        <v>0</v>
      </c>
      <c r="T294" s="58">
        <v>0</v>
      </c>
      <c r="U294" s="58">
        <v>0</v>
      </c>
      <c r="V294" s="58">
        <v>5309</v>
      </c>
      <c r="W294" s="58">
        <v>2453.4</v>
      </c>
      <c r="X294" s="58">
        <v>0</v>
      </c>
      <c r="Y294" s="58">
        <v>0</v>
      </c>
      <c r="Z294" s="58">
        <v>4157</v>
      </c>
      <c r="AA294" s="58">
        <v>0</v>
      </c>
      <c r="AB294" s="58">
        <v>0</v>
      </c>
      <c r="AC294" s="58">
        <v>0</v>
      </c>
      <c r="AD294" s="58">
        <v>0</v>
      </c>
      <c r="AE294" s="58">
        <v>0</v>
      </c>
      <c r="AF294" s="58">
        <v>0</v>
      </c>
      <c r="AG294" s="58">
        <v>0</v>
      </c>
      <c r="AH294" s="58">
        <v>0</v>
      </c>
      <c r="AI294" s="58">
        <v>0</v>
      </c>
      <c r="AJ294" s="58">
        <v>0</v>
      </c>
      <c r="AK294" s="58">
        <v>0</v>
      </c>
      <c r="AL294" s="58">
        <v>0</v>
      </c>
      <c r="AM294" s="58">
        <v>0</v>
      </c>
      <c r="AN294" s="58">
        <v>0</v>
      </c>
      <c r="AO294" s="58">
        <v>0</v>
      </c>
      <c r="AP294" s="58">
        <v>0</v>
      </c>
      <c r="AQ294" s="58">
        <v>0</v>
      </c>
      <c r="AR294" s="58">
        <v>0</v>
      </c>
      <c r="AS294" s="58">
        <v>21806.5</v>
      </c>
      <c r="AT294" s="58">
        <v>163688.95000000001</v>
      </c>
      <c r="AU294" s="58">
        <v>107699.5</v>
      </c>
      <c r="AV294" s="58">
        <v>0</v>
      </c>
      <c r="AW294" s="58">
        <v>8185.65</v>
      </c>
      <c r="AX294" s="58">
        <v>0</v>
      </c>
      <c r="AY294" s="58">
        <v>0</v>
      </c>
      <c r="AZ294" s="58">
        <v>0</v>
      </c>
      <c r="BA294" s="58">
        <v>0</v>
      </c>
      <c r="BB294" s="58">
        <v>0</v>
      </c>
      <c r="BC294" s="58">
        <v>0</v>
      </c>
      <c r="BD294" s="58">
        <v>0</v>
      </c>
      <c r="BE294" s="58">
        <v>207863.5</v>
      </c>
      <c r="BF294" s="58">
        <v>0</v>
      </c>
      <c r="BG294" s="58">
        <v>0</v>
      </c>
      <c r="BH294" s="58">
        <v>0</v>
      </c>
      <c r="BI294" s="58">
        <v>0</v>
      </c>
      <c r="BJ294" s="58">
        <v>0</v>
      </c>
      <c r="BK294" s="58">
        <v>0</v>
      </c>
      <c r="BL294" s="58">
        <v>3083.7</v>
      </c>
      <c r="BM294" s="58">
        <v>0</v>
      </c>
      <c r="BN294" s="58">
        <v>0</v>
      </c>
      <c r="BO294" s="58">
        <v>0</v>
      </c>
      <c r="BP294" s="58">
        <v>0</v>
      </c>
      <c r="BQ294" s="58">
        <v>0</v>
      </c>
      <c r="BR294" s="58">
        <v>0</v>
      </c>
      <c r="BS294" s="58">
        <v>0</v>
      </c>
      <c r="BT294" s="58">
        <v>340908.49</v>
      </c>
      <c r="BU294" s="58">
        <v>6965</v>
      </c>
      <c r="BV294" s="58">
        <v>0</v>
      </c>
      <c r="BW294" s="58">
        <v>0</v>
      </c>
      <c r="BX294" s="58">
        <v>0</v>
      </c>
      <c r="BY294" s="59">
        <v>-33477.25</v>
      </c>
    </row>
    <row r="295" spans="1:77" x14ac:dyDescent="0.2">
      <c r="A295" s="56" t="s">
        <v>39</v>
      </c>
      <c r="B295" s="57" t="s">
        <v>780</v>
      </c>
      <c r="C295" s="56" t="s">
        <v>781</v>
      </c>
      <c r="D295" s="58">
        <v>0</v>
      </c>
      <c r="E295" s="58">
        <v>0</v>
      </c>
      <c r="F295" s="58">
        <v>0</v>
      </c>
      <c r="G295" s="58">
        <v>0</v>
      </c>
      <c r="H295" s="58">
        <v>0</v>
      </c>
      <c r="I295" s="58">
        <v>0</v>
      </c>
      <c r="J295" s="58">
        <v>0</v>
      </c>
      <c r="K295" s="58">
        <v>0</v>
      </c>
      <c r="L295" s="58">
        <v>0</v>
      </c>
      <c r="M295" s="58">
        <v>0</v>
      </c>
      <c r="N295" s="58">
        <v>0</v>
      </c>
      <c r="O295" s="58">
        <v>0</v>
      </c>
      <c r="P295" s="58">
        <v>0</v>
      </c>
      <c r="Q295" s="58">
        <v>0</v>
      </c>
      <c r="R295" s="58">
        <v>0</v>
      </c>
      <c r="S295" s="58">
        <v>0</v>
      </c>
      <c r="T295" s="58">
        <v>0</v>
      </c>
      <c r="U295" s="58">
        <v>0</v>
      </c>
      <c r="V295" s="58">
        <v>0</v>
      </c>
      <c r="W295" s="58">
        <v>0</v>
      </c>
      <c r="X295" s="58">
        <v>0</v>
      </c>
      <c r="Y295" s="58">
        <v>0</v>
      </c>
      <c r="Z295" s="58">
        <v>0</v>
      </c>
      <c r="AA295" s="58">
        <v>0</v>
      </c>
      <c r="AB295" s="58">
        <v>0</v>
      </c>
      <c r="AC295" s="58">
        <v>0</v>
      </c>
      <c r="AD295" s="58">
        <v>0</v>
      </c>
      <c r="AE295" s="58">
        <v>0</v>
      </c>
      <c r="AF295" s="58">
        <v>0</v>
      </c>
      <c r="AG295" s="58">
        <v>0</v>
      </c>
      <c r="AH295" s="58">
        <v>0</v>
      </c>
      <c r="AI295" s="58">
        <v>0</v>
      </c>
      <c r="AJ295" s="58">
        <v>0</v>
      </c>
      <c r="AK295" s="58">
        <v>0</v>
      </c>
      <c r="AL295" s="58">
        <v>0</v>
      </c>
      <c r="AM295" s="58">
        <v>0</v>
      </c>
      <c r="AN295" s="58">
        <v>0</v>
      </c>
      <c r="AO295" s="58">
        <v>0</v>
      </c>
      <c r="AP295" s="58">
        <v>1476941</v>
      </c>
      <c r="AQ295" s="58">
        <v>0</v>
      </c>
      <c r="AR295" s="58">
        <v>0</v>
      </c>
      <c r="AS295" s="58">
        <v>0</v>
      </c>
      <c r="AT295" s="58">
        <v>0</v>
      </c>
      <c r="AU295" s="58">
        <v>0</v>
      </c>
      <c r="AV295" s="58">
        <v>0</v>
      </c>
      <c r="AW295" s="58">
        <v>0</v>
      </c>
      <c r="AX295" s="58">
        <v>0</v>
      </c>
      <c r="AY295" s="58">
        <v>0</v>
      </c>
      <c r="AZ295" s="58">
        <v>0</v>
      </c>
      <c r="BA295" s="58">
        <v>0</v>
      </c>
      <c r="BB295" s="58">
        <v>0</v>
      </c>
      <c r="BC295" s="58">
        <v>0</v>
      </c>
      <c r="BD295" s="58">
        <v>0</v>
      </c>
      <c r="BE295" s="58">
        <v>0</v>
      </c>
      <c r="BF295" s="58">
        <v>0</v>
      </c>
      <c r="BG295" s="58">
        <v>0</v>
      </c>
      <c r="BH295" s="58">
        <v>0</v>
      </c>
      <c r="BI295" s="58">
        <v>0</v>
      </c>
      <c r="BJ295" s="58">
        <v>0</v>
      </c>
      <c r="BK295" s="58">
        <v>0</v>
      </c>
      <c r="BL295" s="58">
        <v>0</v>
      </c>
      <c r="BM295" s="58">
        <v>0</v>
      </c>
      <c r="BN295" s="58">
        <v>0</v>
      </c>
      <c r="BO295" s="58">
        <v>0</v>
      </c>
      <c r="BP295" s="58">
        <v>0</v>
      </c>
      <c r="BQ295" s="58">
        <v>0</v>
      </c>
      <c r="BR295" s="58">
        <v>0</v>
      </c>
      <c r="BS295" s="58">
        <v>50310</v>
      </c>
      <c r="BT295" s="58">
        <v>0</v>
      </c>
      <c r="BU295" s="58">
        <v>0</v>
      </c>
      <c r="BV295" s="58">
        <v>0</v>
      </c>
      <c r="BW295" s="58">
        <v>0</v>
      </c>
      <c r="BX295" s="58">
        <v>0</v>
      </c>
      <c r="BY295" s="59">
        <v>20022</v>
      </c>
    </row>
    <row r="296" spans="1:77" x14ac:dyDescent="0.2">
      <c r="A296" s="56" t="s">
        <v>39</v>
      </c>
      <c r="B296" s="57" t="s">
        <v>782</v>
      </c>
      <c r="C296" s="56" t="s">
        <v>783</v>
      </c>
      <c r="D296" s="58">
        <v>0</v>
      </c>
      <c r="E296" s="58">
        <v>0</v>
      </c>
      <c r="F296" s="58">
        <v>0</v>
      </c>
      <c r="G296" s="58">
        <v>0</v>
      </c>
      <c r="H296" s="58">
        <v>0</v>
      </c>
      <c r="I296" s="58">
        <v>0</v>
      </c>
      <c r="J296" s="58">
        <v>0</v>
      </c>
      <c r="K296" s="58">
        <v>0</v>
      </c>
      <c r="L296" s="58">
        <v>0</v>
      </c>
      <c r="M296" s="58">
        <v>0</v>
      </c>
      <c r="N296" s="58">
        <v>0</v>
      </c>
      <c r="O296" s="58">
        <v>0</v>
      </c>
      <c r="P296" s="58">
        <v>64330</v>
      </c>
      <c r="Q296" s="58">
        <v>0</v>
      </c>
      <c r="R296" s="58">
        <v>0</v>
      </c>
      <c r="S296" s="58">
        <v>0</v>
      </c>
      <c r="T296" s="58">
        <v>0</v>
      </c>
      <c r="U296" s="58">
        <v>0</v>
      </c>
      <c r="V296" s="58">
        <v>0</v>
      </c>
      <c r="W296" s="58">
        <v>0</v>
      </c>
      <c r="X296" s="58">
        <v>0</v>
      </c>
      <c r="Y296" s="58">
        <v>0</v>
      </c>
      <c r="Z296" s="58">
        <v>0</v>
      </c>
      <c r="AA296" s="58">
        <v>0</v>
      </c>
      <c r="AB296" s="58">
        <v>0</v>
      </c>
      <c r="AC296" s="58">
        <v>0</v>
      </c>
      <c r="AD296" s="58">
        <v>0</v>
      </c>
      <c r="AE296" s="58">
        <v>0</v>
      </c>
      <c r="AF296" s="58">
        <v>0</v>
      </c>
      <c r="AG296" s="58">
        <v>0</v>
      </c>
      <c r="AH296" s="58">
        <v>0</v>
      </c>
      <c r="AI296" s="58">
        <v>0</v>
      </c>
      <c r="AJ296" s="58">
        <v>0</v>
      </c>
      <c r="AK296" s="58">
        <v>0</v>
      </c>
      <c r="AL296" s="58">
        <v>0</v>
      </c>
      <c r="AM296" s="58">
        <v>0</v>
      </c>
      <c r="AN296" s="58">
        <v>0</v>
      </c>
      <c r="AO296" s="58">
        <v>0</v>
      </c>
      <c r="AP296" s="58">
        <v>0</v>
      </c>
      <c r="AQ296" s="58">
        <v>0</v>
      </c>
      <c r="AR296" s="58">
        <v>0</v>
      </c>
      <c r="AS296" s="58">
        <v>0</v>
      </c>
      <c r="AT296" s="58">
        <v>0</v>
      </c>
      <c r="AU296" s="58">
        <v>0</v>
      </c>
      <c r="AV296" s="58">
        <v>0</v>
      </c>
      <c r="AW296" s="58">
        <v>0</v>
      </c>
      <c r="AX296" s="58">
        <v>0</v>
      </c>
      <c r="AY296" s="58">
        <v>0</v>
      </c>
      <c r="AZ296" s="58">
        <v>0</v>
      </c>
      <c r="BA296" s="58">
        <v>0</v>
      </c>
      <c r="BB296" s="58">
        <v>0</v>
      </c>
      <c r="BC296" s="58">
        <v>0</v>
      </c>
      <c r="BD296" s="58">
        <v>0</v>
      </c>
      <c r="BE296" s="58">
        <v>0</v>
      </c>
      <c r="BF296" s="58">
        <v>0</v>
      </c>
      <c r="BG296" s="58">
        <v>0</v>
      </c>
      <c r="BH296" s="58">
        <v>0</v>
      </c>
      <c r="BI296" s="58">
        <v>0</v>
      </c>
      <c r="BJ296" s="58">
        <v>0</v>
      </c>
      <c r="BK296" s="58">
        <v>0</v>
      </c>
      <c r="BL296" s="58">
        <v>0</v>
      </c>
      <c r="BM296" s="58">
        <v>0</v>
      </c>
      <c r="BN296" s="58">
        <v>0</v>
      </c>
      <c r="BO296" s="58">
        <v>0</v>
      </c>
      <c r="BP296" s="58">
        <v>44141</v>
      </c>
      <c r="BQ296" s="58">
        <v>0</v>
      </c>
      <c r="BR296" s="58">
        <v>0</v>
      </c>
      <c r="BS296" s="58">
        <v>0</v>
      </c>
      <c r="BT296" s="58">
        <v>0</v>
      </c>
      <c r="BU296" s="58">
        <v>0</v>
      </c>
      <c r="BV296" s="58">
        <v>0</v>
      </c>
      <c r="BW296" s="58">
        <v>0</v>
      </c>
      <c r="BX296" s="58">
        <v>0</v>
      </c>
      <c r="BY296" s="59">
        <v>-1286500.55</v>
      </c>
    </row>
    <row r="297" spans="1:77" x14ac:dyDescent="0.2">
      <c r="A297" s="56" t="s">
        <v>39</v>
      </c>
      <c r="B297" s="57" t="s">
        <v>784</v>
      </c>
      <c r="C297" s="56" t="s">
        <v>785</v>
      </c>
      <c r="D297" s="58">
        <v>0</v>
      </c>
      <c r="E297" s="58">
        <v>0</v>
      </c>
      <c r="F297" s="58">
        <v>0</v>
      </c>
      <c r="G297" s="58">
        <v>0</v>
      </c>
      <c r="H297" s="58">
        <v>0</v>
      </c>
      <c r="I297" s="58">
        <v>0</v>
      </c>
      <c r="J297" s="58">
        <v>0</v>
      </c>
      <c r="K297" s="58">
        <v>0</v>
      </c>
      <c r="L297" s="58">
        <v>0</v>
      </c>
      <c r="M297" s="58">
        <v>0</v>
      </c>
      <c r="N297" s="58">
        <v>0</v>
      </c>
      <c r="O297" s="58">
        <v>0</v>
      </c>
      <c r="P297" s="58">
        <v>23560</v>
      </c>
      <c r="Q297" s="58">
        <v>0</v>
      </c>
      <c r="R297" s="58">
        <v>0</v>
      </c>
      <c r="S297" s="58">
        <v>0</v>
      </c>
      <c r="T297" s="58">
        <v>0</v>
      </c>
      <c r="U297" s="58">
        <v>0</v>
      </c>
      <c r="V297" s="58">
        <v>0</v>
      </c>
      <c r="W297" s="58">
        <v>0</v>
      </c>
      <c r="X297" s="58">
        <v>0</v>
      </c>
      <c r="Y297" s="58">
        <v>0</v>
      </c>
      <c r="Z297" s="58">
        <v>0</v>
      </c>
      <c r="AA297" s="58">
        <v>0</v>
      </c>
      <c r="AB297" s="58">
        <v>0</v>
      </c>
      <c r="AC297" s="58">
        <v>0</v>
      </c>
      <c r="AD297" s="58">
        <v>0</v>
      </c>
      <c r="AE297" s="58">
        <v>0</v>
      </c>
      <c r="AF297" s="58">
        <v>0</v>
      </c>
      <c r="AG297" s="58">
        <v>0</v>
      </c>
      <c r="AH297" s="58">
        <v>0</v>
      </c>
      <c r="AI297" s="58">
        <v>0</v>
      </c>
      <c r="AJ297" s="58">
        <v>0</v>
      </c>
      <c r="AK297" s="58">
        <v>0</v>
      </c>
      <c r="AL297" s="58">
        <v>0</v>
      </c>
      <c r="AM297" s="58">
        <v>0</v>
      </c>
      <c r="AN297" s="58">
        <v>0</v>
      </c>
      <c r="AO297" s="58">
        <v>0</v>
      </c>
      <c r="AP297" s="58">
        <v>0</v>
      </c>
      <c r="AQ297" s="58">
        <v>0</v>
      </c>
      <c r="AR297" s="58">
        <v>0</v>
      </c>
      <c r="AS297" s="58">
        <v>0</v>
      </c>
      <c r="AT297" s="58">
        <v>0</v>
      </c>
      <c r="AU297" s="58">
        <v>0</v>
      </c>
      <c r="AV297" s="58">
        <v>0</v>
      </c>
      <c r="AW297" s="58">
        <v>0</v>
      </c>
      <c r="AX297" s="58">
        <v>0</v>
      </c>
      <c r="AY297" s="58">
        <v>0</v>
      </c>
      <c r="AZ297" s="58">
        <v>0</v>
      </c>
      <c r="BA297" s="58">
        <v>0</v>
      </c>
      <c r="BB297" s="58">
        <v>0</v>
      </c>
      <c r="BC297" s="58">
        <v>0</v>
      </c>
      <c r="BD297" s="58">
        <v>0</v>
      </c>
      <c r="BE297" s="58">
        <v>0</v>
      </c>
      <c r="BF297" s="58">
        <v>0</v>
      </c>
      <c r="BG297" s="58">
        <v>0</v>
      </c>
      <c r="BH297" s="58">
        <v>0</v>
      </c>
      <c r="BI297" s="58">
        <v>0</v>
      </c>
      <c r="BJ297" s="58">
        <v>0</v>
      </c>
      <c r="BK297" s="58">
        <v>0</v>
      </c>
      <c r="BL297" s="58">
        <v>0</v>
      </c>
      <c r="BM297" s="58">
        <v>0</v>
      </c>
      <c r="BN297" s="58">
        <v>0</v>
      </c>
      <c r="BO297" s="58">
        <v>0</v>
      </c>
      <c r="BP297" s="58">
        <v>0</v>
      </c>
      <c r="BQ297" s="58">
        <v>0</v>
      </c>
      <c r="BR297" s="58">
        <v>0</v>
      </c>
      <c r="BS297" s="58">
        <v>781337</v>
      </c>
      <c r="BT297" s="58">
        <v>0</v>
      </c>
      <c r="BU297" s="58">
        <v>0</v>
      </c>
      <c r="BV297" s="58">
        <v>0</v>
      </c>
      <c r="BW297" s="58">
        <v>0</v>
      </c>
      <c r="BX297" s="58">
        <v>0</v>
      </c>
      <c r="BY297" s="59">
        <v>-77183.649999999994</v>
      </c>
    </row>
    <row r="298" spans="1:77" x14ac:dyDescent="0.2">
      <c r="A298" s="56" t="s">
        <v>39</v>
      </c>
      <c r="B298" s="57" t="s">
        <v>786</v>
      </c>
      <c r="C298" s="56" t="s">
        <v>787</v>
      </c>
      <c r="D298" s="58">
        <v>0</v>
      </c>
      <c r="E298" s="58">
        <v>0</v>
      </c>
      <c r="F298" s="58">
        <v>0</v>
      </c>
      <c r="G298" s="58">
        <v>0</v>
      </c>
      <c r="H298" s="58">
        <v>0</v>
      </c>
      <c r="I298" s="58">
        <v>0</v>
      </c>
      <c r="J298" s="58">
        <v>0</v>
      </c>
      <c r="K298" s="58">
        <v>0</v>
      </c>
      <c r="L298" s="58">
        <v>0</v>
      </c>
      <c r="M298" s="58">
        <v>0</v>
      </c>
      <c r="N298" s="58">
        <v>0</v>
      </c>
      <c r="O298" s="58">
        <v>0</v>
      </c>
      <c r="P298" s="58">
        <v>7340</v>
      </c>
      <c r="Q298" s="58">
        <v>0</v>
      </c>
      <c r="R298" s="58">
        <v>0</v>
      </c>
      <c r="S298" s="58">
        <v>0</v>
      </c>
      <c r="T298" s="58">
        <v>0</v>
      </c>
      <c r="U298" s="58">
        <v>0</v>
      </c>
      <c r="V298" s="58">
        <v>0</v>
      </c>
      <c r="W298" s="58">
        <v>0</v>
      </c>
      <c r="X298" s="58">
        <v>0</v>
      </c>
      <c r="Y298" s="58">
        <v>0</v>
      </c>
      <c r="Z298" s="58">
        <v>0</v>
      </c>
      <c r="AA298" s="58">
        <v>0</v>
      </c>
      <c r="AB298" s="58">
        <v>0</v>
      </c>
      <c r="AC298" s="58">
        <v>0</v>
      </c>
      <c r="AD298" s="58">
        <v>0</v>
      </c>
      <c r="AE298" s="58">
        <v>0</v>
      </c>
      <c r="AF298" s="58">
        <v>0</v>
      </c>
      <c r="AG298" s="58">
        <v>0</v>
      </c>
      <c r="AH298" s="58">
        <v>0</v>
      </c>
      <c r="AI298" s="58">
        <v>0</v>
      </c>
      <c r="AJ298" s="58">
        <v>0</v>
      </c>
      <c r="AK298" s="58">
        <v>0</v>
      </c>
      <c r="AL298" s="58">
        <v>0</v>
      </c>
      <c r="AM298" s="58">
        <v>0</v>
      </c>
      <c r="AN298" s="58">
        <v>0</v>
      </c>
      <c r="AO298" s="58">
        <v>0</v>
      </c>
      <c r="AP298" s="58">
        <v>0</v>
      </c>
      <c r="AQ298" s="58">
        <v>0</v>
      </c>
      <c r="AR298" s="58">
        <v>0</v>
      </c>
      <c r="AS298" s="58">
        <v>0</v>
      </c>
      <c r="AT298" s="58">
        <v>0</v>
      </c>
      <c r="AU298" s="58">
        <v>0</v>
      </c>
      <c r="AV298" s="58">
        <v>0</v>
      </c>
      <c r="AW298" s="58">
        <v>0</v>
      </c>
      <c r="AX298" s="58">
        <v>0</v>
      </c>
      <c r="AY298" s="58">
        <v>0</v>
      </c>
      <c r="AZ298" s="58">
        <v>0</v>
      </c>
      <c r="BA298" s="58">
        <v>0</v>
      </c>
      <c r="BB298" s="58">
        <v>0</v>
      </c>
      <c r="BC298" s="58">
        <v>0</v>
      </c>
      <c r="BD298" s="58">
        <v>0</v>
      </c>
      <c r="BE298" s="58">
        <v>0</v>
      </c>
      <c r="BF298" s="58">
        <v>0</v>
      </c>
      <c r="BG298" s="58">
        <v>0</v>
      </c>
      <c r="BH298" s="58">
        <v>0</v>
      </c>
      <c r="BI298" s="58">
        <v>0</v>
      </c>
      <c r="BJ298" s="58">
        <v>0</v>
      </c>
      <c r="BK298" s="58">
        <v>0</v>
      </c>
      <c r="BL298" s="58">
        <v>0</v>
      </c>
      <c r="BM298" s="58">
        <v>0</v>
      </c>
      <c r="BN298" s="58">
        <v>0</v>
      </c>
      <c r="BO298" s="58">
        <v>0</v>
      </c>
      <c r="BP298" s="58">
        <v>0</v>
      </c>
      <c r="BQ298" s="58">
        <v>0</v>
      </c>
      <c r="BR298" s="58">
        <v>0</v>
      </c>
      <c r="BS298" s="58">
        <v>229397.5</v>
      </c>
      <c r="BT298" s="58">
        <v>0</v>
      </c>
      <c r="BU298" s="58">
        <v>0</v>
      </c>
      <c r="BV298" s="58">
        <v>0</v>
      </c>
      <c r="BW298" s="58">
        <v>0</v>
      </c>
      <c r="BX298" s="58">
        <v>0</v>
      </c>
      <c r="BY298" s="59">
        <v>-1618311315.3900001</v>
      </c>
    </row>
    <row r="299" spans="1:77" x14ac:dyDescent="0.2">
      <c r="A299" s="56" t="s">
        <v>39</v>
      </c>
      <c r="B299" s="57" t="s">
        <v>788</v>
      </c>
      <c r="C299" s="56" t="s">
        <v>789</v>
      </c>
      <c r="D299" s="58">
        <v>0</v>
      </c>
      <c r="E299" s="58">
        <v>0</v>
      </c>
      <c r="F299" s="58">
        <v>0</v>
      </c>
      <c r="G299" s="58">
        <v>0</v>
      </c>
      <c r="H299" s="58">
        <v>0</v>
      </c>
      <c r="I299" s="58">
        <v>0</v>
      </c>
      <c r="J299" s="58">
        <v>132750</v>
      </c>
      <c r="K299" s="58">
        <v>0</v>
      </c>
      <c r="L299" s="58">
        <v>0</v>
      </c>
      <c r="M299" s="58">
        <v>0</v>
      </c>
      <c r="N299" s="58">
        <v>0</v>
      </c>
      <c r="O299" s="58">
        <v>0</v>
      </c>
      <c r="P299" s="58">
        <v>0</v>
      </c>
      <c r="Q299" s="58">
        <v>0</v>
      </c>
      <c r="R299" s="58">
        <v>0</v>
      </c>
      <c r="S299" s="58">
        <v>0</v>
      </c>
      <c r="T299" s="58">
        <v>0</v>
      </c>
      <c r="U299" s="58">
        <v>0</v>
      </c>
      <c r="V299" s="58">
        <v>676450</v>
      </c>
      <c r="W299" s="58">
        <v>9000</v>
      </c>
      <c r="X299" s="58">
        <v>0</v>
      </c>
      <c r="Y299" s="58">
        <v>0</v>
      </c>
      <c r="Z299" s="58">
        <v>0</v>
      </c>
      <c r="AA299" s="58">
        <v>0</v>
      </c>
      <c r="AB299" s="58">
        <v>0</v>
      </c>
      <c r="AC299" s="58">
        <v>0</v>
      </c>
      <c r="AD299" s="58">
        <v>0</v>
      </c>
      <c r="AE299" s="58">
        <v>0</v>
      </c>
      <c r="AF299" s="58">
        <v>0</v>
      </c>
      <c r="AG299" s="58">
        <v>0</v>
      </c>
      <c r="AH299" s="58">
        <v>0</v>
      </c>
      <c r="AI299" s="58">
        <v>0</v>
      </c>
      <c r="AJ299" s="58">
        <v>0</v>
      </c>
      <c r="AK299" s="58">
        <v>0</v>
      </c>
      <c r="AL299" s="58">
        <v>0</v>
      </c>
      <c r="AM299" s="58">
        <v>0</v>
      </c>
      <c r="AN299" s="58">
        <v>0</v>
      </c>
      <c r="AO299" s="58">
        <v>0</v>
      </c>
      <c r="AP299" s="58">
        <v>0</v>
      </c>
      <c r="AQ299" s="58">
        <v>0</v>
      </c>
      <c r="AR299" s="58">
        <v>0</v>
      </c>
      <c r="AS299" s="58">
        <v>0</v>
      </c>
      <c r="AT299" s="58">
        <v>0</v>
      </c>
      <c r="AU299" s="58">
        <v>0</v>
      </c>
      <c r="AV299" s="58">
        <v>0</v>
      </c>
      <c r="AW299" s="58">
        <v>0</v>
      </c>
      <c r="AX299" s="58">
        <v>21915</v>
      </c>
      <c r="AY299" s="58">
        <v>1960</v>
      </c>
      <c r="AZ299" s="58">
        <v>2650</v>
      </c>
      <c r="BA299" s="58">
        <v>0</v>
      </c>
      <c r="BB299" s="58">
        <v>0</v>
      </c>
      <c r="BC299" s="58">
        <v>0</v>
      </c>
      <c r="BD299" s="58">
        <v>0</v>
      </c>
      <c r="BE299" s="58">
        <v>0</v>
      </c>
      <c r="BF299" s="58">
        <v>21850</v>
      </c>
      <c r="BG299" s="58">
        <v>0</v>
      </c>
      <c r="BH299" s="58">
        <v>0</v>
      </c>
      <c r="BI299" s="58">
        <v>0</v>
      </c>
      <c r="BJ299" s="58">
        <v>0</v>
      </c>
      <c r="BK299" s="58">
        <v>0</v>
      </c>
      <c r="BL299" s="58">
        <v>0</v>
      </c>
      <c r="BM299" s="58">
        <v>0</v>
      </c>
      <c r="BN299" s="58">
        <v>0</v>
      </c>
      <c r="BO299" s="58">
        <v>0</v>
      </c>
      <c r="BP299" s="58">
        <v>0</v>
      </c>
      <c r="BQ299" s="58">
        <v>0</v>
      </c>
      <c r="BR299" s="58">
        <v>0</v>
      </c>
      <c r="BS299" s="58">
        <v>0</v>
      </c>
      <c r="BT299" s="58">
        <v>0</v>
      </c>
      <c r="BU299" s="58">
        <v>0</v>
      </c>
      <c r="BV299" s="58">
        <v>0</v>
      </c>
      <c r="BW299" s="58">
        <v>0</v>
      </c>
      <c r="BX299" s="58">
        <v>0</v>
      </c>
      <c r="BY299" s="59">
        <v>-642595234.71980023</v>
      </c>
    </row>
    <row r="300" spans="1:77" x14ac:dyDescent="0.2">
      <c r="A300" s="56" t="s">
        <v>39</v>
      </c>
      <c r="B300" s="57" t="s">
        <v>790</v>
      </c>
      <c r="C300" s="56" t="s">
        <v>791</v>
      </c>
      <c r="D300" s="58">
        <v>0</v>
      </c>
      <c r="E300" s="58">
        <v>0</v>
      </c>
      <c r="F300" s="58">
        <v>113000</v>
      </c>
      <c r="G300" s="58">
        <v>0</v>
      </c>
      <c r="H300" s="58">
        <v>0</v>
      </c>
      <c r="I300" s="58">
        <v>0</v>
      </c>
      <c r="J300" s="58">
        <v>1096910</v>
      </c>
      <c r="K300" s="58">
        <v>0</v>
      </c>
      <c r="L300" s="58">
        <v>0</v>
      </c>
      <c r="M300" s="58">
        <v>5100</v>
      </c>
      <c r="N300" s="58">
        <v>10160</v>
      </c>
      <c r="O300" s="58">
        <v>0</v>
      </c>
      <c r="P300" s="58">
        <v>0</v>
      </c>
      <c r="Q300" s="58">
        <v>4103011.1</v>
      </c>
      <c r="R300" s="58">
        <v>0</v>
      </c>
      <c r="S300" s="58">
        <v>0</v>
      </c>
      <c r="T300" s="58">
        <v>0</v>
      </c>
      <c r="U300" s="58">
        <v>0</v>
      </c>
      <c r="V300" s="58">
        <v>1164260</v>
      </c>
      <c r="W300" s="58">
        <v>0</v>
      </c>
      <c r="X300" s="58">
        <v>0</v>
      </c>
      <c r="Y300" s="58">
        <v>0</v>
      </c>
      <c r="Z300" s="58">
        <v>0</v>
      </c>
      <c r="AA300" s="58">
        <v>0</v>
      </c>
      <c r="AB300" s="58">
        <v>0</v>
      </c>
      <c r="AC300" s="58">
        <v>0</v>
      </c>
      <c r="AD300" s="58">
        <v>55705</v>
      </c>
      <c r="AE300" s="58">
        <v>511917</v>
      </c>
      <c r="AF300" s="58">
        <v>0</v>
      </c>
      <c r="AG300" s="58">
        <v>0</v>
      </c>
      <c r="AH300" s="58">
        <v>0</v>
      </c>
      <c r="AI300" s="58">
        <v>0</v>
      </c>
      <c r="AJ300" s="58">
        <v>0</v>
      </c>
      <c r="AK300" s="58">
        <v>0</v>
      </c>
      <c r="AL300" s="58">
        <v>0</v>
      </c>
      <c r="AM300" s="58">
        <v>0</v>
      </c>
      <c r="AN300" s="58">
        <v>0</v>
      </c>
      <c r="AO300" s="58">
        <v>0</v>
      </c>
      <c r="AP300" s="58">
        <v>0</v>
      </c>
      <c r="AQ300" s="58">
        <v>474280</v>
      </c>
      <c r="AR300" s="58">
        <v>0</v>
      </c>
      <c r="AS300" s="58">
        <v>0</v>
      </c>
      <c r="AT300" s="58">
        <v>0</v>
      </c>
      <c r="AU300" s="58">
        <v>0</v>
      </c>
      <c r="AV300" s="58">
        <v>0</v>
      </c>
      <c r="AW300" s="58">
        <v>0</v>
      </c>
      <c r="AX300" s="58">
        <v>628205</v>
      </c>
      <c r="AY300" s="58">
        <v>10950.5</v>
      </c>
      <c r="AZ300" s="58">
        <v>1695</v>
      </c>
      <c r="BA300" s="58">
        <v>0</v>
      </c>
      <c r="BB300" s="58">
        <v>0</v>
      </c>
      <c r="BC300" s="58">
        <v>0</v>
      </c>
      <c r="BD300" s="58">
        <v>0</v>
      </c>
      <c r="BE300" s="58">
        <v>0</v>
      </c>
      <c r="BF300" s="58">
        <v>98390</v>
      </c>
      <c r="BG300" s="58">
        <v>0</v>
      </c>
      <c r="BH300" s="58">
        <v>0</v>
      </c>
      <c r="BI300" s="58">
        <v>1129650</v>
      </c>
      <c r="BJ300" s="58">
        <v>0</v>
      </c>
      <c r="BK300" s="58">
        <v>0</v>
      </c>
      <c r="BL300" s="58">
        <v>0</v>
      </c>
      <c r="BM300" s="58">
        <v>0</v>
      </c>
      <c r="BN300" s="58">
        <v>0</v>
      </c>
      <c r="BO300" s="58">
        <v>0</v>
      </c>
      <c r="BP300" s="58">
        <v>1813910</v>
      </c>
      <c r="BQ300" s="58">
        <v>0</v>
      </c>
      <c r="BR300" s="58">
        <v>0</v>
      </c>
      <c r="BS300" s="58">
        <v>0</v>
      </c>
      <c r="BT300" s="58">
        <v>0</v>
      </c>
      <c r="BU300" s="58">
        <v>29560</v>
      </c>
      <c r="BV300" s="58">
        <v>0</v>
      </c>
      <c r="BW300" s="58">
        <v>0</v>
      </c>
      <c r="BX300" s="58">
        <v>0</v>
      </c>
      <c r="BY300" s="59">
        <v>-349077413.32999998</v>
      </c>
    </row>
    <row r="301" spans="1:77" x14ac:dyDescent="0.2">
      <c r="A301" s="56" t="s">
        <v>39</v>
      </c>
      <c r="B301" s="57" t="s">
        <v>792</v>
      </c>
      <c r="C301" s="56" t="s">
        <v>793</v>
      </c>
      <c r="D301" s="58">
        <v>0</v>
      </c>
      <c r="E301" s="58">
        <v>1549675.9</v>
      </c>
      <c r="F301" s="58">
        <v>916894.77</v>
      </c>
      <c r="G301" s="58">
        <v>0</v>
      </c>
      <c r="H301" s="58">
        <v>0</v>
      </c>
      <c r="I301" s="58">
        <v>0</v>
      </c>
      <c r="J301" s="58">
        <v>0</v>
      </c>
      <c r="K301" s="58">
        <v>5456921.1699999999</v>
      </c>
      <c r="L301" s="58">
        <v>1069216.08</v>
      </c>
      <c r="M301" s="58">
        <v>778831.73</v>
      </c>
      <c r="N301" s="58">
        <v>1341644.75</v>
      </c>
      <c r="O301" s="58">
        <v>651398.46</v>
      </c>
      <c r="P301" s="58">
        <v>0</v>
      </c>
      <c r="Q301" s="58">
        <v>5033859.7300000004</v>
      </c>
      <c r="R301" s="58">
        <v>18700</v>
      </c>
      <c r="S301" s="58">
        <v>447079.21</v>
      </c>
      <c r="T301" s="58">
        <v>56009.35</v>
      </c>
      <c r="U301" s="58">
        <v>0</v>
      </c>
      <c r="V301" s="58">
        <v>36942027.149999999</v>
      </c>
      <c r="W301" s="58">
        <v>0</v>
      </c>
      <c r="X301" s="58">
        <v>0</v>
      </c>
      <c r="Y301" s="58">
        <v>4530776.67</v>
      </c>
      <c r="Z301" s="58">
        <v>2474387.9</v>
      </c>
      <c r="AA301" s="58">
        <v>64854</v>
      </c>
      <c r="AB301" s="58">
        <v>4416.25</v>
      </c>
      <c r="AC301" s="58">
        <v>0</v>
      </c>
      <c r="AD301" s="58">
        <v>218268.26</v>
      </c>
      <c r="AE301" s="58">
        <v>0</v>
      </c>
      <c r="AF301" s="58">
        <v>0</v>
      </c>
      <c r="AG301" s="58">
        <v>0</v>
      </c>
      <c r="AH301" s="58">
        <v>0</v>
      </c>
      <c r="AI301" s="58">
        <v>268752.52</v>
      </c>
      <c r="AJ301" s="58">
        <v>298273.27</v>
      </c>
      <c r="AK301" s="58">
        <v>0</v>
      </c>
      <c r="AL301" s="58">
        <v>0</v>
      </c>
      <c r="AM301" s="58">
        <v>510073.45</v>
      </c>
      <c r="AN301" s="58">
        <v>0</v>
      </c>
      <c r="AO301" s="58">
        <v>0</v>
      </c>
      <c r="AP301" s="58">
        <v>136056.68</v>
      </c>
      <c r="AQ301" s="58">
        <v>82500</v>
      </c>
      <c r="AR301" s="58">
        <v>0</v>
      </c>
      <c r="AS301" s="58">
        <v>0</v>
      </c>
      <c r="AT301" s="58">
        <v>0</v>
      </c>
      <c r="AU301" s="58">
        <v>0</v>
      </c>
      <c r="AV301" s="58">
        <v>0</v>
      </c>
      <c r="AW301" s="58">
        <v>0</v>
      </c>
      <c r="AX301" s="58">
        <v>27367510.059999999</v>
      </c>
      <c r="AY301" s="58">
        <v>0</v>
      </c>
      <c r="AZ301" s="58">
        <v>0</v>
      </c>
      <c r="BA301" s="58">
        <v>1469523.63</v>
      </c>
      <c r="BB301" s="58">
        <v>0</v>
      </c>
      <c r="BC301" s="58">
        <v>0</v>
      </c>
      <c r="BD301" s="58">
        <v>47826</v>
      </c>
      <c r="BE301" s="58">
        <v>0</v>
      </c>
      <c r="BF301" s="58">
        <v>0</v>
      </c>
      <c r="BG301" s="58">
        <v>0</v>
      </c>
      <c r="BH301" s="58">
        <v>0</v>
      </c>
      <c r="BI301" s="58">
        <v>16359031</v>
      </c>
      <c r="BJ301" s="58">
        <v>0</v>
      </c>
      <c r="BK301" s="58">
        <v>25969.200000000001</v>
      </c>
      <c r="BL301" s="58">
        <v>0</v>
      </c>
      <c r="BM301" s="58">
        <v>0</v>
      </c>
      <c r="BN301" s="58">
        <v>1609021.82</v>
      </c>
      <c r="BO301" s="58">
        <v>0</v>
      </c>
      <c r="BP301" s="58">
        <v>1820389.91</v>
      </c>
      <c r="BQ301" s="58">
        <v>0</v>
      </c>
      <c r="BR301" s="58">
        <v>1870099.26</v>
      </c>
      <c r="BS301" s="58">
        <v>0</v>
      </c>
      <c r="BT301" s="58">
        <v>0</v>
      </c>
      <c r="BU301" s="58">
        <v>275239.28999999998</v>
      </c>
      <c r="BV301" s="58">
        <v>55356.27</v>
      </c>
      <c r="BW301" s="58">
        <v>0</v>
      </c>
      <c r="BX301" s="58">
        <v>364840.34</v>
      </c>
      <c r="BY301" s="59">
        <v>100444687.63999999</v>
      </c>
    </row>
    <row r="302" spans="1:77" x14ac:dyDescent="0.2">
      <c r="A302" s="56" t="s">
        <v>39</v>
      </c>
      <c r="B302" s="57" t="s">
        <v>794</v>
      </c>
      <c r="C302" s="56" t="s">
        <v>795</v>
      </c>
      <c r="D302" s="58">
        <v>0</v>
      </c>
      <c r="E302" s="58">
        <v>0</v>
      </c>
      <c r="F302" s="58">
        <v>0</v>
      </c>
      <c r="G302" s="58">
        <v>0</v>
      </c>
      <c r="H302" s="58">
        <v>0</v>
      </c>
      <c r="I302" s="58">
        <v>0</v>
      </c>
      <c r="J302" s="58">
        <v>0</v>
      </c>
      <c r="K302" s="58">
        <v>4410</v>
      </c>
      <c r="L302" s="58">
        <v>0</v>
      </c>
      <c r="M302" s="58">
        <v>14673.5</v>
      </c>
      <c r="N302" s="58">
        <v>0</v>
      </c>
      <c r="O302" s="58">
        <v>0</v>
      </c>
      <c r="P302" s="58">
        <v>0</v>
      </c>
      <c r="Q302" s="58">
        <v>3984.92</v>
      </c>
      <c r="R302" s="58">
        <v>0</v>
      </c>
      <c r="S302" s="58">
        <v>0</v>
      </c>
      <c r="T302" s="58">
        <v>0</v>
      </c>
      <c r="U302" s="58">
        <v>0</v>
      </c>
      <c r="V302" s="58">
        <v>10500</v>
      </c>
      <c r="W302" s="58">
        <v>25210</v>
      </c>
      <c r="X302" s="58">
        <v>1538</v>
      </c>
      <c r="Y302" s="58">
        <v>0</v>
      </c>
      <c r="Z302" s="58">
        <v>0</v>
      </c>
      <c r="AA302" s="58">
        <v>0</v>
      </c>
      <c r="AB302" s="58">
        <v>0</v>
      </c>
      <c r="AC302" s="58">
        <v>0</v>
      </c>
      <c r="AD302" s="58">
        <v>0</v>
      </c>
      <c r="AE302" s="58">
        <v>99307.12</v>
      </c>
      <c r="AF302" s="58">
        <v>166</v>
      </c>
      <c r="AG302" s="58">
        <v>740</v>
      </c>
      <c r="AH302" s="58">
        <v>207</v>
      </c>
      <c r="AI302" s="58">
        <v>2327</v>
      </c>
      <c r="AJ302" s="58">
        <v>0</v>
      </c>
      <c r="AK302" s="58">
        <v>479</v>
      </c>
      <c r="AL302" s="58">
        <v>4781.18</v>
      </c>
      <c r="AM302" s="58">
        <v>0</v>
      </c>
      <c r="AN302" s="58">
        <v>0</v>
      </c>
      <c r="AO302" s="58">
        <v>0</v>
      </c>
      <c r="AP302" s="58">
        <v>793</v>
      </c>
      <c r="AQ302" s="58">
        <v>60262.5</v>
      </c>
      <c r="AR302" s="58">
        <v>575288.29</v>
      </c>
      <c r="AS302" s="58">
        <v>1017.5</v>
      </c>
      <c r="AT302" s="58">
        <v>20391</v>
      </c>
      <c r="AU302" s="58">
        <v>1292.76</v>
      </c>
      <c r="AV302" s="58">
        <v>6353</v>
      </c>
      <c r="AW302" s="58">
        <v>14075</v>
      </c>
      <c r="AX302" s="58">
        <v>0</v>
      </c>
      <c r="AY302" s="58">
        <v>0</v>
      </c>
      <c r="AZ302" s="58">
        <v>0</v>
      </c>
      <c r="BA302" s="58">
        <v>0</v>
      </c>
      <c r="BB302" s="58">
        <v>0</v>
      </c>
      <c r="BC302" s="58">
        <v>0</v>
      </c>
      <c r="BD302" s="58">
        <v>370</v>
      </c>
      <c r="BE302" s="58">
        <v>7274</v>
      </c>
      <c r="BF302" s="58">
        <v>0</v>
      </c>
      <c r="BG302" s="58">
        <v>0</v>
      </c>
      <c r="BH302" s="58">
        <v>0</v>
      </c>
      <c r="BI302" s="58">
        <v>0</v>
      </c>
      <c r="BJ302" s="58">
        <v>4571.8500000000004</v>
      </c>
      <c r="BK302" s="58">
        <v>0</v>
      </c>
      <c r="BL302" s="58">
        <v>0</v>
      </c>
      <c r="BM302" s="58">
        <v>958.03</v>
      </c>
      <c r="BN302" s="58">
        <v>0</v>
      </c>
      <c r="BO302" s="58">
        <v>0</v>
      </c>
      <c r="BP302" s="58">
        <v>0</v>
      </c>
      <c r="BQ302" s="58">
        <v>4149</v>
      </c>
      <c r="BR302" s="58">
        <v>246663.69</v>
      </c>
      <c r="BS302" s="58">
        <v>0</v>
      </c>
      <c r="BT302" s="58">
        <v>10592.83</v>
      </c>
      <c r="BU302" s="58">
        <v>540.45000000000005</v>
      </c>
      <c r="BV302" s="58">
        <v>0</v>
      </c>
      <c r="BW302" s="58">
        <v>0</v>
      </c>
      <c r="BX302" s="58">
        <v>0</v>
      </c>
      <c r="BY302" s="59">
        <v>30510804.949999999</v>
      </c>
    </row>
    <row r="303" spans="1:77" x14ac:dyDescent="0.2">
      <c r="A303" s="56" t="s">
        <v>39</v>
      </c>
      <c r="B303" s="57" t="s">
        <v>796</v>
      </c>
      <c r="C303" s="56" t="s">
        <v>797</v>
      </c>
      <c r="D303" s="58">
        <v>0</v>
      </c>
      <c r="E303" s="58">
        <v>0</v>
      </c>
      <c r="F303" s="58">
        <v>0</v>
      </c>
      <c r="G303" s="58">
        <v>0</v>
      </c>
      <c r="H303" s="58">
        <v>0</v>
      </c>
      <c r="I303" s="58">
        <v>0</v>
      </c>
      <c r="J303" s="58">
        <v>-12629.5</v>
      </c>
      <c r="K303" s="58">
        <v>-3023</v>
      </c>
      <c r="L303" s="58">
        <v>0</v>
      </c>
      <c r="M303" s="58">
        <v>10191.700000000001</v>
      </c>
      <c r="N303" s="58">
        <v>0</v>
      </c>
      <c r="O303" s="58">
        <v>0</v>
      </c>
      <c r="P303" s="58">
        <v>0</v>
      </c>
      <c r="Q303" s="58">
        <v>-5767.57</v>
      </c>
      <c r="R303" s="58">
        <v>0</v>
      </c>
      <c r="S303" s="58">
        <v>0</v>
      </c>
      <c r="T303" s="58">
        <v>0</v>
      </c>
      <c r="U303" s="58">
        <v>0</v>
      </c>
      <c r="V303" s="58">
        <v>-6530.5</v>
      </c>
      <c r="W303" s="58">
        <v>-11750</v>
      </c>
      <c r="X303" s="58">
        <v>37.01</v>
      </c>
      <c r="Y303" s="58">
        <v>0</v>
      </c>
      <c r="Z303" s="58">
        <v>240</v>
      </c>
      <c r="AA303" s="58">
        <v>0</v>
      </c>
      <c r="AB303" s="58">
        <v>0</v>
      </c>
      <c r="AC303" s="58">
        <v>0</v>
      </c>
      <c r="AD303" s="58">
        <v>0</v>
      </c>
      <c r="AE303" s="58">
        <v>-239724.77</v>
      </c>
      <c r="AF303" s="58">
        <v>0</v>
      </c>
      <c r="AG303" s="58">
        <v>0</v>
      </c>
      <c r="AH303" s="58">
        <v>0</v>
      </c>
      <c r="AI303" s="58">
        <v>0</v>
      </c>
      <c r="AJ303" s="58">
        <v>0</v>
      </c>
      <c r="AK303" s="58">
        <v>0</v>
      </c>
      <c r="AL303" s="58">
        <v>-8166</v>
      </c>
      <c r="AM303" s="58">
        <v>-5390.17</v>
      </c>
      <c r="AN303" s="58">
        <v>-70</v>
      </c>
      <c r="AO303" s="58">
        <v>-18055</v>
      </c>
      <c r="AP303" s="58">
        <v>-793</v>
      </c>
      <c r="AQ303" s="58">
        <v>-162662.53</v>
      </c>
      <c r="AR303" s="58">
        <v>0</v>
      </c>
      <c r="AS303" s="58">
        <v>2663</v>
      </c>
      <c r="AT303" s="58">
        <v>0</v>
      </c>
      <c r="AU303" s="58">
        <v>411.6</v>
      </c>
      <c r="AV303" s="58">
        <v>-730</v>
      </c>
      <c r="AW303" s="58">
        <v>0</v>
      </c>
      <c r="AX303" s="58">
        <v>0</v>
      </c>
      <c r="AY303" s="58">
        <v>0</v>
      </c>
      <c r="AZ303" s="58">
        <v>0</v>
      </c>
      <c r="BA303" s="58">
        <v>0</v>
      </c>
      <c r="BB303" s="58">
        <v>0</v>
      </c>
      <c r="BC303" s="58">
        <v>0</v>
      </c>
      <c r="BD303" s="58">
        <v>0</v>
      </c>
      <c r="BE303" s="58">
        <v>0</v>
      </c>
      <c r="BF303" s="58">
        <v>0</v>
      </c>
      <c r="BG303" s="58">
        <v>0</v>
      </c>
      <c r="BH303" s="58">
        <v>0</v>
      </c>
      <c r="BI303" s="58">
        <v>0</v>
      </c>
      <c r="BJ303" s="58">
        <v>0</v>
      </c>
      <c r="BK303" s="58">
        <v>0</v>
      </c>
      <c r="BL303" s="58">
        <v>0</v>
      </c>
      <c r="BM303" s="58">
        <v>0</v>
      </c>
      <c r="BN303" s="58">
        <v>0</v>
      </c>
      <c r="BO303" s="58">
        <v>0</v>
      </c>
      <c r="BP303" s="58">
        <v>-2723</v>
      </c>
      <c r="BQ303" s="58">
        <v>0</v>
      </c>
      <c r="BR303" s="58">
        <v>0</v>
      </c>
      <c r="BS303" s="58">
        <v>0</v>
      </c>
      <c r="BT303" s="58">
        <v>0</v>
      </c>
      <c r="BU303" s="58">
        <v>-3314</v>
      </c>
      <c r="BV303" s="58">
        <v>0</v>
      </c>
      <c r="BW303" s="58">
        <v>0</v>
      </c>
      <c r="BX303" s="58">
        <v>0</v>
      </c>
      <c r="BY303" s="59">
        <v>-138975184.48999998</v>
      </c>
    </row>
    <row r="304" spans="1:77" x14ac:dyDescent="0.2">
      <c r="A304" s="56" t="s">
        <v>39</v>
      </c>
      <c r="B304" s="57" t="s">
        <v>798</v>
      </c>
      <c r="C304" s="56" t="s">
        <v>799</v>
      </c>
      <c r="D304" s="58">
        <v>0</v>
      </c>
      <c r="E304" s="58">
        <v>0</v>
      </c>
      <c r="F304" s="58">
        <v>-6325.78</v>
      </c>
      <c r="G304" s="58">
        <v>0</v>
      </c>
      <c r="H304" s="58">
        <v>0</v>
      </c>
      <c r="I304" s="58">
        <v>0</v>
      </c>
      <c r="J304" s="58">
        <v>-26944.45</v>
      </c>
      <c r="K304" s="58">
        <v>-149913.19</v>
      </c>
      <c r="L304" s="58">
        <v>0</v>
      </c>
      <c r="M304" s="58">
        <v>-34639.300000000003</v>
      </c>
      <c r="N304" s="58">
        <v>0</v>
      </c>
      <c r="O304" s="58">
        <v>0</v>
      </c>
      <c r="P304" s="58">
        <v>0</v>
      </c>
      <c r="Q304" s="58">
        <v>-20324.169999999998</v>
      </c>
      <c r="R304" s="58">
        <v>0</v>
      </c>
      <c r="S304" s="58">
        <v>-1162.21</v>
      </c>
      <c r="T304" s="58">
        <v>0</v>
      </c>
      <c r="U304" s="58">
        <v>0</v>
      </c>
      <c r="V304" s="58">
        <v>0</v>
      </c>
      <c r="W304" s="58">
        <v>-60888.08</v>
      </c>
      <c r="X304" s="58">
        <v>0</v>
      </c>
      <c r="Y304" s="58">
        <v>-11192.7</v>
      </c>
      <c r="Z304" s="58">
        <v>0</v>
      </c>
      <c r="AA304" s="58">
        <v>0</v>
      </c>
      <c r="AB304" s="58">
        <v>0</v>
      </c>
      <c r="AC304" s="58">
        <v>0</v>
      </c>
      <c r="AD304" s="58">
        <v>0</v>
      </c>
      <c r="AE304" s="58">
        <v>-424391.1</v>
      </c>
      <c r="AF304" s="58">
        <v>0</v>
      </c>
      <c r="AG304" s="58">
        <v>0</v>
      </c>
      <c r="AH304" s="58">
        <v>0</v>
      </c>
      <c r="AI304" s="58">
        <v>0</v>
      </c>
      <c r="AJ304" s="58">
        <v>-21421.279999999999</v>
      </c>
      <c r="AK304" s="58">
        <v>0</v>
      </c>
      <c r="AL304" s="58">
        <v>0</v>
      </c>
      <c r="AM304" s="58">
        <v>0</v>
      </c>
      <c r="AN304" s="58">
        <v>0</v>
      </c>
      <c r="AO304" s="58">
        <v>0</v>
      </c>
      <c r="AP304" s="58">
        <v>0</v>
      </c>
      <c r="AQ304" s="58">
        <v>-79530.53</v>
      </c>
      <c r="AR304" s="58">
        <v>0</v>
      </c>
      <c r="AS304" s="58">
        <v>-445.66</v>
      </c>
      <c r="AT304" s="58">
        <v>-48014.31</v>
      </c>
      <c r="AU304" s="58">
        <v>0</v>
      </c>
      <c r="AV304" s="58">
        <v>-1969.96</v>
      </c>
      <c r="AW304" s="58">
        <v>0</v>
      </c>
      <c r="AX304" s="58">
        <v>0</v>
      </c>
      <c r="AY304" s="58">
        <v>0</v>
      </c>
      <c r="AZ304" s="58">
        <v>0</v>
      </c>
      <c r="BA304" s="58">
        <v>0</v>
      </c>
      <c r="BB304" s="58">
        <v>0</v>
      </c>
      <c r="BC304" s="58">
        <v>0</v>
      </c>
      <c r="BD304" s="58">
        <v>0</v>
      </c>
      <c r="BE304" s="58">
        <v>0</v>
      </c>
      <c r="BF304" s="58">
        <v>-27304</v>
      </c>
      <c r="BG304" s="58">
        <v>0</v>
      </c>
      <c r="BH304" s="58">
        <v>0</v>
      </c>
      <c r="BI304" s="58">
        <v>0</v>
      </c>
      <c r="BJ304" s="58">
        <v>0</v>
      </c>
      <c r="BK304" s="58">
        <v>0</v>
      </c>
      <c r="BL304" s="58">
        <v>0</v>
      </c>
      <c r="BM304" s="58">
        <v>0</v>
      </c>
      <c r="BN304" s="58">
        <v>0</v>
      </c>
      <c r="BO304" s="58">
        <v>0</v>
      </c>
      <c r="BP304" s="58">
        <v>-317910.74</v>
      </c>
      <c r="BQ304" s="58">
        <v>0</v>
      </c>
      <c r="BR304" s="58">
        <v>0</v>
      </c>
      <c r="BS304" s="58">
        <v>-1234</v>
      </c>
      <c r="BT304" s="58">
        <v>0</v>
      </c>
      <c r="BU304" s="58">
        <v>-14863.16</v>
      </c>
      <c r="BV304" s="58">
        <v>0</v>
      </c>
      <c r="BW304" s="58">
        <v>0</v>
      </c>
      <c r="BX304" s="58">
        <v>0</v>
      </c>
      <c r="BY304" s="59">
        <v>-82892417.870000005</v>
      </c>
    </row>
    <row r="305" spans="1:77" x14ac:dyDescent="0.2">
      <c r="A305" s="56" t="s">
        <v>39</v>
      </c>
      <c r="B305" s="57" t="s">
        <v>800</v>
      </c>
      <c r="C305" s="56" t="s">
        <v>801</v>
      </c>
      <c r="D305" s="58">
        <v>0</v>
      </c>
      <c r="E305" s="58">
        <v>0</v>
      </c>
      <c r="F305" s="58">
        <v>0</v>
      </c>
      <c r="G305" s="58">
        <v>0</v>
      </c>
      <c r="H305" s="58">
        <v>0</v>
      </c>
      <c r="I305" s="58">
        <v>0</v>
      </c>
      <c r="J305" s="58">
        <v>12224.26</v>
      </c>
      <c r="K305" s="58">
        <v>7273.07</v>
      </c>
      <c r="L305" s="58">
        <v>0</v>
      </c>
      <c r="M305" s="58">
        <v>66821.240000000005</v>
      </c>
      <c r="N305" s="58">
        <v>0</v>
      </c>
      <c r="O305" s="58">
        <v>0</v>
      </c>
      <c r="P305" s="58">
        <v>0</v>
      </c>
      <c r="Q305" s="58">
        <v>0</v>
      </c>
      <c r="R305" s="58">
        <v>0</v>
      </c>
      <c r="S305" s="58">
        <v>0</v>
      </c>
      <c r="T305" s="58">
        <v>0</v>
      </c>
      <c r="U305" s="58">
        <v>0</v>
      </c>
      <c r="V305" s="58">
        <v>70429.69</v>
      </c>
      <c r="W305" s="58">
        <v>7135.08</v>
      </c>
      <c r="X305" s="58">
        <v>0</v>
      </c>
      <c r="Y305" s="58">
        <v>622.34</v>
      </c>
      <c r="Z305" s="58">
        <v>0</v>
      </c>
      <c r="AA305" s="58">
        <v>0</v>
      </c>
      <c r="AB305" s="58">
        <v>0</v>
      </c>
      <c r="AC305" s="58">
        <v>0</v>
      </c>
      <c r="AD305" s="58">
        <v>0</v>
      </c>
      <c r="AE305" s="58">
        <v>152486.32999999999</v>
      </c>
      <c r="AF305" s="58">
        <v>0</v>
      </c>
      <c r="AG305" s="58">
        <v>0</v>
      </c>
      <c r="AH305" s="58">
        <v>0</v>
      </c>
      <c r="AI305" s="58">
        <v>0</v>
      </c>
      <c r="AJ305" s="58">
        <v>0</v>
      </c>
      <c r="AK305" s="58">
        <v>0</v>
      </c>
      <c r="AL305" s="58">
        <v>0</v>
      </c>
      <c r="AM305" s="58">
        <v>0</v>
      </c>
      <c r="AN305" s="58">
        <v>8482.0400000000009</v>
      </c>
      <c r="AO305" s="58">
        <v>0</v>
      </c>
      <c r="AP305" s="58">
        <v>0</v>
      </c>
      <c r="AQ305" s="58">
        <v>73046.48</v>
      </c>
      <c r="AR305" s="58">
        <v>61130.25</v>
      </c>
      <c r="AS305" s="58">
        <v>225.63</v>
      </c>
      <c r="AT305" s="58">
        <v>31989.83</v>
      </c>
      <c r="AU305" s="58">
        <v>0</v>
      </c>
      <c r="AV305" s="58">
        <v>0</v>
      </c>
      <c r="AW305" s="58">
        <v>8122.5</v>
      </c>
      <c r="AX305" s="58">
        <v>0</v>
      </c>
      <c r="AY305" s="58">
        <v>0</v>
      </c>
      <c r="AZ305" s="58">
        <v>0</v>
      </c>
      <c r="BA305" s="58">
        <v>0</v>
      </c>
      <c r="BB305" s="58">
        <v>0</v>
      </c>
      <c r="BC305" s="58">
        <v>0</v>
      </c>
      <c r="BD305" s="58">
        <v>0</v>
      </c>
      <c r="BE305" s="58">
        <v>0</v>
      </c>
      <c r="BF305" s="58">
        <v>0</v>
      </c>
      <c r="BG305" s="58">
        <v>0</v>
      </c>
      <c r="BH305" s="58">
        <v>0</v>
      </c>
      <c r="BI305" s="58">
        <v>0</v>
      </c>
      <c r="BJ305" s="58">
        <v>0</v>
      </c>
      <c r="BK305" s="58">
        <v>0</v>
      </c>
      <c r="BL305" s="58">
        <v>0</v>
      </c>
      <c r="BM305" s="58">
        <v>0</v>
      </c>
      <c r="BN305" s="58">
        <v>0</v>
      </c>
      <c r="BO305" s="58">
        <v>0</v>
      </c>
      <c r="BP305" s="58">
        <v>3900.84</v>
      </c>
      <c r="BQ305" s="58">
        <v>0</v>
      </c>
      <c r="BR305" s="58">
        <v>0</v>
      </c>
      <c r="BS305" s="58">
        <v>0</v>
      </c>
      <c r="BT305" s="58">
        <v>0</v>
      </c>
      <c r="BU305" s="58">
        <v>4200.58</v>
      </c>
      <c r="BV305" s="58">
        <v>0</v>
      </c>
      <c r="BW305" s="58">
        <v>0</v>
      </c>
      <c r="BX305" s="58">
        <v>0</v>
      </c>
      <c r="BY305" s="59">
        <v>-3377845.4200000004</v>
      </c>
    </row>
    <row r="306" spans="1:77" x14ac:dyDescent="0.2">
      <c r="A306" s="56" t="s">
        <v>39</v>
      </c>
      <c r="B306" s="57" t="s">
        <v>802</v>
      </c>
      <c r="C306" s="56" t="s">
        <v>803</v>
      </c>
      <c r="D306" s="58">
        <v>0</v>
      </c>
      <c r="E306" s="58">
        <v>0</v>
      </c>
      <c r="F306" s="58">
        <v>0</v>
      </c>
      <c r="G306" s="58">
        <v>0</v>
      </c>
      <c r="H306" s="58">
        <v>0</v>
      </c>
      <c r="I306" s="58">
        <v>0</v>
      </c>
      <c r="J306" s="58">
        <v>0</v>
      </c>
      <c r="K306" s="58">
        <v>0</v>
      </c>
      <c r="L306" s="58">
        <v>0</v>
      </c>
      <c r="M306" s="58">
        <v>-89634.5</v>
      </c>
      <c r="N306" s="58">
        <v>-26184</v>
      </c>
      <c r="O306" s="58">
        <v>-9223</v>
      </c>
      <c r="P306" s="58">
        <v>0</v>
      </c>
      <c r="Q306" s="58">
        <v>-30166.080000000002</v>
      </c>
      <c r="R306" s="58">
        <v>0</v>
      </c>
      <c r="S306" s="58">
        <v>0</v>
      </c>
      <c r="T306" s="58">
        <v>0</v>
      </c>
      <c r="U306" s="58">
        <v>0</v>
      </c>
      <c r="V306" s="58">
        <v>-157764.75</v>
      </c>
      <c r="W306" s="58">
        <v>-9386</v>
      </c>
      <c r="X306" s="58">
        <v>-23432.92</v>
      </c>
      <c r="Y306" s="58">
        <v>0</v>
      </c>
      <c r="Z306" s="58">
        <v>-3175</v>
      </c>
      <c r="AA306" s="58">
        <v>0</v>
      </c>
      <c r="AB306" s="58">
        <v>0</v>
      </c>
      <c r="AC306" s="58">
        <v>0</v>
      </c>
      <c r="AD306" s="58">
        <v>0</v>
      </c>
      <c r="AE306" s="58">
        <v>0</v>
      </c>
      <c r="AF306" s="58">
        <v>0</v>
      </c>
      <c r="AG306" s="58">
        <v>0</v>
      </c>
      <c r="AH306" s="58">
        <v>-1141</v>
      </c>
      <c r="AI306" s="58">
        <v>0</v>
      </c>
      <c r="AJ306" s="58">
        <v>0</v>
      </c>
      <c r="AK306" s="58">
        <v>0</v>
      </c>
      <c r="AL306" s="58">
        <v>-5580</v>
      </c>
      <c r="AM306" s="58">
        <v>-5143.5</v>
      </c>
      <c r="AN306" s="58">
        <v>-6856</v>
      </c>
      <c r="AO306" s="58">
        <v>-15189.25</v>
      </c>
      <c r="AP306" s="58">
        <v>0</v>
      </c>
      <c r="AQ306" s="58">
        <v>0</v>
      </c>
      <c r="AR306" s="58">
        <v>-1548268</v>
      </c>
      <c r="AS306" s="58">
        <v>-24280</v>
      </c>
      <c r="AT306" s="58">
        <v>-202168.57</v>
      </c>
      <c r="AU306" s="58">
        <v>-49655</v>
      </c>
      <c r="AV306" s="58">
        <v>-11080</v>
      </c>
      <c r="AW306" s="58">
        <v>-35935</v>
      </c>
      <c r="AX306" s="58">
        <v>0</v>
      </c>
      <c r="AY306" s="58">
        <v>0</v>
      </c>
      <c r="AZ306" s="58">
        <v>0</v>
      </c>
      <c r="BA306" s="58">
        <v>0</v>
      </c>
      <c r="BB306" s="58">
        <v>0</v>
      </c>
      <c r="BC306" s="58">
        <v>0</v>
      </c>
      <c r="BD306" s="58">
        <v>0</v>
      </c>
      <c r="BE306" s="58">
        <v>0</v>
      </c>
      <c r="BF306" s="58">
        <v>-21375.8</v>
      </c>
      <c r="BG306" s="58">
        <v>0</v>
      </c>
      <c r="BH306" s="58">
        <v>0</v>
      </c>
      <c r="BI306" s="58">
        <v>0</v>
      </c>
      <c r="BJ306" s="58">
        <v>0</v>
      </c>
      <c r="BK306" s="58">
        <v>0</v>
      </c>
      <c r="BL306" s="58">
        <v>0</v>
      </c>
      <c r="BM306" s="58">
        <v>0</v>
      </c>
      <c r="BN306" s="58">
        <v>0</v>
      </c>
      <c r="BO306" s="58">
        <v>0</v>
      </c>
      <c r="BP306" s="58">
        <v>-41926</v>
      </c>
      <c r="BQ306" s="58">
        <v>0</v>
      </c>
      <c r="BR306" s="58">
        <v>0</v>
      </c>
      <c r="BS306" s="58">
        <v>0</v>
      </c>
      <c r="BT306" s="58">
        <v>0</v>
      </c>
      <c r="BU306" s="58">
        <v>0</v>
      </c>
      <c r="BV306" s="58">
        <v>0</v>
      </c>
      <c r="BW306" s="58">
        <v>0</v>
      </c>
      <c r="BX306" s="58">
        <v>0</v>
      </c>
      <c r="BY306" s="59">
        <v>767235.42000000016</v>
      </c>
    </row>
    <row r="307" spans="1:77" x14ac:dyDescent="0.2">
      <c r="A307" s="56" t="s">
        <v>39</v>
      </c>
      <c r="B307" s="57" t="s">
        <v>804</v>
      </c>
      <c r="C307" s="56" t="s">
        <v>805</v>
      </c>
      <c r="D307" s="58">
        <v>0</v>
      </c>
      <c r="E307" s="58">
        <v>0</v>
      </c>
      <c r="F307" s="58">
        <v>0</v>
      </c>
      <c r="G307" s="58">
        <v>291782.98</v>
      </c>
      <c r="H307" s="58">
        <v>28974.05</v>
      </c>
      <c r="I307" s="58">
        <v>0</v>
      </c>
      <c r="J307" s="58">
        <v>241301.81</v>
      </c>
      <c r="K307" s="58">
        <v>0</v>
      </c>
      <c r="L307" s="58">
        <v>74247.41</v>
      </c>
      <c r="M307" s="58">
        <v>0</v>
      </c>
      <c r="N307" s="58">
        <v>0</v>
      </c>
      <c r="O307" s="58">
        <v>32403.4</v>
      </c>
      <c r="P307" s="58">
        <v>112424</v>
      </c>
      <c r="Q307" s="58">
        <v>0</v>
      </c>
      <c r="R307" s="58">
        <v>0</v>
      </c>
      <c r="S307" s="58">
        <v>0</v>
      </c>
      <c r="T307" s="58">
        <v>0</v>
      </c>
      <c r="U307" s="58">
        <v>435.44</v>
      </c>
      <c r="V307" s="58">
        <v>325730.36</v>
      </c>
      <c r="W307" s="58">
        <v>102050.62</v>
      </c>
      <c r="X307" s="58">
        <v>0</v>
      </c>
      <c r="Y307" s="58">
        <v>0</v>
      </c>
      <c r="Z307" s="58">
        <v>37573.22</v>
      </c>
      <c r="AA307" s="58">
        <v>64050.07</v>
      </c>
      <c r="AB307" s="58">
        <v>27144.23</v>
      </c>
      <c r="AC307" s="58">
        <v>0</v>
      </c>
      <c r="AD307" s="58">
        <v>0</v>
      </c>
      <c r="AE307" s="58">
        <v>0</v>
      </c>
      <c r="AF307" s="58">
        <v>54263.69</v>
      </c>
      <c r="AG307" s="58">
        <v>31593.74</v>
      </c>
      <c r="AH307" s="58">
        <v>45568.52</v>
      </c>
      <c r="AI307" s="58">
        <v>0</v>
      </c>
      <c r="AJ307" s="58">
        <v>427018.28</v>
      </c>
      <c r="AK307" s="58">
        <v>0</v>
      </c>
      <c r="AL307" s="58">
        <v>0</v>
      </c>
      <c r="AM307" s="58">
        <v>0</v>
      </c>
      <c r="AN307" s="58">
        <v>16822.29</v>
      </c>
      <c r="AO307" s="58">
        <v>18681.61</v>
      </c>
      <c r="AP307" s="58">
        <v>0</v>
      </c>
      <c r="AQ307" s="58">
        <v>1592176.8</v>
      </c>
      <c r="AR307" s="58">
        <v>2357817.34</v>
      </c>
      <c r="AS307" s="58">
        <v>0</v>
      </c>
      <c r="AT307" s="58">
        <v>0</v>
      </c>
      <c r="AU307" s="58">
        <v>49650</v>
      </c>
      <c r="AV307" s="58">
        <v>0</v>
      </c>
      <c r="AW307" s="58">
        <v>160470.21</v>
      </c>
      <c r="AX307" s="58">
        <v>0</v>
      </c>
      <c r="AY307" s="58">
        <v>0</v>
      </c>
      <c r="AZ307" s="58">
        <v>209093.3</v>
      </c>
      <c r="BA307" s="58">
        <v>36724.53</v>
      </c>
      <c r="BB307" s="58">
        <v>60470.79</v>
      </c>
      <c r="BC307" s="58">
        <v>0</v>
      </c>
      <c r="BD307" s="58">
        <v>76554.81</v>
      </c>
      <c r="BE307" s="58">
        <v>0</v>
      </c>
      <c r="BF307" s="58">
        <v>0</v>
      </c>
      <c r="BG307" s="58">
        <v>0</v>
      </c>
      <c r="BH307" s="58">
        <v>0</v>
      </c>
      <c r="BI307" s="58">
        <v>0</v>
      </c>
      <c r="BJ307" s="58">
        <v>52802.15</v>
      </c>
      <c r="BK307" s="58">
        <v>7873.03</v>
      </c>
      <c r="BL307" s="58">
        <v>11017.35</v>
      </c>
      <c r="BM307" s="58">
        <v>0</v>
      </c>
      <c r="BN307" s="58">
        <v>13412.44</v>
      </c>
      <c r="BO307" s="58">
        <v>0</v>
      </c>
      <c r="BP307" s="58">
        <v>0</v>
      </c>
      <c r="BQ307" s="58">
        <v>33112.33</v>
      </c>
      <c r="BR307" s="58">
        <v>92820</v>
      </c>
      <c r="BS307" s="58">
        <v>81133.97</v>
      </c>
      <c r="BT307" s="58">
        <v>0</v>
      </c>
      <c r="BU307" s="58">
        <v>0</v>
      </c>
      <c r="BV307" s="58">
        <v>38453.21</v>
      </c>
      <c r="BW307" s="58">
        <v>0</v>
      </c>
      <c r="BX307" s="58">
        <v>60041.72</v>
      </c>
      <c r="BY307" s="59">
        <v>56948660.500000015</v>
      </c>
    </row>
    <row r="308" spans="1:77" x14ac:dyDescent="0.2">
      <c r="A308" s="56" t="s">
        <v>39</v>
      </c>
      <c r="B308" s="57" t="s">
        <v>806</v>
      </c>
      <c r="C308" s="56" t="s">
        <v>807</v>
      </c>
      <c r="D308" s="58">
        <v>0</v>
      </c>
      <c r="E308" s="58">
        <v>6675</v>
      </c>
      <c r="F308" s="58">
        <v>0</v>
      </c>
      <c r="G308" s="58">
        <v>0</v>
      </c>
      <c r="H308" s="58">
        <v>0</v>
      </c>
      <c r="I308" s="58">
        <v>0</v>
      </c>
      <c r="J308" s="58">
        <v>0</v>
      </c>
      <c r="K308" s="58">
        <v>0</v>
      </c>
      <c r="L308" s="58">
        <v>0</v>
      </c>
      <c r="M308" s="58">
        <v>0</v>
      </c>
      <c r="N308" s="58">
        <v>0</v>
      </c>
      <c r="O308" s="58">
        <v>0</v>
      </c>
      <c r="P308" s="58">
        <v>0</v>
      </c>
      <c r="Q308" s="58">
        <v>0</v>
      </c>
      <c r="R308" s="58">
        <v>0</v>
      </c>
      <c r="S308" s="58">
        <v>0</v>
      </c>
      <c r="T308" s="58">
        <v>0</v>
      </c>
      <c r="U308" s="58">
        <v>0</v>
      </c>
      <c r="V308" s="58">
        <v>0</v>
      </c>
      <c r="W308" s="58">
        <v>0</v>
      </c>
      <c r="X308" s="58">
        <v>0</v>
      </c>
      <c r="Y308" s="58">
        <v>0</v>
      </c>
      <c r="Z308" s="58">
        <v>0</v>
      </c>
      <c r="AA308" s="58">
        <v>0</v>
      </c>
      <c r="AB308" s="58">
        <v>0</v>
      </c>
      <c r="AC308" s="58">
        <v>0</v>
      </c>
      <c r="AD308" s="58">
        <v>0</v>
      </c>
      <c r="AE308" s="58">
        <v>2005653.12</v>
      </c>
      <c r="AF308" s="58">
        <v>0</v>
      </c>
      <c r="AG308" s="58">
        <v>0</v>
      </c>
      <c r="AH308" s="58">
        <v>0</v>
      </c>
      <c r="AI308" s="58">
        <v>0</v>
      </c>
      <c r="AJ308" s="58">
        <v>0</v>
      </c>
      <c r="AK308" s="58">
        <v>0</v>
      </c>
      <c r="AL308" s="58">
        <v>0</v>
      </c>
      <c r="AM308" s="58">
        <v>0</v>
      </c>
      <c r="AN308" s="58">
        <v>0</v>
      </c>
      <c r="AO308" s="58">
        <v>0</v>
      </c>
      <c r="AP308" s="58">
        <v>0</v>
      </c>
      <c r="AQ308" s="58">
        <v>0</v>
      </c>
      <c r="AR308" s="58">
        <v>0</v>
      </c>
      <c r="AS308" s="58">
        <v>0</v>
      </c>
      <c r="AT308" s="58">
        <v>0</v>
      </c>
      <c r="AU308" s="58">
        <v>0</v>
      </c>
      <c r="AV308" s="58">
        <v>0</v>
      </c>
      <c r="AW308" s="58">
        <v>0</v>
      </c>
      <c r="AX308" s="58">
        <v>0</v>
      </c>
      <c r="AY308" s="58">
        <v>0</v>
      </c>
      <c r="AZ308" s="58">
        <v>0</v>
      </c>
      <c r="BA308" s="58">
        <v>0</v>
      </c>
      <c r="BB308" s="58">
        <v>0</v>
      </c>
      <c r="BC308" s="58">
        <v>0</v>
      </c>
      <c r="BD308" s="58">
        <v>0</v>
      </c>
      <c r="BE308" s="58">
        <v>0</v>
      </c>
      <c r="BF308" s="58">
        <v>0</v>
      </c>
      <c r="BG308" s="58">
        <v>0</v>
      </c>
      <c r="BH308" s="58">
        <v>0</v>
      </c>
      <c r="BI308" s="58">
        <v>51554.85</v>
      </c>
      <c r="BJ308" s="58">
        <v>0</v>
      </c>
      <c r="BK308" s="58">
        <v>0</v>
      </c>
      <c r="BL308" s="58">
        <v>0</v>
      </c>
      <c r="BM308" s="58">
        <v>0</v>
      </c>
      <c r="BN308" s="58">
        <v>0</v>
      </c>
      <c r="BO308" s="58">
        <v>0</v>
      </c>
      <c r="BP308" s="58">
        <v>489736.25</v>
      </c>
      <c r="BQ308" s="58">
        <v>0</v>
      </c>
      <c r="BR308" s="58">
        <v>0</v>
      </c>
      <c r="BS308" s="58">
        <v>0</v>
      </c>
      <c r="BT308" s="58">
        <v>0</v>
      </c>
      <c r="BU308" s="58">
        <v>0</v>
      </c>
      <c r="BV308" s="58">
        <v>0</v>
      </c>
      <c r="BW308" s="58">
        <v>0</v>
      </c>
      <c r="BX308" s="58">
        <v>0</v>
      </c>
      <c r="BY308" s="59">
        <v>460000</v>
      </c>
    </row>
    <row r="309" spans="1:77" x14ac:dyDescent="0.2">
      <c r="A309" s="56" t="s">
        <v>39</v>
      </c>
      <c r="B309" s="57" t="s">
        <v>808</v>
      </c>
      <c r="C309" s="56" t="s">
        <v>809</v>
      </c>
      <c r="D309" s="58">
        <v>0</v>
      </c>
      <c r="E309" s="58">
        <v>0</v>
      </c>
      <c r="F309" s="58">
        <v>0</v>
      </c>
      <c r="G309" s="58">
        <v>0</v>
      </c>
      <c r="H309" s="58">
        <v>0</v>
      </c>
      <c r="I309" s="58">
        <v>0</v>
      </c>
      <c r="J309" s="58">
        <v>0</v>
      </c>
      <c r="K309" s="58">
        <v>0</v>
      </c>
      <c r="L309" s="58">
        <v>0</v>
      </c>
      <c r="M309" s="58">
        <v>0</v>
      </c>
      <c r="N309" s="58">
        <v>0</v>
      </c>
      <c r="O309" s="58">
        <v>0</v>
      </c>
      <c r="P309" s="58">
        <v>2000</v>
      </c>
      <c r="Q309" s="58">
        <v>0</v>
      </c>
      <c r="R309" s="58">
        <v>0</v>
      </c>
      <c r="S309" s="58">
        <v>0</v>
      </c>
      <c r="T309" s="58">
        <v>0</v>
      </c>
      <c r="U309" s="58">
        <v>0</v>
      </c>
      <c r="V309" s="58">
        <v>0</v>
      </c>
      <c r="W309" s="58">
        <v>0</v>
      </c>
      <c r="X309" s="58">
        <v>0</v>
      </c>
      <c r="Y309" s="58">
        <v>0</v>
      </c>
      <c r="Z309" s="58">
        <v>0</v>
      </c>
      <c r="AA309" s="58">
        <v>0</v>
      </c>
      <c r="AB309" s="58">
        <v>0</v>
      </c>
      <c r="AC309" s="58">
        <v>0</v>
      </c>
      <c r="AD309" s="58">
        <v>0</v>
      </c>
      <c r="AE309" s="58">
        <v>0</v>
      </c>
      <c r="AF309" s="58">
        <v>0</v>
      </c>
      <c r="AG309" s="58">
        <v>0</v>
      </c>
      <c r="AH309" s="58">
        <v>0</v>
      </c>
      <c r="AI309" s="58">
        <v>0</v>
      </c>
      <c r="AJ309" s="58">
        <v>0</v>
      </c>
      <c r="AK309" s="58">
        <v>0</v>
      </c>
      <c r="AL309" s="58">
        <v>0</v>
      </c>
      <c r="AM309" s="58">
        <v>0</v>
      </c>
      <c r="AN309" s="58">
        <v>0</v>
      </c>
      <c r="AO309" s="58">
        <v>0</v>
      </c>
      <c r="AP309" s="58">
        <v>0</v>
      </c>
      <c r="AQ309" s="58">
        <v>0</v>
      </c>
      <c r="AR309" s="58">
        <v>0</v>
      </c>
      <c r="AS309" s="58">
        <v>0</v>
      </c>
      <c r="AT309" s="58">
        <v>0</v>
      </c>
      <c r="AU309" s="58">
        <v>0</v>
      </c>
      <c r="AV309" s="58">
        <v>0</v>
      </c>
      <c r="AW309" s="58">
        <v>0</v>
      </c>
      <c r="AX309" s="58">
        <v>0</v>
      </c>
      <c r="AY309" s="58">
        <v>0</v>
      </c>
      <c r="AZ309" s="58">
        <v>0</v>
      </c>
      <c r="BA309" s="58">
        <v>0</v>
      </c>
      <c r="BB309" s="58">
        <v>0</v>
      </c>
      <c r="BC309" s="58">
        <v>0</v>
      </c>
      <c r="BD309" s="58">
        <v>0</v>
      </c>
      <c r="BE309" s="58">
        <v>0</v>
      </c>
      <c r="BF309" s="58">
        <v>0</v>
      </c>
      <c r="BG309" s="58">
        <v>0</v>
      </c>
      <c r="BH309" s="58">
        <v>0</v>
      </c>
      <c r="BI309" s="58">
        <v>0</v>
      </c>
      <c r="BJ309" s="58">
        <v>0</v>
      </c>
      <c r="BK309" s="58">
        <v>0</v>
      </c>
      <c r="BL309" s="58">
        <v>0</v>
      </c>
      <c r="BM309" s="58">
        <v>0</v>
      </c>
      <c r="BN309" s="58">
        <v>0</v>
      </c>
      <c r="BO309" s="58">
        <v>0</v>
      </c>
      <c r="BP309" s="58">
        <v>17425</v>
      </c>
      <c r="BQ309" s="58">
        <v>0</v>
      </c>
      <c r="BR309" s="58">
        <v>0</v>
      </c>
      <c r="BS309" s="58">
        <v>0</v>
      </c>
      <c r="BT309" s="58">
        <v>0</v>
      </c>
      <c r="BU309" s="58">
        <v>0</v>
      </c>
      <c r="BV309" s="58">
        <v>0</v>
      </c>
      <c r="BW309" s="58">
        <v>0</v>
      </c>
      <c r="BX309" s="58">
        <v>0</v>
      </c>
      <c r="BY309" s="59">
        <v>1893710.2300000004</v>
      </c>
    </row>
    <row r="310" spans="1:77" x14ac:dyDescent="0.2">
      <c r="A310" s="56" t="s">
        <v>39</v>
      </c>
      <c r="B310" s="57" t="s">
        <v>810</v>
      </c>
      <c r="C310" s="56" t="s">
        <v>811</v>
      </c>
      <c r="D310" s="58">
        <v>169503075.78</v>
      </c>
      <c r="E310" s="58">
        <v>43050659</v>
      </c>
      <c r="F310" s="58">
        <v>50807044.840000004</v>
      </c>
      <c r="G310" s="58">
        <v>27960318.809999999</v>
      </c>
      <c r="H310" s="58">
        <v>21969946.73</v>
      </c>
      <c r="I310" s="58">
        <v>7110020</v>
      </c>
      <c r="J310" s="58">
        <v>284227134.94</v>
      </c>
      <c r="K310" s="58">
        <v>38050853</v>
      </c>
      <c r="L310" s="58">
        <v>14979299.4</v>
      </c>
      <c r="M310" s="58">
        <v>77755791.189999998</v>
      </c>
      <c r="N310" s="58">
        <v>15535146.779999999</v>
      </c>
      <c r="O310" s="58">
        <v>30805958.890000001</v>
      </c>
      <c r="P310" s="58">
        <v>56152249.399999999</v>
      </c>
      <c r="Q310" s="58">
        <v>52859648.810000002</v>
      </c>
      <c r="R310" s="58">
        <v>6823552.54</v>
      </c>
      <c r="S310" s="58">
        <v>29201210.48</v>
      </c>
      <c r="T310" s="58">
        <v>20526750.25</v>
      </c>
      <c r="U310" s="58">
        <v>7671274</v>
      </c>
      <c r="V310" s="58">
        <v>204605277.49000001</v>
      </c>
      <c r="W310" s="58">
        <v>58731109.219999999</v>
      </c>
      <c r="X310" s="58">
        <v>29203434.84</v>
      </c>
      <c r="Y310" s="58">
        <v>62841760.850000001</v>
      </c>
      <c r="Z310" s="58">
        <v>16512980</v>
      </c>
      <c r="AA310" s="58">
        <v>27721304.52</v>
      </c>
      <c r="AB310" s="58">
        <v>17743472.57</v>
      </c>
      <c r="AC310" s="58">
        <v>10138339.34</v>
      </c>
      <c r="AD310" s="58">
        <v>7446632.75</v>
      </c>
      <c r="AE310" s="58">
        <v>258784222.94</v>
      </c>
      <c r="AF310" s="58">
        <v>12582147.74</v>
      </c>
      <c r="AG310" s="58">
        <v>12811569.6</v>
      </c>
      <c r="AH310" s="58">
        <v>13693876.800000001</v>
      </c>
      <c r="AI310" s="58">
        <v>12488184.199999999</v>
      </c>
      <c r="AJ310" s="58">
        <v>20965261.670000002</v>
      </c>
      <c r="AK310" s="58">
        <v>14681750</v>
      </c>
      <c r="AL310" s="58">
        <v>15780224.92</v>
      </c>
      <c r="AM310" s="58">
        <v>22121624.93</v>
      </c>
      <c r="AN310" s="58">
        <v>10951461.380000001</v>
      </c>
      <c r="AO310" s="58">
        <v>13753050</v>
      </c>
      <c r="AP310" s="58">
        <v>14147663.039999999</v>
      </c>
      <c r="AQ310" s="58">
        <v>121713186.77</v>
      </c>
      <c r="AR310" s="58">
        <v>17445450.129999999</v>
      </c>
      <c r="AS310" s="58">
        <v>15295140</v>
      </c>
      <c r="AT310" s="58">
        <v>15752430</v>
      </c>
      <c r="AU310" s="58">
        <v>14699040</v>
      </c>
      <c r="AV310" s="58">
        <v>4308439.03</v>
      </c>
      <c r="AW310" s="58">
        <v>7530139.0300000003</v>
      </c>
      <c r="AX310" s="58">
        <v>198296470.63999999</v>
      </c>
      <c r="AY310" s="58">
        <v>14531549.74</v>
      </c>
      <c r="AZ310" s="58">
        <v>20650259.350000001</v>
      </c>
      <c r="BA310" s="58">
        <v>31065832.52</v>
      </c>
      <c r="BB310" s="58">
        <v>30992140.670000002</v>
      </c>
      <c r="BC310" s="58">
        <v>20467182</v>
      </c>
      <c r="BD310" s="58">
        <v>34566399.25</v>
      </c>
      <c r="BE310" s="58">
        <v>34502093.5</v>
      </c>
      <c r="BF310" s="58">
        <v>20064362.57</v>
      </c>
      <c r="BG310" s="58">
        <v>9692573.1999999993</v>
      </c>
      <c r="BH310" s="58">
        <v>4495557.42</v>
      </c>
      <c r="BI310" s="58">
        <v>174064355.94999999</v>
      </c>
      <c r="BJ310" s="58">
        <v>58034318.039999999</v>
      </c>
      <c r="BK310" s="58">
        <v>17664264.18</v>
      </c>
      <c r="BL310" s="58">
        <v>12089947.1</v>
      </c>
      <c r="BM310" s="58">
        <v>20629344.829999998</v>
      </c>
      <c r="BN310" s="58">
        <v>26407030</v>
      </c>
      <c r="BO310" s="58">
        <v>13874824.84</v>
      </c>
      <c r="BP310" s="58">
        <v>93924512.900000006</v>
      </c>
      <c r="BQ310" s="58">
        <v>14773541.07</v>
      </c>
      <c r="BR310" s="58">
        <v>13600980.960000001</v>
      </c>
      <c r="BS310" s="58">
        <v>23647662.91</v>
      </c>
      <c r="BT310" s="58">
        <v>24589373.129999999</v>
      </c>
      <c r="BU310" s="58">
        <v>42041141.329999998</v>
      </c>
      <c r="BV310" s="58">
        <v>14445980</v>
      </c>
      <c r="BW310" s="58">
        <v>5231037.0999999996</v>
      </c>
      <c r="BX310" s="58">
        <v>5882837.4199999999</v>
      </c>
      <c r="BY310" s="59">
        <v>-1366946.88</v>
      </c>
    </row>
    <row r="311" spans="1:77" x14ac:dyDescent="0.2">
      <c r="A311" s="56" t="s">
        <v>39</v>
      </c>
      <c r="B311" s="57" t="s">
        <v>812</v>
      </c>
      <c r="C311" s="56" t="s">
        <v>813</v>
      </c>
      <c r="D311" s="58">
        <v>2345280.2999999998</v>
      </c>
      <c r="E311" s="58">
        <v>0</v>
      </c>
      <c r="F311" s="58">
        <v>0</v>
      </c>
      <c r="G311" s="58">
        <v>0</v>
      </c>
      <c r="H311" s="58">
        <v>0</v>
      </c>
      <c r="I311" s="58">
        <v>0</v>
      </c>
      <c r="J311" s="58">
        <v>0</v>
      </c>
      <c r="K311" s="58">
        <v>0</v>
      </c>
      <c r="L311" s="58">
        <v>0</v>
      </c>
      <c r="M311" s="58">
        <v>0</v>
      </c>
      <c r="N311" s="58">
        <v>0</v>
      </c>
      <c r="O311" s="58">
        <v>0</v>
      </c>
      <c r="P311" s="58">
        <v>0</v>
      </c>
      <c r="Q311" s="58">
        <v>0</v>
      </c>
      <c r="R311" s="58">
        <v>0</v>
      </c>
      <c r="S311" s="58">
        <v>0</v>
      </c>
      <c r="T311" s="58">
        <v>0</v>
      </c>
      <c r="U311" s="58">
        <v>0</v>
      </c>
      <c r="V311" s="58">
        <v>848751.02</v>
      </c>
      <c r="W311" s="58">
        <v>0</v>
      </c>
      <c r="X311" s="58">
        <v>0</v>
      </c>
      <c r="Y311" s="58">
        <v>0</v>
      </c>
      <c r="Z311" s="58">
        <v>0</v>
      </c>
      <c r="AA311" s="58">
        <v>0</v>
      </c>
      <c r="AB311" s="58">
        <v>0</v>
      </c>
      <c r="AC311" s="58">
        <v>0</v>
      </c>
      <c r="AD311" s="58">
        <v>0</v>
      </c>
      <c r="AE311" s="58">
        <v>0</v>
      </c>
      <c r="AF311" s="58">
        <v>0</v>
      </c>
      <c r="AG311" s="58">
        <v>0</v>
      </c>
      <c r="AH311" s="58">
        <v>0</v>
      </c>
      <c r="AI311" s="58">
        <v>0</v>
      </c>
      <c r="AJ311" s="58">
        <v>0</v>
      </c>
      <c r="AK311" s="58">
        <v>0</v>
      </c>
      <c r="AL311" s="58">
        <v>0</v>
      </c>
      <c r="AM311" s="58">
        <v>0</v>
      </c>
      <c r="AN311" s="58">
        <v>0</v>
      </c>
      <c r="AO311" s="58">
        <v>0</v>
      </c>
      <c r="AP311" s="58">
        <v>0</v>
      </c>
      <c r="AQ311" s="58">
        <v>500014.6</v>
      </c>
      <c r="AR311" s="58">
        <v>0</v>
      </c>
      <c r="AS311" s="58">
        <v>0</v>
      </c>
      <c r="AT311" s="58">
        <v>0</v>
      </c>
      <c r="AU311" s="58">
        <v>0</v>
      </c>
      <c r="AV311" s="58">
        <v>0</v>
      </c>
      <c r="AW311" s="58">
        <v>0</v>
      </c>
      <c r="AX311" s="58">
        <v>1103173.72</v>
      </c>
      <c r="AY311" s="58">
        <v>0</v>
      </c>
      <c r="AZ311" s="58">
        <v>0</v>
      </c>
      <c r="BA311" s="58">
        <v>0</v>
      </c>
      <c r="BB311" s="58">
        <v>0</v>
      </c>
      <c r="BC311" s="58">
        <v>0</v>
      </c>
      <c r="BD311" s="58">
        <v>0</v>
      </c>
      <c r="BE311" s="58">
        <v>0</v>
      </c>
      <c r="BF311" s="58">
        <v>0</v>
      </c>
      <c r="BG311" s="58">
        <v>0</v>
      </c>
      <c r="BH311" s="58">
        <v>0</v>
      </c>
      <c r="BI311" s="58">
        <v>853808.43</v>
      </c>
      <c r="BJ311" s="58">
        <v>0</v>
      </c>
      <c r="BK311" s="58">
        <v>0</v>
      </c>
      <c r="BL311" s="58">
        <v>0</v>
      </c>
      <c r="BM311" s="58">
        <v>0</v>
      </c>
      <c r="BN311" s="58">
        <v>0</v>
      </c>
      <c r="BO311" s="58">
        <v>0</v>
      </c>
      <c r="BP311" s="58">
        <v>0</v>
      </c>
      <c r="BQ311" s="58">
        <v>0</v>
      </c>
      <c r="BR311" s="58">
        <v>0</v>
      </c>
      <c r="BS311" s="58">
        <v>0</v>
      </c>
      <c r="BT311" s="58">
        <v>0</v>
      </c>
      <c r="BU311" s="58">
        <v>0</v>
      </c>
      <c r="BV311" s="58">
        <v>0</v>
      </c>
      <c r="BW311" s="58">
        <v>0</v>
      </c>
      <c r="BX311" s="58">
        <v>0</v>
      </c>
      <c r="BY311" s="59">
        <v>418042.6</v>
      </c>
    </row>
    <row r="312" spans="1:77" x14ac:dyDescent="0.2">
      <c r="A312" s="56" t="s">
        <v>39</v>
      </c>
      <c r="B312" s="57" t="s">
        <v>814</v>
      </c>
      <c r="C312" s="56" t="s">
        <v>815</v>
      </c>
      <c r="D312" s="58">
        <v>347460.6</v>
      </c>
      <c r="E312" s="58">
        <v>0</v>
      </c>
      <c r="F312" s="58">
        <v>0</v>
      </c>
      <c r="G312" s="58">
        <v>0</v>
      </c>
      <c r="H312" s="58">
        <v>0</v>
      </c>
      <c r="I312" s="58">
        <v>0</v>
      </c>
      <c r="J312" s="58">
        <v>0</v>
      </c>
      <c r="K312" s="58">
        <v>0</v>
      </c>
      <c r="L312" s="58">
        <v>0</v>
      </c>
      <c r="M312" s="58">
        <v>0</v>
      </c>
      <c r="N312" s="58">
        <v>0</v>
      </c>
      <c r="O312" s="58">
        <v>0</v>
      </c>
      <c r="P312" s="58">
        <v>0</v>
      </c>
      <c r="Q312" s="58">
        <v>0</v>
      </c>
      <c r="R312" s="58">
        <v>0</v>
      </c>
      <c r="S312" s="58">
        <v>0</v>
      </c>
      <c r="T312" s="58">
        <v>0</v>
      </c>
      <c r="U312" s="58">
        <v>0</v>
      </c>
      <c r="V312" s="58">
        <v>1026.8800000000001</v>
      </c>
      <c r="W312" s="58">
        <v>0</v>
      </c>
      <c r="X312" s="58">
        <v>0</v>
      </c>
      <c r="Y312" s="58">
        <v>0</v>
      </c>
      <c r="Z312" s="58">
        <v>0</v>
      </c>
      <c r="AA312" s="58">
        <v>0</v>
      </c>
      <c r="AB312" s="58">
        <v>0</v>
      </c>
      <c r="AC312" s="58">
        <v>0</v>
      </c>
      <c r="AD312" s="58">
        <v>0</v>
      </c>
      <c r="AE312" s="58">
        <v>0</v>
      </c>
      <c r="AF312" s="58">
        <v>0</v>
      </c>
      <c r="AG312" s="58">
        <v>0</v>
      </c>
      <c r="AH312" s="58">
        <v>0</v>
      </c>
      <c r="AI312" s="58">
        <v>0</v>
      </c>
      <c r="AJ312" s="58">
        <v>0</v>
      </c>
      <c r="AK312" s="58">
        <v>0</v>
      </c>
      <c r="AL312" s="58">
        <v>0</v>
      </c>
      <c r="AM312" s="58">
        <v>0</v>
      </c>
      <c r="AN312" s="58">
        <v>0</v>
      </c>
      <c r="AO312" s="58">
        <v>0</v>
      </c>
      <c r="AP312" s="58">
        <v>0</v>
      </c>
      <c r="AQ312" s="58">
        <v>2277500</v>
      </c>
      <c r="AR312" s="58">
        <v>0</v>
      </c>
      <c r="AS312" s="58">
        <v>0</v>
      </c>
      <c r="AT312" s="58">
        <v>0</v>
      </c>
      <c r="AU312" s="58">
        <v>0</v>
      </c>
      <c r="AV312" s="58">
        <v>0</v>
      </c>
      <c r="AW312" s="58">
        <v>0</v>
      </c>
      <c r="AX312" s="58">
        <v>0</v>
      </c>
      <c r="AY312" s="58">
        <v>0</v>
      </c>
      <c r="AZ312" s="58">
        <v>0</v>
      </c>
      <c r="BA312" s="58">
        <v>0</v>
      </c>
      <c r="BB312" s="58">
        <v>0</v>
      </c>
      <c r="BC312" s="58">
        <v>0</v>
      </c>
      <c r="BD312" s="58">
        <v>0</v>
      </c>
      <c r="BE312" s="58">
        <v>0</v>
      </c>
      <c r="BF312" s="58">
        <v>0</v>
      </c>
      <c r="BG312" s="58">
        <v>0</v>
      </c>
      <c r="BH312" s="58">
        <v>0</v>
      </c>
      <c r="BI312" s="58">
        <v>0</v>
      </c>
      <c r="BJ312" s="58">
        <v>0</v>
      </c>
      <c r="BK312" s="58">
        <v>0</v>
      </c>
      <c r="BL312" s="58">
        <v>0</v>
      </c>
      <c r="BM312" s="58">
        <v>0</v>
      </c>
      <c r="BN312" s="58">
        <v>0</v>
      </c>
      <c r="BO312" s="58">
        <v>0</v>
      </c>
      <c r="BP312" s="58">
        <v>15631.24</v>
      </c>
      <c r="BQ312" s="58">
        <v>0</v>
      </c>
      <c r="BR312" s="58">
        <v>0</v>
      </c>
      <c r="BS312" s="58">
        <v>0</v>
      </c>
      <c r="BT312" s="58">
        <v>0</v>
      </c>
      <c r="BU312" s="58">
        <v>0</v>
      </c>
      <c r="BV312" s="58">
        <v>0</v>
      </c>
      <c r="BW312" s="58">
        <v>0</v>
      </c>
      <c r="BX312" s="58">
        <v>0</v>
      </c>
      <c r="BY312" s="59">
        <v>-1030584.69</v>
      </c>
    </row>
    <row r="313" spans="1:77" x14ac:dyDescent="0.2">
      <c r="A313" s="56" t="s">
        <v>39</v>
      </c>
      <c r="B313" s="57" t="s">
        <v>816</v>
      </c>
      <c r="C313" s="56" t="s">
        <v>817</v>
      </c>
      <c r="D313" s="58">
        <v>7800</v>
      </c>
      <c r="E313" s="58">
        <v>0</v>
      </c>
      <c r="F313" s="58">
        <v>0</v>
      </c>
      <c r="G313" s="58">
        <v>0</v>
      </c>
      <c r="H313" s="58">
        <v>0</v>
      </c>
      <c r="I313" s="58">
        <v>0</v>
      </c>
      <c r="J313" s="58">
        <v>0</v>
      </c>
      <c r="K313" s="58">
        <v>0</v>
      </c>
      <c r="L313" s="58">
        <v>0</v>
      </c>
      <c r="M313" s="58">
        <v>0</v>
      </c>
      <c r="N313" s="58">
        <v>0</v>
      </c>
      <c r="O313" s="58">
        <v>0</v>
      </c>
      <c r="P313" s="58">
        <v>0</v>
      </c>
      <c r="Q313" s="58">
        <v>0</v>
      </c>
      <c r="R313" s="58">
        <v>0</v>
      </c>
      <c r="S313" s="58">
        <v>0</v>
      </c>
      <c r="T313" s="58">
        <v>0</v>
      </c>
      <c r="U313" s="58">
        <v>0</v>
      </c>
      <c r="V313" s="58">
        <v>0</v>
      </c>
      <c r="W313" s="58">
        <v>0</v>
      </c>
      <c r="X313" s="58">
        <v>0</v>
      </c>
      <c r="Y313" s="58">
        <v>0</v>
      </c>
      <c r="Z313" s="58">
        <v>0</v>
      </c>
      <c r="AA313" s="58">
        <v>0</v>
      </c>
      <c r="AB313" s="58">
        <v>0</v>
      </c>
      <c r="AC313" s="58">
        <v>0</v>
      </c>
      <c r="AD313" s="58">
        <v>0</v>
      </c>
      <c r="AE313" s="58">
        <v>58000</v>
      </c>
      <c r="AF313" s="58">
        <v>0</v>
      </c>
      <c r="AG313" s="58">
        <v>0</v>
      </c>
      <c r="AH313" s="58">
        <v>0</v>
      </c>
      <c r="AI313" s="58">
        <v>0</v>
      </c>
      <c r="AJ313" s="58">
        <v>0</v>
      </c>
      <c r="AK313" s="58">
        <v>0</v>
      </c>
      <c r="AL313" s="58">
        <v>0</v>
      </c>
      <c r="AM313" s="58">
        <v>0</v>
      </c>
      <c r="AN313" s="58">
        <v>0</v>
      </c>
      <c r="AO313" s="58">
        <v>0</v>
      </c>
      <c r="AP313" s="58">
        <v>0</v>
      </c>
      <c r="AQ313" s="58">
        <v>392061</v>
      </c>
      <c r="AR313" s="58">
        <v>0</v>
      </c>
      <c r="AS313" s="58">
        <v>0</v>
      </c>
      <c r="AT313" s="58">
        <v>0</v>
      </c>
      <c r="AU313" s="58">
        <v>0</v>
      </c>
      <c r="AV313" s="58">
        <v>0</v>
      </c>
      <c r="AW313" s="58">
        <v>0</v>
      </c>
      <c r="AX313" s="58">
        <v>1400</v>
      </c>
      <c r="AY313" s="58">
        <v>0</v>
      </c>
      <c r="AZ313" s="58">
        <v>0</v>
      </c>
      <c r="BA313" s="58">
        <v>0</v>
      </c>
      <c r="BB313" s="58">
        <v>0</v>
      </c>
      <c r="BC313" s="58">
        <v>0</v>
      </c>
      <c r="BD313" s="58">
        <v>0</v>
      </c>
      <c r="BE313" s="58">
        <v>0</v>
      </c>
      <c r="BF313" s="58">
        <v>0</v>
      </c>
      <c r="BG313" s="58">
        <v>0</v>
      </c>
      <c r="BH313" s="58">
        <v>0</v>
      </c>
      <c r="BI313" s="58">
        <v>21000</v>
      </c>
      <c r="BJ313" s="58">
        <v>0</v>
      </c>
      <c r="BK313" s="58">
        <v>0</v>
      </c>
      <c r="BL313" s="58">
        <v>700</v>
      </c>
      <c r="BM313" s="58">
        <v>0</v>
      </c>
      <c r="BN313" s="58">
        <v>0</v>
      </c>
      <c r="BO313" s="58">
        <v>0</v>
      </c>
      <c r="BP313" s="58">
        <v>275</v>
      </c>
      <c r="BQ313" s="58">
        <v>0</v>
      </c>
      <c r="BR313" s="58">
        <v>0</v>
      </c>
      <c r="BS313" s="58">
        <v>0</v>
      </c>
      <c r="BT313" s="58">
        <v>0</v>
      </c>
      <c r="BU313" s="58">
        <v>0</v>
      </c>
      <c r="BV313" s="58">
        <v>0</v>
      </c>
      <c r="BW313" s="58">
        <v>0</v>
      </c>
      <c r="BX313" s="58">
        <v>0</v>
      </c>
      <c r="BY313" s="59">
        <v>680561.23</v>
      </c>
    </row>
    <row r="314" spans="1:77" x14ac:dyDescent="0.2">
      <c r="A314" s="56" t="s">
        <v>39</v>
      </c>
      <c r="B314" s="57" t="s">
        <v>818</v>
      </c>
      <c r="C314" s="56" t="s">
        <v>819</v>
      </c>
      <c r="D314" s="58">
        <v>0</v>
      </c>
      <c r="E314" s="58">
        <v>0</v>
      </c>
      <c r="F314" s="58">
        <v>0</v>
      </c>
      <c r="G314" s="58">
        <v>0</v>
      </c>
      <c r="H314" s="58">
        <v>0</v>
      </c>
      <c r="I314" s="58">
        <v>0</v>
      </c>
      <c r="J314" s="58">
        <v>0</v>
      </c>
      <c r="K314" s="58">
        <v>0</v>
      </c>
      <c r="L314" s="58">
        <v>0</v>
      </c>
      <c r="M314" s="58">
        <v>0</v>
      </c>
      <c r="N314" s="58">
        <v>0</v>
      </c>
      <c r="O314" s="58">
        <v>0</v>
      </c>
      <c r="P314" s="58">
        <v>26400</v>
      </c>
      <c r="Q314" s="58">
        <v>0</v>
      </c>
      <c r="R314" s="58">
        <v>0</v>
      </c>
      <c r="S314" s="58">
        <v>0</v>
      </c>
      <c r="T314" s="58">
        <v>0</v>
      </c>
      <c r="U314" s="58">
        <v>0</v>
      </c>
      <c r="V314" s="58">
        <v>0</v>
      </c>
      <c r="W314" s="58">
        <v>0</v>
      </c>
      <c r="X314" s="58">
        <v>0</v>
      </c>
      <c r="Y314" s="58">
        <v>0</v>
      </c>
      <c r="Z314" s="58">
        <v>0</v>
      </c>
      <c r="AA314" s="58">
        <v>0</v>
      </c>
      <c r="AB314" s="58">
        <v>0</v>
      </c>
      <c r="AC314" s="58">
        <v>0</v>
      </c>
      <c r="AD314" s="58">
        <v>0</v>
      </c>
      <c r="AE314" s="58">
        <v>0</v>
      </c>
      <c r="AF314" s="58">
        <v>0</v>
      </c>
      <c r="AG314" s="58">
        <v>0</v>
      </c>
      <c r="AH314" s="58">
        <v>0</v>
      </c>
      <c r="AI314" s="58">
        <v>0</v>
      </c>
      <c r="AJ314" s="58">
        <v>0</v>
      </c>
      <c r="AK314" s="58">
        <v>0</v>
      </c>
      <c r="AL314" s="58">
        <v>0</v>
      </c>
      <c r="AM314" s="58">
        <v>0</v>
      </c>
      <c r="AN314" s="58">
        <v>0</v>
      </c>
      <c r="AO314" s="58">
        <v>0</v>
      </c>
      <c r="AP314" s="58">
        <v>0</v>
      </c>
      <c r="AQ314" s="58">
        <v>0</v>
      </c>
      <c r="AR314" s="58">
        <v>0</v>
      </c>
      <c r="AS314" s="58">
        <v>0</v>
      </c>
      <c r="AT314" s="58">
        <v>0</v>
      </c>
      <c r="AU314" s="58">
        <v>0</v>
      </c>
      <c r="AV314" s="58">
        <v>0</v>
      </c>
      <c r="AW314" s="58">
        <v>0</v>
      </c>
      <c r="AX314" s="58">
        <v>0</v>
      </c>
      <c r="AY314" s="58">
        <v>0</v>
      </c>
      <c r="AZ314" s="58">
        <v>0</v>
      </c>
      <c r="BA314" s="58">
        <v>0</v>
      </c>
      <c r="BB314" s="58">
        <v>0</v>
      </c>
      <c r="BC314" s="58">
        <v>0</v>
      </c>
      <c r="BD314" s="58">
        <v>0</v>
      </c>
      <c r="BE314" s="58">
        <v>0</v>
      </c>
      <c r="BF314" s="58">
        <v>0</v>
      </c>
      <c r="BG314" s="58">
        <v>0</v>
      </c>
      <c r="BH314" s="58">
        <v>0</v>
      </c>
      <c r="BI314" s="58">
        <v>2000</v>
      </c>
      <c r="BJ314" s="58">
        <v>0</v>
      </c>
      <c r="BK314" s="58">
        <v>0</v>
      </c>
      <c r="BL314" s="58">
        <v>0</v>
      </c>
      <c r="BM314" s="58">
        <v>0</v>
      </c>
      <c r="BN314" s="58">
        <v>0</v>
      </c>
      <c r="BO314" s="58">
        <v>0</v>
      </c>
      <c r="BP314" s="58">
        <v>0</v>
      </c>
      <c r="BQ314" s="58">
        <v>0</v>
      </c>
      <c r="BR314" s="58">
        <v>0</v>
      </c>
      <c r="BS314" s="58">
        <v>0</v>
      </c>
      <c r="BT314" s="58">
        <v>0</v>
      </c>
      <c r="BU314" s="58">
        <v>0</v>
      </c>
      <c r="BV314" s="58">
        <v>0</v>
      </c>
      <c r="BW314" s="58">
        <v>0</v>
      </c>
      <c r="BX314" s="58">
        <v>0</v>
      </c>
      <c r="BY314" s="59">
        <v>-234991.45</v>
      </c>
    </row>
    <row r="315" spans="1:77" x14ac:dyDescent="0.2">
      <c r="A315" s="56" t="s">
        <v>39</v>
      </c>
      <c r="B315" s="57" t="s">
        <v>820</v>
      </c>
      <c r="C315" s="56" t="s">
        <v>821</v>
      </c>
      <c r="D315" s="58">
        <v>0</v>
      </c>
      <c r="E315" s="58">
        <v>0</v>
      </c>
      <c r="F315" s="58">
        <v>0</v>
      </c>
      <c r="G315" s="58">
        <v>0</v>
      </c>
      <c r="H315" s="58">
        <v>0</v>
      </c>
      <c r="I315" s="58">
        <v>0</v>
      </c>
      <c r="J315" s="58">
        <v>0</v>
      </c>
      <c r="K315" s="58">
        <v>0</v>
      </c>
      <c r="L315" s="58">
        <v>0</v>
      </c>
      <c r="M315" s="58">
        <v>0</v>
      </c>
      <c r="N315" s="58">
        <v>0</v>
      </c>
      <c r="O315" s="58">
        <v>0</v>
      </c>
      <c r="P315" s="58">
        <v>0</v>
      </c>
      <c r="Q315" s="58">
        <v>0</v>
      </c>
      <c r="R315" s="58">
        <v>0</v>
      </c>
      <c r="S315" s="58">
        <v>0</v>
      </c>
      <c r="T315" s="58">
        <v>0</v>
      </c>
      <c r="U315" s="58">
        <v>0</v>
      </c>
      <c r="V315" s="58">
        <v>0</v>
      </c>
      <c r="W315" s="58">
        <v>0</v>
      </c>
      <c r="X315" s="58">
        <v>0</v>
      </c>
      <c r="Y315" s="58">
        <v>0</v>
      </c>
      <c r="Z315" s="58">
        <v>0</v>
      </c>
      <c r="AA315" s="58">
        <v>0</v>
      </c>
      <c r="AB315" s="58">
        <v>0</v>
      </c>
      <c r="AC315" s="58">
        <v>0</v>
      </c>
      <c r="AD315" s="58">
        <v>0</v>
      </c>
      <c r="AE315" s="58">
        <v>0</v>
      </c>
      <c r="AF315" s="58">
        <v>0</v>
      </c>
      <c r="AG315" s="58">
        <v>0</v>
      </c>
      <c r="AH315" s="58">
        <v>0</v>
      </c>
      <c r="AI315" s="58">
        <v>0</v>
      </c>
      <c r="AJ315" s="58">
        <v>0</v>
      </c>
      <c r="AK315" s="58">
        <v>0</v>
      </c>
      <c r="AL315" s="58">
        <v>0</v>
      </c>
      <c r="AM315" s="58">
        <v>0</v>
      </c>
      <c r="AN315" s="58">
        <v>0</v>
      </c>
      <c r="AO315" s="58">
        <v>0</v>
      </c>
      <c r="AP315" s="58">
        <v>0</v>
      </c>
      <c r="AQ315" s="58">
        <v>0</v>
      </c>
      <c r="AR315" s="58">
        <v>0</v>
      </c>
      <c r="AS315" s="58">
        <v>0</v>
      </c>
      <c r="AT315" s="58">
        <v>0</v>
      </c>
      <c r="AU315" s="58">
        <v>0</v>
      </c>
      <c r="AV315" s="58">
        <v>0</v>
      </c>
      <c r="AW315" s="58">
        <v>0</v>
      </c>
      <c r="AX315" s="58">
        <v>260000</v>
      </c>
      <c r="AY315" s="58">
        <v>0</v>
      </c>
      <c r="AZ315" s="58">
        <v>0</v>
      </c>
      <c r="BA315" s="58">
        <v>0</v>
      </c>
      <c r="BB315" s="58">
        <v>0</v>
      </c>
      <c r="BC315" s="58">
        <v>0</v>
      </c>
      <c r="BD315" s="58">
        <v>0</v>
      </c>
      <c r="BE315" s="58">
        <v>0</v>
      </c>
      <c r="BF315" s="58">
        <v>0</v>
      </c>
      <c r="BG315" s="58">
        <v>0</v>
      </c>
      <c r="BH315" s="58">
        <v>0</v>
      </c>
      <c r="BI315" s="58">
        <v>51600</v>
      </c>
      <c r="BJ315" s="58">
        <v>0</v>
      </c>
      <c r="BK315" s="58">
        <v>0</v>
      </c>
      <c r="BL315" s="58">
        <v>0</v>
      </c>
      <c r="BM315" s="58">
        <v>0</v>
      </c>
      <c r="BN315" s="58">
        <v>0</v>
      </c>
      <c r="BO315" s="58">
        <v>0</v>
      </c>
      <c r="BP315" s="58">
        <v>0</v>
      </c>
      <c r="BQ315" s="58">
        <v>0</v>
      </c>
      <c r="BR315" s="58">
        <v>0</v>
      </c>
      <c r="BS315" s="58">
        <v>0</v>
      </c>
      <c r="BT315" s="58">
        <v>0</v>
      </c>
      <c r="BU315" s="58">
        <v>0</v>
      </c>
      <c r="BV315" s="58">
        <v>0</v>
      </c>
      <c r="BW315" s="58">
        <v>0</v>
      </c>
      <c r="BX315" s="58">
        <v>0</v>
      </c>
      <c r="BY315" s="59">
        <v>10182886.210000001</v>
      </c>
    </row>
    <row r="316" spans="1:77" x14ac:dyDescent="0.2">
      <c r="A316" s="56" t="s">
        <v>39</v>
      </c>
      <c r="B316" s="57" t="s">
        <v>822</v>
      </c>
      <c r="C316" s="56" t="s">
        <v>823</v>
      </c>
      <c r="D316" s="58">
        <v>0</v>
      </c>
      <c r="E316" s="58">
        <v>302999.95</v>
      </c>
      <c r="F316" s="58">
        <v>0</v>
      </c>
      <c r="G316" s="58">
        <v>0</v>
      </c>
      <c r="H316" s="58">
        <v>0</v>
      </c>
      <c r="I316" s="58">
        <v>56.03</v>
      </c>
      <c r="J316" s="58">
        <v>178.42</v>
      </c>
      <c r="K316" s="58">
        <v>0</v>
      </c>
      <c r="L316" s="58">
        <v>0</v>
      </c>
      <c r="M316" s="58">
        <v>0</v>
      </c>
      <c r="N316" s="58">
        <v>0</v>
      </c>
      <c r="O316" s="58">
        <v>0</v>
      </c>
      <c r="P316" s="58">
        <v>0</v>
      </c>
      <c r="Q316" s="58">
        <v>0</v>
      </c>
      <c r="R316" s="58">
        <v>0</v>
      </c>
      <c r="S316" s="58">
        <v>0</v>
      </c>
      <c r="T316" s="58">
        <v>0</v>
      </c>
      <c r="U316" s="58">
        <v>0</v>
      </c>
      <c r="V316" s="58">
        <v>12471.21</v>
      </c>
      <c r="W316" s="58">
        <v>0</v>
      </c>
      <c r="X316" s="58">
        <v>0</v>
      </c>
      <c r="Y316" s="58">
        <v>0</v>
      </c>
      <c r="Z316" s="58">
        <v>0</v>
      </c>
      <c r="AA316" s="58">
        <v>0</v>
      </c>
      <c r="AB316" s="58">
        <v>0</v>
      </c>
      <c r="AC316" s="58">
        <v>0</v>
      </c>
      <c r="AD316" s="58">
        <v>0</v>
      </c>
      <c r="AE316" s="58">
        <v>46181.42</v>
      </c>
      <c r="AF316" s="58">
        <v>0</v>
      </c>
      <c r="AG316" s="58">
        <v>0</v>
      </c>
      <c r="AH316" s="58">
        <v>0</v>
      </c>
      <c r="AI316" s="58">
        <v>0</v>
      </c>
      <c r="AJ316" s="58">
        <v>0</v>
      </c>
      <c r="AK316" s="58">
        <v>0</v>
      </c>
      <c r="AL316" s="58">
        <v>0</v>
      </c>
      <c r="AM316" s="58">
        <v>0</v>
      </c>
      <c r="AN316" s="58">
        <v>0</v>
      </c>
      <c r="AO316" s="58">
        <v>0</v>
      </c>
      <c r="AP316" s="58">
        <v>0</v>
      </c>
      <c r="AQ316" s="58">
        <v>4376.8599999999997</v>
      </c>
      <c r="AR316" s="58">
        <v>3532.29</v>
      </c>
      <c r="AS316" s="58">
        <v>0</v>
      </c>
      <c r="AT316" s="58">
        <v>0</v>
      </c>
      <c r="AU316" s="58">
        <v>0</v>
      </c>
      <c r="AV316" s="58">
        <v>0</v>
      </c>
      <c r="AW316" s="58">
        <v>0</v>
      </c>
      <c r="AX316" s="58">
        <v>0</v>
      </c>
      <c r="AY316" s="58">
        <v>0</v>
      </c>
      <c r="AZ316" s="58">
        <v>0</v>
      </c>
      <c r="BA316" s="58">
        <v>0</v>
      </c>
      <c r="BB316" s="58">
        <v>0</v>
      </c>
      <c r="BC316" s="58">
        <v>49316.46</v>
      </c>
      <c r="BD316" s="58">
        <v>0</v>
      </c>
      <c r="BE316" s="58">
        <v>75.28</v>
      </c>
      <c r="BF316" s="58">
        <v>0</v>
      </c>
      <c r="BG316" s="58">
        <v>3906.61</v>
      </c>
      <c r="BH316" s="58">
        <v>0</v>
      </c>
      <c r="BI316" s="58">
        <v>974.56</v>
      </c>
      <c r="BJ316" s="58">
        <v>0</v>
      </c>
      <c r="BK316" s="58">
        <v>0</v>
      </c>
      <c r="BL316" s="58">
        <v>0</v>
      </c>
      <c r="BM316" s="58">
        <v>0</v>
      </c>
      <c r="BN316" s="58">
        <v>0</v>
      </c>
      <c r="BO316" s="58">
        <v>0</v>
      </c>
      <c r="BP316" s="58">
        <v>2375.75</v>
      </c>
      <c r="BQ316" s="58">
        <v>0</v>
      </c>
      <c r="BR316" s="58">
        <v>0</v>
      </c>
      <c r="BS316" s="58">
        <v>0</v>
      </c>
      <c r="BT316" s="58">
        <v>0</v>
      </c>
      <c r="BU316" s="58">
        <v>0</v>
      </c>
      <c r="BV316" s="58">
        <v>0</v>
      </c>
      <c r="BW316" s="58">
        <v>0</v>
      </c>
      <c r="BX316" s="58">
        <v>0</v>
      </c>
      <c r="BY316" s="59">
        <v>570000</v>
      </c>
    </row>
    <row r="317" spans="1:77" x14ac:dyDescent="0.2">
      <c r="A317" s="56" t="s">
        <v>39</v>
      </c>
      <c r="B317" s="57" t="s">
        <v>824</v>
      </c>
      <c r="C317" s="56" t="s">
        <v>825</v>
      </c>
      <c r="D317" s="67">
        <v>0</v>
      </c>
      <c r="E317" s="67">
        <v>0</v>
      </c>
      <c r="F317" s="67">
        <v>0</v>
      </c>
      <c r="G317" s="67">
        <v>0</v>
      </c>
      <c r="H317" s="67">
        <v>0</v>
      </c>
      <c r="I317" s="67">
        <v>0</v>
      </c>
      <c r="J317" s="67">
        <v>0</v>
      </c>
      <c r="K317" s="67">
        <v>0</v>
      </c>
      <c r="L317" s="67">
        <v>0</v>
      </c>
      <c r="M317" s="67">
        <v>0</v>
      </c>
      <c r="N317" s="67">
        <v>0</v>
      </c>
      <c r="O317" s="67">
        <v>0</v>
      </c>
      <c r="P317" s="67">
        <v>0</v>
      </c>
      <c r="Q317" s="67">
        <v>0</v>
      </c>
      <c r="R317" s="67">
        <v>0</v>
      </c>
      <c r="S317" s="67">
        <v>0</v>
      </c>
      <c r="T317" s="67">
        <v>0</v>
      </c>
      <c r="U317" s="67">
        <v>0</v>
      </c>
      <c r="V317" s="67">
        <v>0</v>
      </c>
      <c r="W317" s="67">
        <v>0</v>
      </c>
      <c r="X317" s="67">
        <v>0</v>
      </c>
      <c r="Y317" s="67">
        <v>0</v>
      </c>
      <c r="Z317" s="67">
        <v>0</v>
      </c>
      <c r="AA317" s="67">
        <v>0</v>
      </c>
      <c r="AB317" s="67">
        <v>0</v>
      </c>
      <c r="AC317" s="67">
        <v>0</v>
      </c>
      <c r="AD317" s="67">
        <v>0</v>
      </c>
      <c r="AE317" s="67">
        <v>0</v>
      </c>
      <c r="AF317" s="67">
        <v>0</v>
      </c>
      <c r="AG317" s="67">
        <v>0</v>
      </c>
      <c r="AH317" s="67">
        <v>0</v>
      </c>
      <c r="AI317" s="67">
        <v>0</v>
      </c>
      <c r="AJ317" s="67">
        <v>0</v>
      </c>
      <c r="AK317" s="67">
        <v>0</v>
      </c>
      <c r="AL317" s="67">
        <v>0</v>
      </c>
      <c r="AM317" s="67">
        <v>0</v>
      </c>
      <c r="AN317" s="67">
        <v>0</v>
      </c>
      <c r="AO317" s="67">
        <v>0</v>
      </c>
      <c r="AP317" s="67">
        <v>0</v>
      </c>
      <c r="AQ317" s="67">
        <v>0</v>
      </c>
      <c r="AR317" s="67">
        <v>0</v>
      </c>
      <c r="AS317" s="67">
        <v>0</v>
      </c>
      <c r="AT317" s="67">
        <v>0</v>
      </c>
      <c r="AU317" s="67">
        <v>0</v>
      </c>
      <c r="AV317" s="67">
        <v>0</v>
      </c>
      <c r="AW317" s="67">
        <v>0</v>
      </c>
      <c r="AX317" s="67">
        <v>0</v>
      </c>
      <c r="AY317" s="67">
        <v>0</v>
      </c>
      <c r="AZ317" s="67">
        <v>0</v>
      </c>
      <c r="BA317" s="67">
        <v>0</v>
      </c>
      <c r="BB317" s="67">
        <v>0</v>
      </c>
      <c r="BC317" s="67">
        <v>0</v>
      </c>
      <c r="BD317" s="67">
        <v>0</v>
      </c>
      <c r="BE317" s="67">
        <v>0</v>
      </c>
      <c r="BF317" s="67">
        <v>0</v>
      </c>
      <c r="BG317" s="67">
        <v>0</v>
      </c>
      <c r="BH317" s="67">
        <v>0</v>
      </c>
      <c r="BI317" s="67">
        <v>0</v>
      </c>
      <c r="BJ317" s="67">
        <v>0</v>
      </c>
      <c r="BK317" s="67">
        <v>0</v>
      </c>
      <c r="BL317" s="67">
        <v>0</v>
      </c>
      <c r="BM317" s="67">
        <v>0</v>
      </c>
      <c r="BN317" s="67">
        <v>0</v>
      </c>
      <c r="BO317" s="67">
        <v>0</v>
      </c>
      <c r="BP317" s="67">
        <v>0</v>
      </c>
      <c r="BQ317" s="67">
        <v>0</v>
      </c>
      <c r="BR317" s="67">
        <v>0</v>
      </c>
      <c r="BS317" s="67">
        <v>0</v>
      </c>
      <c r="BT317" s="67">
        <v>0</v>
      </c>
      <c r="BU317" s="67">
        <v>0</v>
      </c>
      <c r="BV317" s="67">
        <v>0</v>
      </c>
      <c r="BW317" s="67">
        <v>0</v>
      </c>
      <c r="BX317" s="67">
        <v>0</v>
      </c>
      <c r="BY317" s="59">
        <v>-188657.9</v>
      </c>
    </row>
    <row r="318" spans="1:77" x14ac:dyDescent="0.2">
      <c r="A318" s="56" t="s">
        <v>39</v>
      </c>
      <c r="B318" s="57" t="s">
        <v>826</v>
      </c>
      <c r="C318" s="56" t="s">
        <v>827</v>
      </c>
      <c r="D318" s="58">
        <v>0</v>
      </c>
      <c r="E318" s="58">
        <v>0</v>
      </c>
      <c r="F318" s="58">
        <v>0</v>
      </c>
      <c r="G318" s="58">
        <v>0</v>
      </c>
      <c r="H318" s="58">
        <v>0</v>
      </c>
      <c r="I318" s="58">
        <v>0</v>
      </c>
      <c r="J318" s="58">
        <v>0</v>
      </c>
      <c r="K318" s="58">
        <v>0</v>
      </c>
      <c r="L318" s="58">
        <v>0</v>
      </c>
      <c r="M318" s="58">
        <v>0</v>
      </c>
      <c r="N318" s="58">
        <v>0</v>
      </c>
      <c r="O318" s="58">
        <v>0</v>
      </c>
      <c r="P318" s="58">
        <v>0</v>
      </c>
      <c r="Q318" s="58">
        <v>0</v>
      </c>
      <c r="R318" s="58">
        <v>0</v>
      </c>
      <c r="S318" s="58">
        <v>0</v>
      </c>
      <c r="T318" s="58">
        <v>0</v>
      </c>
      <c r="U318" s="58">
        <v>0</v>
      </c>
      <c r="V318" s="58">
        <v>0</v>
      </c>
      <c r="W318" s="58">
        <v>0</v>
      </c>
      <c r="X318" s="58">
        <v>0</v>
      </c>
      <c r="Y318" s="58">
        <v>0</v>
      </c>
      <c r="Z318" s="58">
        <v>0</v>
      </c>
      <c r="AA318" s="58">
        <v>0</v>
      </c>
      <c r="AB318" s="58">
        <v>0</v>
      </c>
      <c r="AC318" s="58">
        <v>0</v>
      </c>
      <c r="AD318" s="58">
        <v>0</v>
      </c>
      <c r="AE318" s="58">
        <v>87378.83</v>
      </c>
      <c r="AF318" s="58">
        <v>0</v>
      </c>
      <c r="AG318" s="58">
        <v>0</v>
      </c>
      <c r="AH318" s="58">
        <v>0</v>
      </c>
      <c r="AI318" s="58">
        <v>0</v>
      </c>
      <c r="AJ318" s="58">
        <v>0</v>
      </c>
      <c r="AK318" s="58">
        <v>0</v>
      </c>
      <c r="AL318" s="58">
        <v>0</v>
      </c>
      <c r="AM318" s="58">
        <v>0</v>
      </c>
      <c r="AN318" s="58">
        <v>0</v>
      </c>
      <c r="AO318" s="58">
        <v>0</v>
      </c>
      <c r="AP318" s="58">
        <v>0</v>
      </c>
      <c r="AQ318" s="58">
        <v>22150</v>
      </c>
      <c r="AR318" s="58">
        <v>0</v>
      </c>
      <c r="AS318" s="58">
        <v>0</v>
      </c>
      <c r="AT318" s="58">
        <v>0</v>
      </c>
      <c r="AU318" s="58">
        <v>0</v>
      </c>
      <c r="AV318" s="58">
        <v>0</v>
      </c>
      <c r="AW318" s="58">
        <v>0</v>
      </c>
      <c r="AX318" s="58">
        <v>0</v>
      </c>
      <c r="AY318" s="58">
        <v>0</v>
      </c>
      <c r="AZ318" s="58">
        <v>0</v>
      </c>
      <c r="BA318" s="58">
        <v>0</v>
      </c>
      <c r="BB318" s="58">
        <v>0</v>
      </c>
      <c r="BC318" s="58">
        <v>0</v>
      </c>
      <c r="BD318" s="58">
        <v>0</v>
      </c>
      <c r="BE318" s="58">
        <v>0</v>
      </c>
      <c r="BF318" s="58">
        <v>0</v>
      </c>
      <c r="BG318" s="58">
        <v>0</v>
      </c>
      <c r="BH318" s="58">
        <v>0</v>
      </c>
      <c r="BI318" s="58">
        <v>0</v>
      </c>
      <c r="BJ318" s="58">
        <v>0</v>
      </c>
      <c r="BK318" s="58">
        <v>0</v>
      </c>
      <c r="BL318" s="58">
        <v>0</v>
      </c>
      <c r="BM318" s="58">
        <v>0</v>
      </c>
      <c r="BN318" s="58">
        <v>0</v>
      </c>
      <c r="BO318" s="58">
        <v>0</v>
      </c>
      <c r="BP318" s="58">
        <v>0</v>
      </c>
      <c r="BQ318" s="58">
        <v>0</v>
      </c>
      <c r="BR318" s="58">
        <v>0</v>
      </c>
      <c r="BS318" s="58">
        <v>0</v>
      </c>
      <c r="BT318" s="58">
        <v>0</v>
      </c>
      <c r="BU318" s="58">
        <v>0</v>
      </c>
      <c r="BV318" s="58">
        <v>0</v>
      </c>
      <c r="BW318" s="58">
        <v>0</v>
      </c>
      <c r="BX318" s="58">
        <v>0</v>
      </c>
      <c r="BY318" s="59">
        <v>-889546.92</v>
      </c>
    </row>
    <row r="319" spans="1:77" x14ac:dyDescent="0.2">
      <c r="A319" s="56" t="s">
        <v>39</v>
      </c>
      <c r="B319" s="57" t="s">
        <v>828</v>
      </c>
      <c r="C319" s="56" t="s">
        <v>829</v>
      </c>
      <c r="D319" s="58">
        <v>16676.12</v>
      </c>
      <c r="E319" s="58">
        <v>0</v>
      </c>
      <c r="F319" s="58">
        <v>0</v>
      </c>
      <c r="G319" s="58">
        <v>0</v>
      </c>
      <c r="H319" s="58">
        <v>0</v>
      </c>
      <c r="I319" s="58">
        <v>0</v>
      </c>
      <c r="J319" s="58">
        <v>13393.2</v>
      </c>
      <c r="K319" s="58">
        <v>0</v>
      </c>
      <c r="L319" s="58">
        <v>0</v>
      </c>
      <c r="M319" s="58">
        <v>0</v>
      </c>
      <c r="N319" s="58">
        <v>0</v>
      </c>
      <c r="O319" s="58">
        <v>0</v>
      </c>
      <c r="P319" s="58">
        <v>0</v>
      </c>
      <c r="Q319" s="58">
        <v>0</v>
      </c>
      <c r="R319" s="58">
        <v>0</v>
      </c>
      <c r="S319" s="58">
        <v>0</v>
      </c>
      <c r="T319" s="58">
        <v>0</v>
      </c>
      <c r="U319" s="58">
        <v>0</v>
      </c>
      <c r="V319" s="58">
        <v>8287.65</v>
      </c>
      <c r="W319" s="58">
        <v>0</v>
      </c>
      <c r="X319" s="58">
        <v>0</v>
      </c>
      <c r="Y319" s="58">
        <v>0</v>
      </c>
      <c r="Z319" s="58">
        <v>0</v>
      </c>
      <c r="AA319" s="58">
        <v>0</v>
      </c>
      <c r="AB319" s="58">
        <v>0</v>
      </c>
      <c r="AC319" s="58">
        <v>0</v>
      </c>
      <c r="AD319" s="58">
        <v>0</v>
      </c>
      <c r="AE319" s="58">
        <v>14265.87</v>
      </c>
      <c r="AF319" s="58">
        <v>0</v>
      </c>
      <c r="AG319" s="58">
        <v>0</v>
      </c>
      <c r="AH319" s="58">
        <v>0</v>
      </c>
      <c r="AI319" s="58">
        <v>0</v>
      </c>
      <c r="AJ319" s="58">
        <v>0</v>
      </c>
      <c r="AK319" s="58">
        <v>0</v>
      </c>
      <c r="AL319" s="58">
        <v>0</v>
      </c>
      <c r="AM319" s="58">
        <v>0</v>
      </c>
      <c r="AN319" s="58">
        <v>0</v>
      </c>
      <c r="AO319" s="58">
        <v>0</v>
      </c>
      <c r="AP319" s="58">
        <v>0</v>
      </c>
      <c r="AQ319" s="58">
        <v>24890</v>
      </c>
      <c r="AR319" s="58">
        <v>0</v>
      </c>
      <c r="AS319" s="58">
        <v>0</v>
      </c>
      <c r="AT319" s="58">
        <v>0</v>
      </c>
      <c r="AU319" s="58">
        <v>0</v>
      </c>
      <c r="AV319" s="58">
        <v>0</v>
      </c>
      <c r="AW319" s="58">
        <v>0</v>
      </c>
      <c r="AX319" s="58">
        <v>49845.48</v>
      </c>
      <c r="AY319" s="58">
        <v>0</v>
      </c>
      <c r="AZ319" s="58">
        <v>0</v>
      </c>
      <c r="BA319" s="58">
        <v>0</v>
      </c>
      <c r="BB319" s="58">
        <v>0</v>
      </c>
      <c r="BC319" s="58">
        <v>0</v>
      </c>
      <c r="BD319" s="58">
        <v>0</v>
      </c>
      <c r="BE319" s="58">
        <v>0</v>
      </c>
      <c r="BF319" s="58">
        <v>0</v>
      </c>
      <c r="BG319" s="58">
        <v>0</v>
      </c>
      <c r="BH319" s="58">
        <v>0</v>
      </c>
      <c r="BI319" s="58">
        <v>0</v>
      </c>
      <c r="BJ319" s="58">
        <v>0</v>
      </c>
      <c r="BK319" s="58">
        <v>0</v>
      </c>
      <c r="BL319" s="58">
        <v>0</v>
      </c>
      <c r="BM319" s="58">
        <v>0</v>
      </c>
      <c r="BN319" s="58">
        <v>0</v>
      </c>
      <c r="BO319" s="58">
        <v>0</v>
      </c>
      <c r="BP319" s="58">
        <v>15500</v>
      </c>
      <c r="BQ319" s="58">
        <v>0</v>
      </c>
      <c r="BR319" s="58">
        <v>0</v>
      </c>
      <c r="BS319" s="58">
        <v>0</v>
      </c>
      <c r="BT319" s="58">
        <v>0</v>
      </c>
      <c r="BU319" s="58">
        <v>0</v>
      </c>
      <c r="BV319" s="58">
        <v>0</v>
      </c>
      <c r="BW319" s="58">
        <v>0</v>
      </c>
      <c r="BX319" s="58">
        <v>0</v>
      </c>
      <c r="BY319" s="59">
        <v>273277.68</v>
      </c>
    </row>
    <row r="320" spans="1:77" x14ac:dyDescent="0.2">
      <c r="A320" s="56" t="s">
        <v>39</v>
      </c>
      <c r="B320" s="57" t="s">
        <v>830</v>
      </c>
      <c r="C320" s="56" t="s">
        <v>831</v>
      </c>
      <c r="D320" s="67">
        <v>0</v>
      </c>
      <c r="E320" s="67">
        <v>0</v>
      </c>
      <c r="F320" s="67">
        <v>0</v>
      </c>
      <c r="G320" s="67">
        <v>0</v>
      </c>
      <c r="H320" s="67">
        <v>0</v>
      </c>
      <c r="I320" s="67">
        <v>0</v>
      </c>
      <c r="J320" s="67">
        <v>0</v>
      </c>
      <c r="K320" s="67">
        <v>0</v>
      </c>
      <c r="L320" s="67">
        <v>0</v>
      </c>
      <c r="M320" s="67">
        <v>0</v>
      </c>
      <c r="N320" s="67">
        <v>0</v>
      </c>
      <c r="O320" s="67">
        <v>0</v>
      </c>
      <c r="P320" s="67">
        <v>0</v>
      </c>
      <c r="Q320" s="67">
        <v>0</v>
      </c>
      <c r="R320" s="67">
        <v>0</v>
      </c>
      <c r="S320" s="67">
        <v>0</v>
      </c>
      <c r="T320" s="67">
        <v>0</v>
      </c>
      <c r="U320" s="67">
        <v>0</v>
      </c>
      <c r="V320" s="67">
        <v>0</v>
      </c>
      <c r="W320" s="67">
        <v>0</v>
      </c>
      <c r="X320" s="67">
        <v>0</v>
      </c>
      <c r="Y320" s="67">
        <v>0</v>
      </c>
      <c r="Z320" s="67">
        <v>0</v>
      </c>
      <c r="AA320" s="67">
        <v>0</v>
      </c>
      <c r="AB320" s="67">
        <v>0</v>
      </c>
      <c r="AC320" s="67">
        <v>0</v>
      </c>
      <c r="AD320" s="67">
        <v>0</v>
      </c>
      <c r="AE320" s="67">
        <v>0</v>
      </c>
      <c r="AF320" s="67">
        <v>0</v>
      </c>
      <c r="AG320" s="67">
        <v>0</v>
      </c>
      <c r="AH320" s="67">
        <v>0</v>
      </c>
      <c r="AI320" s="67">
        <v>0</v>
      </c>
      <c r="AJ320" s="67">
        <v>0</v>
      </c>
      <c r="AK320" s="67">
        <v>0</v>
      </c>
      <c r="AL320" s="67">
        <v>0</v>
      </c>
      <c r="AM320" s="67">
        <v>0</v>
      </c>
      <c r="AN320" s="67">
        <v>0</v>
      </c>
      <c r="AO320" s="67">
        <v>0</v>
      </c>
      <c r="AP320" s="67">
        <v>0</v>
      </c>
      <c r="AQ320" s="67">
        <v>0</v>
      </c>
      <c r="AR320" s="67">
        <v>0</v>
      </c>
      <c r="AS320" s="67">
        <v>0</v>
      </c>
      <c r="AT320" s="67">
        <v>0</v>
      </c>
      <c r="AU320" s="67">
        <v>0</v>
      </c>
      <c r="AV320" s="67">
        <v>0</v>
      </c>
      <c r="AW320" s="67">
        <v>0</v>
      </c>
      <c r="AX320" s="67">
        <v>0</v>
      </c>
      <c r="AY320" s="67">
        <v>0</v>
      </c>
      <c r="AZ320" s="67">
        <v>0</v>
      </c>
      <c r="BA320" s="67">
        <v>0</v>
      </c>
      <c r="BB320" s="67">
        <v>0</v>
      </c>
      <c r="BC320" s="67">
        <v>0</v>
      </c>
      <c r="BD320" s="67">
        <v>0</v>
      </c>
      <c r="BE320" s="67">
        <v>0</v>
      </c>
      <c r="BF320" s="67">
        <v>0</v>
      </c>
      <c r="BG320" s="67">
        <v>0</v>
      </c>
      <c r="BH320" s="67">
        <v>0</v>
      </c>
      <c r="BI320" s="67">
        <v>0</v>
      </c>
      <c r="BJ320" s="67">
        <v>0</v>
      </c>
      <c r="BK320" s="67">
        <v>0</v>
      </c>
      <c r="BL320" s="67">
        <v>0</v>
      </c>
      <c r="BM320" s="67">
        <v>0</v>
      </c>
      <c r="BN320" s="67">
        <v>0</v>
      </c>
      <c r="BO320" s="67">
        <v>0</v>
      </c>
      <c r="BP320" s="67">
        <v>0</v>
      </c>
      <c r="BQ320" s="67">
        <v>0</v>
      </c>
      <c r="BR320" s="67">
        <v>0</v>
      </c>
      <c r="BS320" s="67">
        <v>0</v>
      </c>
      <c r="BT320" s="67">
        <v>0</v>
      </c>
      <c r="BU320" s="67">
        <v>0</v>
      </c>
      <c r="BV320" s="67">
        <v>0</v>
      </c>
      <c r="BW320" s="67">
        <v>0</v>
      </c>
      <c r="BX320" s="67">
        <v>0</v>
      </c>
      <c r="BY320" s="59">
        <v>-3099035.82</v>
      </c>
    </row>
    <row r="321" spans="1:77" x14ac:dyDescent="0.2">
      <c r="A321" s="56" t="s">
        <v>39</v>
      </c>
      <c r="B321" s="57" t="s">
        <v>832</v>
      </c>
      <c r="C321" s="56" t="s">
        <v>833</v>
      </c>
      <c r="D321" s="58">
        <v>0</v>
      </c>
      <c r="E321" s="58">
        <v>0</v>
      </c>
      <c r="F321" s="58">
        <v>0</v>
      </c>
      <c r="G321" s="58">
        <v>0</v>
      </c>
      <c r="H321" s="58">
        <v>0</v>
      </c>
      <c r="I321" s="58">
        <v>0</v>
      </c>
      <c r="J321" s="58">
        <v>0</v>
      </c>
      <c r="K321" s="58">
        <v>0</v>
      </c>
      <c r="L321" s="58">
        <v>0</v>
      </c>
      <c r="M321" s="58">
        <v>0</v>
      </c>
      <c r="N321" s="58">
        <v>0</v>
      </c>
      <c r="O321" s="58">
        <v>0</v>
      </c>
      <c r="P321" s="58">
        <v>60000</v>
      </c>
      <c r="Q321" s="58">
        <v>0</v>
      </c>
      <c r="R321" s="58">
        <v>0</v>
      </c>
      <c r="S321" s="58">
        <v>0</v>
      </c>
      <c r="T321" s="58">
        <v>0</v>
      </c>
      <c r="U321" s="58">
        <v>0</v>
      </c>
      <c r="V321" s="58">
        <v>0</v>
      </c>
      <c r="W321" s="58">
        <v>13000</v>
      </c>
      <c r="X321" s="58">
        <v>0</v>
      </c>
      <c r="Y321" s="58">
        <v>0</v>
      </c>
      <c r="Z321" s="58">
        <v>0</v>
      </c>
      <c r="AA321" s="58">
        <v>0</v>
      </c>
      <c r="AB321" s="58">
        <v>0</v>
      </c>
      <c r="AC321" s="58">
        <v>0</v>
      </c>
      <c r="AD321" s="58">
        <v>0</v>
      </c>
      <c r="AE321" s="58">
        <v>0</v>
      </c>
      <c r="AF321" s="58">
        <v>0</v>
      </c>
      <c r="AG321" s="58">
        <v>0</v>
      </c>
      <c r="AH321" s="58">
        <v>0</v>
      </c>
      <c r="AI321" s="58">
        <v>0</v>
      </c>
      <c r="AJ321" s="58">
        <v>0</v>
      </c>
      <c r="AK321" s="58">
        <v>0</v>
      </c>
      <c r="AL321" s="58">
        <v>0</v>
      </c>
      <c r="AM321" s="58">
        <v>0</v>
      </c>
      <c r="AN321" s="58">
        <v>0</v>
      </c>
      <c r="AO321" s="58">
        <v>0</v>
      </c>
      <c r="AP321" s="58">
        <v>0</v>
      </c>
      <c r="AQ321" s="58">
        <v>0</v>
      </c>
      <c r="AR321" s="58">
        <v>0</v>
      </c>
      <c r="AS321" s="58">
        <v>0</v>
      </c>
      <c r="AT321" s="58">
        <v>0</v>
      </c>
      <c r="AU321" s="58">
        <v>0</v>
      </c>
      <c r="AV321" s="58">
        <v>0</v>
      </c>
      <c r="AW321" s="58">
        <v>0</v>
      </c>
      <c r="AX321" s="58">
        <v>0</v>
      </c>
      <c r="AY321" s="58">
        <v>0</v>
      </c>
      <c r="AZ321" s="58">
        <v>0</v>
      </c>
      <c r="BA321" s="58">
        <v>0</v>
      </c>
      <c r="BB321" s="58">
        <v>0</v>
      </c>
      <c r="BC321" s="58">
        <v>0</v>
      </c>
      <c r="BD321" s="58">
        <v>0</v>
      </c>
      <c r="BE321" s="58">
        <v>0</v>
      </c>
      <c r="BF321" s="58">
        <v>0</v>
      </c>
      <c r="BG321" s="58">
        <v>0</v>
      </c>
      <c r="BH321" s="58">
        <v>0</v>
      </c>
      <c r="BI321" s="58">
        <v>0</v>
      </c>
      <c r="BJ321" s="58">
        <v>0</v>
      </c>
      <c r="BK321" s="58">
        <v>4200</v>
      </c>
      <c r="BL321" s="58">
        <v>0</v>
      </c>
      <c r="BM321" s="58">
        <v>341021</v>
      </c>
      <c r="BN321" s="58">
        <v>0</v>
      </c>
      <c r="BO321" s="58">
        <v>0</v>
      </c>
      <c r="BP321" s="58">
        <v>0</v>
      </c>
      <c r="BQ321" s="58">
        <v>0</v>
      </c>
      <c r="BR321" s="58">
        <v>0</v>
      </c>
      <c r="BS321" s="58">
        <v>0</v>
      </c>
      <c r="BT321" s="58">
        <v>0</v>
      </c>
      <c r="BU321" s="58">
        <v>0</v>
      </c>
      <c r="BV321" s="58">
        <v>0</v>
      </c>
      <c r="BW321" s="58">
        <v>0</v>
      </c>
      <c r="BX321" s="58">
        <v>0</v>
      </c>
      <c r="BY321" s="59">
        <v>455815.88</v>
      </c>
    </row>
    <row r="322" spans="1:77" x14ac:dyDescent="0.2">
      <c r="A322" s="56" t="s">
        <v>39</v>
      </c>
      <c r="B322" s="57" t="s">
        <v>834</v>
      </c>
      <c r="C322" s="56" t="s">
        <v>835</v>
      </c>
      <c r="D322" s="67">
        <v>0</v>
      </c>
      <c r="E322" s="67">
        <v>0</v>
      </c>
      <c r="F322" s="67">
        <v>0</v>
      </c>
      <c r="G322" s="67">
        <v>0</v>
      </c>
      <c r="H322" s="67">
        <v>0</v>
      </c>
      <c r="I322" s="67">
        <v>0</v>
      </c>
      <c r="J322" s="67">
        <v>0</v>
      </c>
      <c r="K322" s="67">
        <v>0</v>
      </c>
      <c r="L322" s="67">
        <v>0</v>
      </c>
      <c r="M322" s="67">
        <v>0</v>
      </c>
      <c r="N322" s="67">
        <v>0</v>
      </c>
      <c r="O322" s="67">
        <v>0</v>
      </c>
      <c r="P322" s="67">
        <v>0</v>
      </c>
      <c r="Q322" s="67">
        <v>0</v>
      </c>
      <c r="R322" s="67">
        <v>0</v>
      </c>
      <c r="S322" s="67">
        <v>0</v>
      </c>
      <c r="T322" s="67">
        <v>0</v>
      </c>
      <c r="U322" s="67">
        <v>0</v>
      </c>
      <c r="V322" s="67">
        <v>0</v>
      </c>
      <c r="W322" s="67">
        <v>0</v>
      </c>
      <c r="X322" s="67">
        <v>0</v>
      </c>
      <c r="Y322" s="67">
        <v>0</v>
      </c>
      <c r="Z322" s="67">
        <v>0</v>
      </c>
      <c r="AA322" s="67">
        <v>0</v>
      </c>
      <c r="AB322" s="67">
        <v>0</v>
      </c>
      <c r="AC322" s="67">
        <v>0</v>
      </c>
      <c r="AD322" s="67">
        <v>0</v>
      </c>
      <c r="AE322" s="67">
        <v>0</v>
      </c>
      <c r="AF322" s="67">
        <v>0</v>
      </c>
      <c r="AG322" s="67">
        <v>0</v>
      </c>
      <c r="AH322" s="67">
        <v>0</v>
      </c>
      <c r="AI322" s="67">
        <v>0</v>
      </c>
      <c r="AJ322" s="67">
        <v>0</v>
      </c>
      <c r="AK322" s="67">
        <v>0</v>
      </c>
      <c r="AL322" s="67">
        <v>0</v>
      </c>
      <c r="AM322" s="67">
        <v>0</v>
      </c>
      <c r="AN322" s="67">
        <v>0</v>
      </c>
      <c r="AO322" s="67">
        <v>0</v>
      </c>
      <c r="AP322" s="67">
        <v>0</v>
      </c>
      <c r="AQ322" s="67">
        <v>0</v>
      </c>
      <c r="AR322" s="67">
        <v>0</v>
      </c>
      <c r="AS322" s="67">
        <v>0</v>
      </c>
      <c r="AT322" s="67">
        <v>0</v>
      </c>
      <c r="AU322" s="67">
        <v>0</v>
      </c>
      <c r="AV322" s="67">
        <v>0</v>
      </c>
      <c r="AW322" s="67">
        <v>0</v>
      </c>
      <c r="AX322" s="67">
        <v>0</v>
      </c>
      <c r="AY322" s="67">
        <v>0</v>
      </c>
      <c r="AZ322" s="67">
        <v>0</v>
      </c>
      <c r="BA322" s="67">
        <v>0</v>
      </c>
      <c r="BB322" s="67">
        <v>0</v>
      </c>
      <c r="BC322" s="67">
        <v>0</v>
      </c>
      <c r="BD322" s="67">
        <v>0</v>
      </c>
      <c r="BE322" s="67">
        <v>0</v>
      </c>
      <c r="BF322" s="67">
        <v>0</v>
      </c>
      <c r="BG322" s="67">
        <v>0</v>
      </c>
      <c r="BH322" s="67">
        <v>0</v>
      </c>
      <c r="BI322" s="67">
        <v>0</v>
      </c>
      <c r="BJ322" s="67">
        <v>0</v>
      </c>
      <c r="BK322" s="67">
        <v>0</v>
      </c>
      <c r="BL322" s="67">
        <v>0</v>
      </c>
      <c r="BM322" s="67">
        <v>0</v>
      </c>
      <c r="BN322" s="67">
        <v>0</v>
      </c>
      <c r="BO322" s="67">
        <v>0</v>
      </c>
      <c r="BP322" s="67">
        <v>0</v>
      </c>
      <c r="BQ322" s="67">
        <v>0</v>
      </c>
      <c r="BR322" s="67">
        <v>0</v>
      </c>
      <c r="BS322" s="67">
        <v>0</v>
      </c>
      <c r="BT322" s="67">
        <v>0</v>
      </c>
      <c r="BU322" s="67">
        <v>0</v>
      </c>
      <c r="BV322" s="67">
        <v>0</v>
      </c>
      <c r="BW322" s="67">
        <v>0</v>
      </c>
      <c r="BX322" s="67">
        <v>0</v>
      </c>
      <c r="BY322" s="59">
        <v>2527733</v>
      </c>
    </row>
    <row r="323" spans="1:77" x14ac:dyDescent="0.2">
      <c r="A323" s="56" t="s">
        <v>39</v>
      </c>
      <c r="B323" s="57" t="s">
        <v>836</v>
      </c>
      <c r="C323" s="56" t="s">
        <v>837</v>
      </c>
      <c r="D323" s="58">
        <v>0</v>
      </c>
      <c r="E323" s="58">
        <v>0</v>
      </c>
      <c r="F323" s="58">
        <v>0</v>
      </c>
      <c r="G323" s="58">
        <v>0</v>
      </c>
      <c r="H323" s="58">
        <v>0</v>
      </c>
      <c r="I323" s="58">
        <v>0</v>
      </c>
      <c r="J323" s="58">
        <v>0</v>
      </c>
      <c r="K323" s="58">
        <v>0</v>
      </c>
      <c r="L323" s="58">
        <v>0</v>
      </c>
      <c r="M323" s="58">
        <v>0</v>
      </c>
      <c r="N323" s="58">
        <v>0</v>
      </c>
      <c r="O323" s="58">
        <v>0</v>
      </c>
      <c r="P323" s="58">
        <v>0</v>
      </c>
      <c r="Q323" s="58">
        <v>0</v>
      </c>
      <c r="R323" s="58">
        <v>0</v>
      </c>
      <c r="S323" s="58">
        <v>0</v>
      </c>
      <c r="T323" s="58">
        <v>0</v>
      </c>
      <c r="U323" s="58">
        <v>0</v>
      </c>
      <c r="V323" s="58">
        <v>0</v>
      </c>
      <c r="W323" s="58">
        <v>0</v>
      </c>
      <c r="X323" s="58">
        <v>0</v>
      </c>
      <c r="Y323" s="58">
        <v>0</v>
      </c>
      <c r="Z323" s="58">
        <v>0</v>
      </c>
      <c r="AA323" s="58">
        <v>0</v>
      </c>
      <c r="AB323" s="58">
        <v>0</v>
      </c>
      <c r="AC323" s="58">
        <v>0</v>
      </c>
      <c r="AD323" s="58">
        <v>0</v>
      </c>
      <c r="AE323" s="58">
        <v>0</v>
      </c>
      <c r="AF323" s="58">
        <v>0</v>
      </c>
      <c r="AG323" s="58">
        <v>0</v>
      </c>
      <c r="AH323" s="58">
        <v>0</v>
      </c>
      <c r="AI323" s="58">
        <v>0</v>
      </c>
      <c r="AJ323" s="58">
        <v>0</v>
      </c>
      <c r="AK323" s="58">
        <v>0</v>
      </c>
      <c r="AL323" s="58">
        <v>0</v>
      </c>
      <c r="AM323" s="58">
        <v>7500</v>
      </c>
      <c r="AN323" s="58">
        <v>0</v>
      </c>
      <c r="AO323" s="58">
        <v>0</v>
      </c>
      <c r="AP323" s="58">
        <v>0</v>
      </c>
      <c r="AQ323" s="58">
        <v>0</v>
      </c>
      <c r="AR323" s="58">
        <v>3000</v>
      </c>
      <c r="AS323" s="58">
        <v>0</v>
      </c>
      <c r="AT323" s="58">
        <v>0</v>
      </c>
      <c r="AU323" s="58">
        <v>0</v>
      </c>
      <c r="AV323" s="58">
        <v>0</v>
      </c>
      <c r="AW323" s="58">
        <v>0</v>
      </c>
      <c r="AX323" s="58">
        <v>0</v>
      </c>
      <c r="AY323" s="58">
        <v>0</v>
      </c>
      <c r="AZ323" s="58">
        <v>0</v>
      </c>
      <c r="BA323" s="58">
        <v>0</v>
      </c>
      <c r="BB323" s="58">
        <v>0</v>
      </c>
      <c r="BC323" s="58">
        <v>0</v>
      </c>
      <c r="BD323" s="58">
        <v>138300</v>
      </c>
      <c r="BE323" s="58">
        <v>12000</v>
      </c>
      <c r="BF323" s="58">
        <v>0</v>
      </c>
      <c r="BG323" s="58">
        <v>2200</v>
      </c>
      <c r="BH323" s="58">
        <v>0</v>
      </c>
      <c r="BI323" s="58">
        <v>0</v>
      </c>
      <c r="BJ323" s="58">
        <v>0</v>
      </c>
      <c r="BK323" s="58">
        <v>0</v>
      </c>
      <c r="BL323" s="58">
        <v>0</v>
      </c>
      <c r="BM323" s="58">
        <v>0</v>
      </c>
      <c r="BN323" s="58">
        <v>0</v>
      </c>
      <c r="BO323" s="58">
        <v>0</v>
      </c>
      <c r="BP323" s="58">
        <v>0</v>
      </c>
      <c r="BQ323" s="58">
        <v>0</v>
      </c>
      <c r="BR323" s="58">
        <v>0</v>
      </c>
      <c r="BS323" s="58">
        <v>0</v>
      </c>
      <c r="BT323" s="58">
        <v>0</v>
      </c>
      <c r="BU323" s="58">
        <v>0</v>
      </c>
      <c r="BV323" s="58">
        <v>0</v>
      </c>
      <c r="BW323" s="58">
        <v>0</v>
      </c>
      <c r="BX323" s="58">
        <v>0</v>
      </c>
      <c r="BY323" s="59">
        <v>2737</v>
      </c>
    </row>
    <row r="324" spans="1:77" x14ac:dyDescent="0.2">
      <c r="A324" s="56" t="s">
        <v>39</v>
      </c>
      <c r="B324" s="57" t="s">
        <v>838</v>
      </c>
      <c r="C324" s="56" t="s">
        <v>839</v>
      </c>
      <c r="D324" s="58">
        <v>0</v>
      </c>
      <c r="E324" s="58">
        <v>520984</v>
      </c>
      <c r="F324" s="58">
        <v>494811.1</v>
      </c>
      <c r="G324" s="58">
        <v>71785.210000000006</v>
      </c>
      <c r="H324" s="58">
        <v>0</v>
      </c>
      <c r="I324" s="58">
        <v>0</v>
      </c>
      <c r="J324" s="58">
        <v>0</v>
      </c>
      <c r="K324" s="58">
        <v>5890200</v>
      </c>
      <c r="L324" s="58">
        <v>249060</v>
      </c>
      <c r="M324" s="58">
        <v>33120.199999999997</v>
      </c>
      <c r="N324" s="58">
        <v>0</v>
      </c>
      <c r="O324" s="58">
        <v>58265</v>
      </c>
      <c r="P324" s="58">
        <v>7503510</v>
      </c>
      <c r="Q324" s="58">
        <v>21748780.280000001</v>
      </c>
      <c r="R324" s="58">
        <v>0</v>
      </c>
      <c r="S324" s="58">
        <v>113931.78</v>
      </c>
      <c r="T324" s="58">
        <v>0</v>
      </c>
      <c r="U324" s="58">
        <v>101820</v>
      </c>
      <c r="V324" s="58">
        <v>0</v>
      </c>
      <c r="W324" s="58">
        <v>38300</v>
      </c>
      <c r="X324" s="58">
        <v>0</v>
      </c>
      <c r="Y324" s="58">
        <v>139950</v>
      </c>
      <c r="Z324" s="58">
        <v>0</v>
      </c>
      <c r="AA324" s="58">
        <v>133490</v>
      </c>
      <c r="AB324" s="58">
        <v>0</v>
      </c>
      <c r="AC324" s="58">
        <v>175720</v>
      </c>
      <c r="AD324" s="58">
        <v>0</v>
      </c>
      <c r="AE324" s="58">
        <v>406160</v>
      </c>
      <c r="AF324" s="58">
        <v>65000</v>
      </c>
      <c r="AG324" s="58">
        <v>77600</v>
      </c>
      <c r="AH324" s="58">
        <v>134407.35</v>
      </c>
      <c r="AI324" s="58">
        <v>0</v>
      </c>
      <c r="AJ324" s="58">
        <v>0</v>
      </c>
      <c r="AK324" s="58">
        <v>0</v>
      </c>
      <c r="AL324" s="58">
        <v>43540</v>
      </c>
      <c r="AM324" s="58">
        <v>0</v>
      </c>
      <c r="AN324" s="58">
        <v>28800</v>
      </c>
      <c r="AO324" s="58">
        <v>25500</v>
      </c>
      <c r="AP324" s="58">
        <v>0</v>
      </c>
      <c r="AQ324" s="58">
        <v>219470</v>
      </c>
      <c r="AR324" s="58">
        <v>0</v>
      </c>
      <c r="AS324" s="58">
        <v>0</v>
      </c>
      <c r="AT324" s="58">
        <v>19730</v>
      </c>
      <c r="AU324" s="58">
        <v>49450</v>
      </c>
      <c r="AV324" s="58">
        <v>51448</v>
      </c>
      <c r="AW324" s="58">
        <v>32146</v>
      </c>
      <c r="AX324" s="58">
        <v>0</v>
      </c>
      <c r="AY324" s="58">
        <v>0</v>
      </c>
      <c r="AZ324" s="58">
        <v>53100</v>
      </c>
      <c r="BA324" s="58">
        <v>0</v>
      </c>
      <c r="BB324" s="58">
        <v>0</v>
      </c>
      <c r="BC324" s="58">
        <v>123970</v>
      </c>
      <c r="BD324" s="58">
        <v>68030</v>
      </c>
      <c r="BE324" s="58">
        <v>95364.45</v>
      </c>
      <c r="BF324" s="58">
        <v>144350</v>
      </c>
      <c r="BG324" s="58">
        <v>0</v>
      </c>
      <c r="BH324" s="58">
        <v>0</v>
      </c>
      <c r="BI324" s="58">
        <v>0</v>
      </c>
      <c r="BJ324" s="58">
        <v>0</v>
      </c>
      <c r="BK324" s="58">
        <v>0</v>
      </c>
      <c r="BL324" s="58">
        <v>0</v>
      </c>
      <c r="BM324" s="58">
        <v>56860</v>
      </c>
      <c r="BN324" s="58">
        <v>3900</v>
      </c>
      <c r="BO324" s="58">
        <v>112550</v>
      </c>
      <c r="BP324" s="58">
        <v>70699.8</v>
      </c>
      <c r="BQ324" s="58">
        <v>526850</v>
      </c>
      <c r="BR324" s="58">
        <v>301500</v>
      </c>
      <c r="BS324" s="58">
        <v>14280</v>
      </c>
      <c r="BT324" s="58">
        <v>206100</v>
      </c>
      <c r="BU324" s="58">
        <v>1389570</v>
      </c>
      <c r="BV324" s="58">
        <v>50100</v>
      </c>
      <c r="BW324" s="58">
        <v>0</v>
      </c>
      <c r="BX324" s="58">
        <v>99812.74</v>
      </c>
      <c r="BY324" s="59">
        <v>117625</v>
      </c>
    </row>
    <row r="325" spans="1:77" x14ac:dyDescent="0.2">
      <c r="A325" s="56" t="s">
        <v>39</v>
      </c>
      <c r="B325" s="57" t="s">
        <v>840</v>
      </c>
      <c r="C325" s="56" t="s">
        <v>841</v>
      </c>
      <c r="D325" s="58">
        <v>0</v>
      </c>
      <c r="E325" s="58">
        <v>110880</v>
      </c>
      <c r="F325" s="58">
        <v>0</v>
      </c>
      <c r="G325" s="58">
        <v>0</v>
      </c>
      <c r="H325" s="58">
        <v>79500</v>
      </c>
      <c r="I325" s="58">
        <v>0</v>
      </c>
      <c r="J325" s="58">
        <v>157680</v>
      </c>
      <c r="K325" s="58">
        <v>0</v>
      </c>
      <c r="L325" s="58">
        <v>0</v>
      </c>
      <c r="M325" s="58">
        <v>217800</v>
      </c>
      <c r="N325" s="58">
        <v>21000</v>
      </c>
      <c r="O325" s="58">
        <v>42873</v>
      </c>
      <c r="P325" s="58">
        <v>0</v>
      </c>
      <c r="Q325" s="58">
        <v>169290.23999999999</v>
      </c>
      <c r="R325" s="58">
        <v>2329</v>
      </c>
      <c r="S325" s="58">
        <v>0</v>
      </c>
      <c r="T325" s="58">
        <v>0</v>
      </c>
      <c r="U325" s="58">
        <v>0</v>
      </c>
      <c r="V325" s="58">
        <v>269940</v>
      </c>
      <c r="W325" s="58">
        <v>0</v>
      </c>
      <c r="X325" s="58">
        <v>0</v>
      </c>
      <c r="Y325" s="58">
        <v>0</v>
      </c>
      <c r="Z325" s="58">
        <v>0</v>
      </c>
      <c r="AA325" s="58">
        <v>0</v>
      </c>
      <c r="AB325" s="58">
        <v>0</v>
      </c>
      <c r="AC325" s="58">
        <v>0</v>
      </c>
      <c r="AD325" s="58">
        <v>0</v>
      </c>
      <c r="AE325" s="58">
        <v>0</v>
      </c>
      <c r="AF325" s="58">
        <v>0</v>
      </c>
      <c r="AG325" s="58">
        <v>0</v>
      </c>
      <c r="AH325" s="58">
        <v>0</v>
      </c>
      <c r="AI325" s="58">
        <v>0</v>
      </c>
      <c r="AJ325" s="58">
        <v>0</v>
      </c>
      <c r="AK325" s="58">
        <v>0</v>
      </c>
      <c r="AL325" s="58">
        <v>0</v>
      </c>
      <c r="AM325" s="58">
        <v>0</v>
      </c>
      <c r="AN325" s="58">
        <v>0</v>
      </c>
      <c r="AO325" s="58">
        <v>0</v>
      </c>
      <c r="AP325" s="58">
        <v>0</v>
      </c>
      <c r="AQ325" s="58">
        <v>0</v>
      </c>
      <c r="AR325" s="58">
        <v>0</v>
      </c>
      <c r="AS325" s="58">
        <v>0</v>
      </c>
      <c r="AT325" s="58">
        <v>0</v>
      </c>
      <c r="AU325" s="58">
        <v>0</v>
      </c>
      <c r="AV325" s="58">
        <v>0</v>
      </c>
      <c r="AW325" s="58">
        <v>0</v>
      </c>
      <c r="AX325" s="58">
        <v>0</v>
      </c>
      <c r="AY325" s="58">
        <v>0</v>
      </c>
      <c r="AZ325" s="58">
        <v>0</v>
      </c>
      <c r="BA325" s="58">
        <v>0</v>
      </c>
      <c r="BB325" s="58">
        <v>0</v>
      </c>
      <c r="BC325" s="58">
        <v>0</v>
      </c>
      <c r="BD325" s="58">
        <v>0</v>
      </c>
      <c r="BE325" s="58">
        <v>0</v>
      </c>
      <c r="BF325" s="58">
        <v>0</v>
      </c>
      <c r="BG325" s="58">
        <v>450000</v>
      </c>
      <c r="BH325" s="58">
        <v>21980</v>
      </c>
      <c r="BI325" s="58">
        <v>60000</v>
      </c>
      <c r="BJ325" s="58">
        <v>0</v>
      </c>
      <c r="BK325" s="58">
        <v>0</v>
      </c>
      <c r="BL325" s="58">
        <v>0</v>
      </c>
      <c r="BM325" s="58">
        <v>0</v>
      </c>
      <c r="BN325" s="58">
        <v>0</v>
      </c>
      <c r="BO325" s="58">
        <v>0</v>
      </c>
      <c r="BP325" s="58">
        <v>89364</v>
      </c>
      <c r="BQ325" s="58">
        <v>0</v>
      </c>
      <c r="BR325" s="58">
        <v>0</v>
      </c>
      <c r="BS325" s="58">
        <v>10000</v>
      </c>
      <c r="BT325" s="58">
        <v>0</v>
      </c>
      <c r="BU325" s="58">
        <v>0</v>
      </c>
      <c r="BV325" s="58">
        <v>0</v>
      </c>
      <c r="BW325" s="58">
        <v>0</v>
      </c>
      <c r="BX325" s="58">
        <v>0</v>
      </c>
      <c r="BY325" s="59">
        <v>13180886.15</v>
      </c>
    </row>
    <row r="326" spans="1:77" x14ac:dyDescent="0.2">
      <c r="A326" s="56" t="s">
        <v>39</v>
      </c>
      <c r="B326" s="57" t="s">
        <v>842</v>
      </c>
      <c r="C326" s="56" t="s">
        <v>843</v>
      </c>
      <c r="D326" s="58">
        <v>33502992.920000002</v>
      </c>
      <c r="E326" s="58">
        <v>3956647</v>
      </c>
      <c r="F326" s="58">
        <v>34700</v>
      </c>
      <c r="G326" s="58">
        <v>542779</v>
      </c>
      <c r="H326" s="58">
        <v>840751.75</v>
      </c>
      <c r="I326" s="58">
        <v>15600</v>
      </c>
      <c r="J326" s="58">
        <v>1459633</v>
      </c>
      <c r="K326" s="58">
        <v>258850</v>
      </c>
      <c r="L326" s="58">
        <v>263233.32</v>
      </c>
      <c r="M326" s="58">
        <v>1451423</v>
      </c>
      <c r="N326" s="58">
        <v>371785.6</v>
      </c>
      <c r="O326" s="58">
        <v>792607.6</v>
      </c>
      <c r="P326" s="58">
        <v>3000</v>
      </c>
      <c r="Q326" s="58">
        <v>2335621.14</v>
      </c>
      <c r="R326" s="58">
        <v>526764</v>
      </c>
      <c r="S326" s="58">
        <v>2801459.5</v>
      </c>
      <c r="T326" s="58">
        <v>15919.5</v>
      </c>
      <c r="U326" s="58">
        <v>340586</v>
      </c>
      <c r="V326" s="58">
        <v>8171083.9100000001</v>
      </c>
      <c r="W326" s="58">
        <v>510668.5</v>
      </c>
      <c r="X326" s="58">
        <v>18329613.809999999</v>
      </c>
      <c r="Y326" s="58">
        <v>302118</v>
      </c>
      <c r="Z326" s="58">
        <v>774203</v>
      </c>
      <c r="AA326" s="58">
        <v>80520</v>
      </c>
      <c r="AB326" s="58">
        <v>8860308</v>
      </c>
      <c r="AC326" s="58">
        <v>1306787.04</v>
      </c>
      <c r="AD326" s="58">
        <v>1308000</v>
      </c>
      <c r="AE326" s="58">
        <v>146344.34</v>
      </c>
      <c r="AF326" s="58">
        <v>50000</v>
      </c>
      <c r="AG326" s="58">
        <v>146570</v>
      </c>
      <c r="AH326" s="58">
        <v>439630</v>
      </c>
      <c r="AI326" s="58">
        <v>121533</v>
      </c>
      <c r="AJ326" s="58">
        <v>152521</v>
      </c>
      <c r="AK326" s="58">
        <v>275295.65999999997</v>
      </c>
      <c r="AL326" s="58">
        <v>335502.55</v>
      </c>
      <c r="AM326" s="58">
        <v>15000</v>
      </c>
      <c r="AN326" s="58">
        <v>25433</v>
      </c>
      <c r="AO326" s="58">
        <v>250235</v>
      </c>
      <c r="AP326" s="58">
        <v>175726.11</v>
      </c>
      <c r="AQ326" s="58">
        <v>1573362.02</v>
      </c>
      <c r="AR326" s="58">
        <v>60515.24</v>
      </c>
      <c r="AS326" s="58">
        <v>124902.06</v>
      </c>
      <c r="AT326" s="58">
        <v>246789</v>
      </c>
      <c r="AU326" s="58">
        <v>143004</v>
      </c>
      <c r="AV326" s="58">
        <v>0</v>
      </c>
      <c r="AW326" s="58">
        <v>88479.4</v>
      </c>
      <c r="AX326" s="58">
        <v>7673660.5599999996</v>
      </c>
      <c r="AY326" s="58">
        <v>1010044</v>
      </c>
      <c r="AZ326" s="58">
        <v>306510</v>
      </c>
      <c r="BA326" s="58">
        <v>206740</v>
      </c>
      <c r="BB326" s="58">
        <v>1136577</v>
      </c>
      <c r="BC326" s="58">
        <v>1000</v>
      </c>
      <c r="BD326" s="58">
        <v>1737695.44</v>
      </c>
      <c r="BE326" s="58">
        <v>5313823.3600000003</v>
      </c>
      <c r="BF326" s="58">
        <v>253987.02</v>
      </c>
      <c r="BG326" s="58">
        <v>272104</v>
      </c>
      <c r="BH326" s="58">
        <v>937416</v>
      </c>
      <c r="BI326" s="58">
        <v>18304573.510000002</v>
      </c>
      <c r="BJ326" s="58">
        <v>10668871.26</v>
      </c>
      <c r="BK326" s="58">
        <v>1414200</v>
      </c>
      <c r="BL326" s="58">
        <v>131540</v>
      </c>
      <c r="BM326" s="58">
        <v>70000</v>
      </c>
      <c r="BN326" s="58">
        <v>664937.64</v>
      </c>
      <c r="BO326" s="58">
        <v>76900</v>
      </c>
      <c r="BP326" s="58">
        <v>18738237.460000001</v>
      </c>
      <c r="BQ326" s="58">
        <v>782900.67</v>
      </c>
      <c r="BR326" s="58">
        <v>560896</v>
      </c>
      <c r="BS326" s="58">
        <v>128028.09</v>
      </c>
      <c r="BT326" s="58">
        <v>293200</v>
      </c>
      <c r="BU326" s="58">
        <v>3761745.2</v>
      </c>
      <c r="BV326" s="58">
        <v>198861</v>
      </c>
      <c r="BW326" s="58">
        <v>19969</v>
      </c>
      <c r="BX326" s="58">
        <v>99891.58</v>
      </c>
      <c r="BY326" s="59">
        <v>5121416</v>
      </c>
    </row>
    <row r="327" spans="1:77" x14ac:dyDescent="0.2">
      <c r="A327" s="56" t="s">
        <v>39</v>
      </c>
      <c r="B327" s="57" t="s">
        <v>844</v>
      </c>
      <c r="C327" s="56" t="s">
        <v>845</v>
      </c>
      <c r="D327" s="58">
        <v>0</v>
      </c>
      <c r="E327" s="58">
        <v>0</v>
      </c>
      <c r="F327" s="58">
        <v>1790902.36</v>
      </c>
      <c r="G327" s="58">
        <v>395718</v>
      </c>
      <c r="H327" s="58">
        <v>91462.62</v>
      </c>
      <c r="I327" s="58">
        <v>3197981.76</v>
      </c>
      <c r="J327" s="58">
        <v>0</v>
      </c>
      <c r="K327" s="58">
        <v>0</v>
      </c>
      <c r="L327" s="58">
        <v>128249.98</v>
      </c>
      <c r="M327" s="58">
        <v>1991541.27</v>
      </c>
      <c r="N327" s="58">
        <v>0</v>
      </c>
      <c r="O327" s="58">
        <v>1036290</v>
      </c>
      <c r="P327" s="58">
        <v>4431066.54</v>
      </c>
      <c r="Q327" s="58">
        <v>883381.92</v>
      </c>
      <c r="R327" s="58">
        <v>0</v>
      </c>
      <c r="S327" s="58">
        <v>0</v>
      </c>
      <c r="T327" s="58">
        <v>188229.56</v>
      </c>
      <c r="U327" s="58">
        <v>0</v>
      </c>
      <c r="V327" s="58">
        <v>10539987.42</v>
      </c>
      <c r="W327" s="58">
        <v>349880.69</v>
      </c>
      <c r="X327" s="58">
        <v>358067.39</v>
      </c>
      <c r="Y327" s="58">
        <v>0</v>
      </c>
      <c r="Z327" s="58">
        <v>101172.92</v>
      </c>
      <c r="AA327" s="58">
        <v>0</v>
      </c>
      <c r="AB327" s="58">
        <v>48333</v>
      </c>
      <c r="AC327" s="58">
        <v>0</v>
      </c>
      <c r="AD327" s="58">
        <v>0</v>
      </c>
      <c r="AE327" s="58">
        <v>22059468.09</v>
      </c>
      <c r="AF327" s="58">
        <v>287936.19</v>
      </c>
      <c r="AG327" s="58">
        <v>24000</v>
      </c>
      <c r="AH327" s="58">
        <v>30685.51</v>
      </c>
      <c r="AI327" s="58">
        <v>764735.8</v>
      </c>
      <c r="AJ327" s="58">
        <v>379320.88</v>
      </c>
      <c r="AK327" s="58">
        <v>474192.06</v>
      </c>
      <c r="AL327" s="58">
        <v>694757.54</v>
      </c>
      <c r="AM327" s="58">
        <v>5648033.8399999999</v>
      </c>
      <c r="AN327" s="58">
        <v>452627.62</v>
      </c>
      <c r="AO327" s="58">
        <v>206920.54</v>
      </c>
      <c r="AP327" s="58">
        <v>0</v>
      </c>
      <c r="AQ327" s="58">
        <v>3399228.93</v>
      </c>
      <c r="AR327" s="58">
        <v>7051.48</v>
      </c>
      <c r="AS327" s="58">
        <v>0</v>
      </c>
      <c r="AT327" s="58">
        <v>157167.1</v>
      </c>
      <c r="AU327" s="58">
        <v>86404.02</v>
      </c>
      <c r="AV327" s="58">
        <v>32121.69</v>
      </c>
      <c r="AW327" s="58">
        <v>0</v>
      </c>
      <c r="AX327" s="58">
        <v>16551758.08</v>
      </c>
      <c r="AY327" s="58">
        <v>53992</v>
      </c>
      <c r="AZ327" s="58">
        <v>7990</v>
      </c>
      <c r="BA327" s="58">
        <v>242000</v>
      </c>
      <c r="BB327" s="58">
        <v>0</v>
      </c>
      <c r="BC327" s="58">
        <v>652504</v>
      </c>
      <c r="BD327" s="58">
        <v>248333.33</v>
      </c>
      <c r="BE327" s="58">
        <v>351202</v>
      </c>
      <c r="BF327" s="58">
        <v>351475</v>
      </c>
      <c r="BG327" s="58">
        <v>0</v>
      </c>
      <c r="BH327" s="58">
        <v>0</v>
      </c>
      <c r="BI327" s="58">
        <v>1240000</v>
      </c>
      <c r="BJ327" s="58">
        <v>0</v>
      </c>
      <c r="BK327" s="58">
        <v>0</v>
      </c>
      <c r="BL327" s="58">
        <v>15000</v>
      </c>
      <c r="BM327" s="58">
        <v>17400</v>
      </c>
      <c r="BN327" s="58">
        <v>221470</v>
      </c>
      <c r="BO327" s="58">
        <v>0</v>
      </c>
      <c r="BP327" s="58">
        <v>0</v>
      </c>
      <c r="BQ327" s="58">
        <v>37732</v>
      </c>
      <c r="BR327" s="58">
        <v>182098.66</v>
      </c>
      <c r="BS327" s="58">
        <v>7500</v>
      </c>
      <c r="BT327" s="58">
        <v>0</v>
      </c>
      <c r="BU327" s="58">
        <v>85400</v>
      </c>
      <c r="BV327" s="58">
        <v>0</v>
      </c>
      <c r="BW327" s="58">
        <v>611316.56000000006</v>
      </c>
      <c r="BX327" s="58">
        <v>2006559.4</v>
      </c>
      <c r="BY327" s="59">
        <v>5097950</v>
      </c>
    </row>
    <row r="328" spans="1:77" x14ac:dyDescent="0.2">
      <c r="A328" s="56" t="s">
        <v>39</v>
      </c>
      <c r="B328" s="57" t="s">
        <v>846</v>
      </c>
      <c r="C328" s="56" t="s">
        <v>847</v>
      </c>
      <c r="D328" s="58">
        <v>321006.73</v>
      </c>
      <c r="E328" s="58">
        <v>0</v>
      </c>
      <c r="F328" s="58">
        <v>1112480.92</v>
      </c>
      <c r="G328" s="58">
        <v>139288.98000000001</v>
      </c>
      <c r="H328" s="58">
        <v>93778.17</v>
      </c>
      <c r="I328" s="58">
        <v>271420.71000000002</v>
      </c>
      <c r="J328" s="58">
        <v>632488.71</v>
      </c>
      <c r="K328" s="58">
        <v>404533.77</v>
      </c>
      <c r="L328" s="58">
        <v>63973.74</v>
      </c>
      <c r="M328" s="58">
        <v>1002919.37</v>
      </c>
      <c r="N328" s="58">
        <v>64231.360000000001</v>
      </c>
      <c r="O328" s="58">
        <v>83649.39</v>
      </c>
      <c r="P328" s="58">
        <v>123223.12</v>
      </c>
      <c r="Q328" s="58">
        <v>531142.82999999996</v>
      </c>
      <c r="R328" s="58">
        <v>27070.65</v>
      </c>
      <c r="S328" s="58">
        <v>285577.51</v>
      </c>
      <c r="T328" s="58">
        <v>161286.17000000001</v>
      </c>
      <c r="U328" s="58">
        <v>124474.25</v>
      </c>
      <c r="V328" s="58">
        <v>1219331.6100000001</v>
      </c>
      <c r="W328" s="58">
        <v>73103.570000000007</v>
      </c>
      <c r="X328" s="58">
        <v>195705.44</v>
      </c>
      <c r="Y328" s="58">
        <v>299522.09999999998</v>
      </c>
      <c r="Z328" s="58">
        <v>80803.070000000007</v>
      </c>
      <c r="AA328" s="58">
        <v>204176.05</v>
      </c>
      <c r="AB328" s="58">
        <v>106939.75</v>
      </c>
      <c r="AC328" s="58">
        <v>61372.88</v>
      </c>
      <c r="AD328" s="58">
        <v>149599.13</v>
      </c>
      <c r="AE328" s="58">
        <v>460794.19</v>
      </c>
      <c r="AF328" s="58">
        <v>16396.349999999999</v>
      </c>
      <c r="AG328" s="58">
        <v>56407.31</v>
      </c>
      <c r="AH328" s="58">
        <v>62383.14</v>
      </c>
      <c r="AI328" s="58">
        <v>24781.77</v>
      </c>
      <c r="AJ328" s="58">
        <v>66017.960000000006</v>
      </c>
      <c r="AK328" s="58">
        <v>17880</v>
      </c>
      <c r="AL328" s="58">
        <v>18702.599999999999</v>
      </c>
      <c r="AM328" s="58">
        <v>68909.13</v>
      </c>
      <c r="AN328" s="58">
        <v>49890.53</v>
      </c>
      <c r="AO328" s="58">
        <v>49810.37</v>
      </c>
      <c r="AP328" s="58">
        <v>5424.5</v>
      </c>
      <c r="AQ328" s="58">
        <v>273950.51</v>
      </c>
      <c r="AR328" s="58">
        <v>30778.55</v>
      </c>
      <c r="AS328" s="58">
        <v>47851.11</v>
      </c>
      <c r="AT328" s="58">
        <v>12336.88</v>
      </c>
      <c r="AU328" s="58">
        <v>21545.95</v>
      </c>
      <c r="AV328" s="58">
        <v>36348.67</v>
      </c>
      <c r="AW328" s="58">
        <v>45566.9</v>
      </c>
      <c r="AX328" s="58">
        <v>312738.44</v>
      </c>
      <c r="AY328" s="58">
        <v>73252.66</v>
      </c>
      <c r="AZ328" s="58">
        <v>123724.8</v>
      </c>
      <c r="BA328" s="58">
        <v>62516.25</v>
      </c>
      <c r="BB328" s="58">
        <v>24448.49</v>
      </c>
      <c r="BC328" s="58">
        <v>11211.52</v>
      </c>
      <c r="BD328" s="58">
        <v>64413.760000000002</v>
      </c>
      <c r="BE328" s="58">
        <v>76461.53</v>
      </c>
      <c r="BF328" s="58">
        <v>57087.68</v>
      </c>
      <c r="BG328" s="58">
        <v>14442.9</v>
      </c>
      <c r="BH328" s="58">
        <v>69315.09</v>
      </c>
      <c r="BI328" s="58">
        <v>132034.94</v>
      </c>
      <c r="BJ328" s="58">
        <v>472347.92</v>
      </c>
      <c r="BK328" s="58">
        <v>70520.09</v>
      </c>
      <c r="BL328" s="58">
        <v>6569.45</v>
      </c>
      <c r="BM328" s="58">
        <v>62213.94</v>
      </c>
      <c r="BN328" s="58">
        <v>72474.77</v>
      </c>
      <c r="BO328" s="58">
        <v>404.83</v>
      </c>
      <c r="BP328" s="58">
        <v>395378.69</v>
      </c>
      <c r="BQ328" s="58">
        <v>93735.45</v>
      </c>
      <c r="BR328" s="58">
        <v>119905.89</v>
      </c>
      <c r="BS328" s="58">
        <v>83465.759999999995</v>
      </c>
      <c r="BT328" s="58">
        <v>96359.95</v>
      </c>
      <c r="BU328" s="58">
        <v>213024.18</v>
      </c>
      <c r="BV328" s="58">
        <v>101811.04</v>
      </c>
      <c r="BW328" s="58">
        <v>66255.22</v>
      </c>
      <c r="BX328" s="58">
        <v>59227.06</v>
      </c>
      <c r="BY328" s="59"/>
    </row>
    <row r="329" spans="1:77" x14ac:dyDescent="0.2">
      <c r="A329" s="56" t="s">
        <v>39</v>
      </c>
      <c r="B329" s="57" t="s">
        <v>848</v>
      </c>
      <c r="C329" s="56" t="s">
        <v>825</v>
      </c>
      <c r="D329" s="67">
        <v>0</v>
      </c>
      <c r="E329" s="67">
        <v>0</v>
      </c>
      <c r="F329" s="67">
        <v>0</v>
      </c>
      <c r="G329" s="67">
        <v>0</v>
      </c>
      <c r="H329" s="67">
        <v>0</v>
      </c>
      <c r="I329" s="67">
        <v>0</v>
      </c>
      <c r="J329" s="67">
        <v>0</v>
      </c>
      <c r="K329" s="67">
        <v>0</v>
      </c>
      <c r="L329" s="67">
        <v>0</v>
      </c>
      <c r="M329" s="67">
        <v>0</v>
      </c>
      <c r="N329" s="67">
        <v>0</v>
      </c>
      <c r="O329" s="67">
        <v>0</v>
      </c>
      <c r="P329" s="67">
        <v>0</v>
      </c>
      <c r="Q329" s="67">
        <v>0</v>
      </c>
      <c r="R329" s="67">
        <v>0</v>
      </c>
      <c r="S329" s="67">
        <v>0</v>
      </c>
      <c r="T329" s="67">
        <v>0</v>
      </c>
      <c r="U329" s="67">
        <v>0</v>
      </c>
      <c r="V329" s="67">
        <v>0</v>
      </c>
      <c r="W329" s="67">
        <v>0</v>
      </c>
      <c r="X329" s="67">
        <v>0</v>
      </c>
      <c r="Y329" s="67">
        <v>0</v>
      </c>
      <c r="Z329" s="67">
        <v>0</v>
      </c>
      <c r="AA329" s="67">
        <v>0</v>
      </c>
      <c r="AB329" s="67">
        <v>0</v>
      </c>
      <c r="AC329" s="67">
        <v>0</v>
      </c>
      <c r="AD329" s="67">
        <v>0</v>
      </c>
      <c r="AE329" s="67">
        <v>0</v>
      </c>
      <c r="AF329" s="67">
        <v>0</v>
      </c>
      <c r="AG329" s="67">
        <v>0</v>
      </c>
      <c r="AH329" s="67">
        <v>0</v>
      </c>
      <c r="AI329" s="67">
        <v>0</v>
      </c>
      <c r="AJ329" s="67">
        <v>0</v>
      </c>
      <c r="AK329" s="67">
        <v>0</v>
      </c>
      <c r="AL329" s="67">
        <v>0</v>
      </c>
      <c r="AM329" s="67">
        <v>0</v>
      </c>
      <c r="AN329" s="67">
        <v>0</v>
      </c>
      <c r="AO329" s="67">
        <v>0</v>
      </c>
      <c r="AP329" s="67">
        <v>0</v>
      </c>
      <c r="AQ329" s="67">
        <v>0</v>
      </c>
      <c r="AR329" s="67">
        <v>0</v>
      </c>
      <c r="AS329" s="67">
        <v>0</v>
      </c>
      <c r="AT329" s="67">
        <v>0</v>
      </c>
      <c r="AU329" s="67">
        <v>0</v>
      </c>
      <c r="AV329" s="67">
        <v>0</v>
      </c>
      <c r="AW329" s="67">
        <v>0</v>
      </c>
      <c r="AX329" s="67">
        <v>0</v>
      </c>
      <c r="AY329" s="67">
        <v>0</v>
      </c>
      <c r="AZ329" s="67">
        <v>0</v>
      </c>
      <c r="BA329" s="67">
        <v>0</v>
      </c>
      <c r="BB329" s="67">
        <v>0</v>
      </c>
      <c r="BC329" s="67">
        <v>0</v>
      </c>
      <c r="BD329" s="67">
        <v>0</v>
      </c>
      <c r="BE329" s="67">
        <v>0</v>
      </c>
      <c r="BF329" s="67">
        <v>0</v>
      </c>
      <c r="BG329" s="67">
        <v>0</v>
      </c>
      <c r="BH329" s="67">
        <v>0</v>
      </c>
      <c r="BI329" s="67">
        <v>0</v>
      </c>
      <c r="BJ329" s="67">
        <v>0</v>
      </c>
      <c r="BK329" s="67">
        <v>0</v>
      </c>
      <c r="BL329" s="67">
        <v>0</v>
      </c>
      <c r="BM329" s="67">
        <v>0</v>
      </c>
      <c r="BN329" s="67">
        <v>0</v>
      </c>
      <c r="BO329" s="67">
        <v>0</v>
      </c>
      <c r="BP329" s="67">
        <v>0</v>
      </c>
      <c r="BQ329" s="67">
        <v>0</v>
      </c>
      <c r="BR329" s="67">
        <v>0</v>
      </c>
      <c r="BS329" s="67">
        <v>0</v>
      </c>
      <c r="BT329" s="67">
        <v>0</v>
      </c>
      <c r="BU329" s="67">
        <v>0</v>
      </c>
      <c r="BV329" s="67">
        <v>0</v>
      </c>
      <c r="BW329" s="67">
        <v>0</v>
      </c>
      <c r="BX329" s="67">
        <v>0</v>
      </c>
      <c r="BY329" s="59">
        <v>13325831.279999999</v>
      </c>
    </row>
    <row r="330" spans="1:77" x14ac:dyDescent="0.2">
      <c r="A330" s="56" t="s">
        <v>39</v>
      </c>
      <c r="B330" s="57" t="s">
        <v>849</v>
      </c>
      <c r="C330" s="56" t="s">
        <v>827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0</v>
      </c>
      <c r="K330" s="58">
        <v>0</v>
      </c>
      <c r="L330" s="58">
        <v>0</v>
      </c>
      <c r="M330" s="58">
        <v>5600</v>
      </c>
      <c r="N330" s="58">
        <v>0</v>
      </c>
      <c r="O330" s="58">
        <v>0</v>
      </c>
      <c r="P330" s="58">
        <v>0</v>
      </c>
      <c r="Q330" s="58">
        <v>0</v>
      </c>
      <c r="R330" s="58">
        <v>0</v>
      </c>
      <c r="S330" s="58">
        <v>0</v>
      </c>
      <c r="T330" s="58">
        <v>0</v>
      </c>
      <c r="U330" s="58">
        <v>0</v>
      </c>
      <c r="V330" s="58">
        <v>107000</v>
      </c>
      <c r="W330" s="58">
        <v>11140</v>
      </c>
      <c r="X330" s="58">
        <v>0</v>
      </c>
      <c r="Y330" s="58">
        <v>0</v>
      </c>
      <c r="Z330" s="58">
        <v>0</v>
      </c>
      <c r="AA330" s="58">
        <v>0</v>
      </c>
      <c r="AB330" s="58">
        <v>0</v>
      </c>
      <c r="AC330" s="58">
        <v>0</v>
      </c>
      <c r="AD330" s="58">
        <v>5200</v>
      </c>
      <c r="AE330" s="58">
        <v>102621.17</v>
      </c>
      <c r="AF330" s="58">
        <v>0</v>
      </c>
      <c r="AG330" s="58">
        <v>0</v>
      </c>
      <c r="AH330" s="58">
        <v>0</v>
      </c>
      <c r="AI330" s="58">
        <v>0</v>
      </c>
      <c r="AJ330" s="58">
        <v>0</v>
      </c>
      <c r="AK330" s="58">
        <v>0</v>
      </c>
      <c r="AL330" s="58">
        <v>0</v>
      </c>
      <c r="AM330" s="58">
        <v>0</v>
      </c>
      <c r="AN330" s="58">
        <v>0</v>
      </c>
      <c r="AO330" s="58">
        <v>0</v>
      </c>
      <c r="AP330" s="58">
        <v>0</v>
      </c>
      <c r="AQ330" s="58">
        <v>0</v>
      </c>
      <c r="AR330" s="58">
        <v>0</v>
      </c>
      <c r="AS330" s="58">
        <v>0</v>
      </c>
      <c r="AT330" s="58">
        <v>0</v>
      </c>
      <c r="AU330" s="58">
        <v>2979</v>
      </c>
      <c r="AV330" s="58">
        <v>0</v>
      </c>
      <c r="AW330" s="58">
        <v>9595</v>
      </c>
      <c r="AX330" s="58">
        <v>0</v>
      </c>
      <c r="AY330" s="58">
        <v>0</v>
      </c>
      <c r="AZ330" s="58">
        <v>0</v>
      </c>
      <c r="BA330" s="58">
        <v>0</v>
      </c>
      <c r="BB330" s="58">
        <v>0</v>
      </c>
      <c r="BC330" s="58">
        <v>0</v>
      </c>
      <c r="BD330" s="58">
        <v>0</v>
      </c>
      <c r="BE330" s="58">
        <v>0</v>
      </c>
      <c r="BF330" s="58">
        <v>0</v>
      </c>
      <c r="BG330" s="58">
        <v>0</v>
      </c>
      <c r="BH330" s="58">
        <v>0</v>
      </c>
      <c r="BI330" s="58">
        <v>0</v>
      </c>
      <c r="BJ330" s="58">
        <v>0</v>
      </c>
      <c r="BK330" s="58">
        <v>0</v>
      </c>
      <c r="BL330" s="58">
        <v>0</v>
      </c>
      <c r="BM330" s="58">
        <v>0</v>
      </c>
      <c r="BN330" s="58">
        <v>0</v>
      </c>
      <c r="BO330" s="58">
        <v>0</v>
      </c>
      <c r="BP330" s="58">
        <v>0</v>
      </c>
      <c r="BQ330" s="58">
        <v>0</v>
      </c>
      <c r="BR330" s="58">
        <v>0</v>
      </c>
      <c r="BS330" s="58">
        <v>0</v>
      </c>
      <c r="BT330" s="58">
        <v>0</v>
      </c>
      <c r="BU330" s="58">
        <v>0</v>
      </c>
      <c r="BV330" s="58">
        <v>0</v>
      </c>
      <c r="BW330" s="58">
        <v>4000</v>
      </c>
      <c r="BX330" s="58">
        <v>130</v>
      </c>
      <c r="BY330" s="59">
        <v>83660933.979999989</v>
      </c>
    </row>
    <row r="331" spans="1:77" x14ac:dyDescent="0.2">
      <c r="A331" s="56" t="s">
        <v>39</v>
      </c>
      <c r="B331" s="57" t="s">
        <v>850</v>
      </c>
      <c r="C331" s="56" t="s">
        <v>851</v>
      </c>
      <c r="D331" s="58">
        <v>0</v>
      </c>
      <c r="E331" s="58">
        <v>0</v>
      </c>
      <c r="F331" s="58">
        <v>4500</v>
      </c>
      <c r="G331" s="58">
        <v>0</v>
      </c>
      <c r="H331" s="58">
        <v>0</v>
      </c>
      <c r="I331" s="58">
        <v>0</v>
      </c>
      <c r="J331" s="58">
        <v>0</v>
      </c>
      <c r="K331" s="58">
        <v>0</v>
      </c>
      <c r="L331" s="58">
        <v>0</v>
      </c>
      <c r="M331" s="58">
        <v>0</v>
      </c>
      <c r="N331" s="58">
        <v>0</v>
      </c>
      <c r="O331" s="58">
        <v>0</v>
      </c>
      <c r="P331" s="58">
        <v>0</v>
      </c>
      <c r="Q331" s="58">
        <v>0</v>
      </c>
      <c r="R331" s="58">
        <v>0</v>
      </c>
      <c r="S331" s="58">
        <v>0</v>
      </c>
      <c r="T331" s="58">
        <v>0</v>
      </c>
      <c r="U331" s="58">
        <v>0</v>
      </c>
      <c r="V331" s="58">
        <v>0</v>
      </c>
      <c r="W331" s="58">
        <v>0</v>
      </c>
      <c r="X331" s="58">
        <v>0</v>
      </c>
      <c r="Y331" s="58">
        <v>0</v>
      </c>
      <c r="Z331" s="58">
        <v>0</v>
      </c>
      <c r="AA331" s="58">
        <v>0</v>
      </c>
      <c r="AB331" s="58">
        <v>1371</v>
      </c>
      <c r="AC331" s="58">
        <v>0</v>
      </c>
      <c r="AD331" s="58">
        <v>0</v>
      </c>
      <c r="AE331" s="58">
        <v>0</v>
      </c>
      <c r="AF331" s="58">
        <v>0</v>
      </c>
      <c r="AG331" s="58">
        <v>0</v>
      </c>
      <c r="AH331" s="58">
        <v>0</v>
      </c>
      <c r="AI331" s="58">
        <v>0</v>
      </c>
      <c r="AJ331" s="58">
        <v>0</v>
      </c>
      <c r="AK331" s="58">
        <v>0</v>
      </c>
      <c r="AL331" s="58">
        <v>0</v>
      </c>
      <c r="AM331" s="58">
        <v>0</v>
      </c>
      <c r="AN331" s="58">
        <v>0</v>
      </c>
      <c r="AO331" s="58">
        <v>0</v>
      </c>
      <c r="AP331" s="58">
        <v>0</v>
      </c>
      <c r="AQ331" s="58">
        <v>0</v>
      </c>
      <c r="AR331" s="58">
        <v>0</v>
      </c>
      <c r="AS331" s="58">
        <v>0</v>
      </c>
      <c r="AT331" s="58">
        <v>0</v>
      </c>
      <c r="AU331" s="58">
        <v>0</v>
      </c>
      <c r="AV331" s="58">
        <v>0</v>
      </c>
      <c r="AW331" s="58">
        <v>0</v>
      </c>
      <c r="AX331" s="58">
        <v>0</v>
      </c>
      <c r="AY331" s="58">
        <v>0</v>
      </c>
      <c r="AZ331" s="58">
        <v>0</v>
      </c>
      <c r="BA331" s="58">
        <v>0</v>
      </c>
      <c r="BB331" s="58">
        <v>0</v>
      </c>
      <c r="BC331" s="58">
        <v>0</v>
      </c>
      <c r="BD331" s="58">
        <v>0</v>
      </c>
      <c r="BE331" s="58">
        <v>0</v>
      </c>
      <c r="BF331" s="58">
        <v>0</v>
      </c>
      <c r="BG331" s="58">
        <v>0</v>
      </c>
      <c r="BH331" s="58">
        <v>0</v>
      </c>
      <c r="BI331" s="58">
        <v>0</v>
      </c>
      <c r="BJ331" s="58">
        <v>0</v>
      </c>
      <c r="BK331" s="58">
        <v>0</v>
      </c>
      <c r="BL331" s="58">
        <v>0</v>
      </c>
      <c r="BM331" s="58">
        <v>0</v>
      </c>
      <c r="BN331" s="58">
        <v>0</v>
      </c>
      <c r="BO331" s="58">
        <v>15370</v>
      </c>
      <c r="BP331" s="58">
        <v>0</v>
      </c>
      <c r="BQ331" s="58">
        <v>0</v>
      </c>
      <c r="BR331" s="58">
        <v>0</v>
      </c>
      <c r="BS331" s="58">
        <v>0</v>
      </c>
      <c r="BT331" s="58">
        <v>0</v>
      </c>
      <c r="BU331" s="58">
        <v>0</v>
      </c>
      <c r="BV331" s="58">
        <v>0</v>
      </c>
      <c r="BW331" s="58">
        <v>0</v>
      </c>
      <c r="BX331" s="58">
        <v>0</v>
      </c>
      <c r="BY331" s="59">
        <v>59351071.569999993</v>
      </c>
    </row>
    <row r="332" spans="1:77" x14ac:dyDescent="0.2">
      <c r="A332" s="56" t="s">
        <v>39</v>
      </c>
      <c r="B332" s="57" t="s">
        <v>852</v>
      </c>
      <c r="C332" s="56" t="s">
        <v>853</v>
      </c>
      <c r="D332" s="58">
        <v>13949977.699999999</v>
      </c>
      <c r="E332" s="58">
        <v>3162000</v>
      </c>
      <c r="F332" s="58">
        <v>0</v>
      </c>
      <c r="G332" s="58">
        <v>2521.1999999999998</v>
      </c>
      <c r="H332" s="58">
        <v>320400</v>
      </c>
      <c r="I332" s="58">
        <v>0</v>
      </c>
      <c r="J332" s="58">
        <v>11928476.92</v>
      </c>
      <c r="K332" s="58">
        <v>429000</v>
      </c>
      <c r="L332" s="58">
        <v>0</v>
      </c>
      <c r="M332" s="58">
        <v>23409.48</v>
      </c>
      <c r="N332" s="58">
        <v>0</v>
      </c>
      <c r="O332" s="58">
        <v>12522.3</v>
      </c>
      <c r="P332" s="58">
        <v>0</v>
      </c>
      <c r="Q332" s="58">
        <v>9325.5</v>
      </c>
      <c r="R332" s="58">
        <v>0</v>
      </c>
      <c r="S332" s="58">
        <v>0</v>
      </c>
      <c r="T332" s="58">
        <v>2394529</v>
      </c>
      <c r="U332" s="58">
        <v>0</v>
      </c>
      <c r="V332" s="58">
        <v>15810668</v>
      </c>
      <c r="W332" s="58">
        <v>0</v>
      </c>
      <c r="X332" s="58">
        <v>35296.800000000003</v>
      </c>
      <c r="Y332" s="58">
        <v>9400.0499999999993</v>
      </c>
      <c r="Z332" s="58">
        <v>0</v>
      </c>
      <c r="AA332" s="58">
        <v>0</v>
      </c>
      <c r="AB332" s="58">
        <v>0</v>
      </c>
      <c r="AC332" s="58">
        <v>578035.75</v>
      </c>
      <c r="AD332" s="58">
        <v>1157216.6399999999</v>
      </c>
      <c r="AE332" s="58">
        <v>19227134.16</v>
      </c>
      <c r="AF332" s="58">
        <v>5514545.2800000003</v>
      </c>
      <c r="AG332" s="58">
        <v>0</v>
      </c>
      <c r="AH332" s="58">
        <v>0</v>
      </c>
      <c r="AI332" s="58">
        <v>0</v>
      </c>
      <c r="AJ332" s="58">
        <v>0</v>
      </c>
      <c r="AK332" s="58">
        <v>0</v>
      </c>
      <c r="AL332" s="58">
        <v>11448.96</v>
      </c>
      <c r="AM332" s="58">
        <v>14560.08</v>
      </c>
      <c r="AN332" s="58">
        <v>0</v>
      </c>
      <c r="AO332" s="58">
        <v>0</v>
      </c>
      <c r="AP332" s="58">
        <v>0</v>
      </c>
      <c r="AQ332" s="58">
        <v>7135003.7699999996</v>
      </c>
      <c r="AR332" s="58">
        <v>0</v>
      </c>
      <c r="AS332" s="58">
        <v>7563.6</v>
      </c>
      <c r="AT332" s="58">
        <v>0</v>
      </c>
      <c r="AU332" s="58">
        <v>0</v>
      </c>
      <c r="AV332" s="58">
        <v>0</v>
      </c>
      <c r="AW332" s="58">
        <v>0</v>
      </c>
      <c r="AX332" s="58">
        <v>16864507.190000001</v>
      </c>
      <c r="AY332" s="58">
        <v>122435</v>
      </c>
      <c r="AZ332" s="58">
        <v>0</v>
      </c>
      <c r="BA332" s="58">
        <v>0</v>
      </c>
      <c r="BB332" s="58">
        <v>1626947</v>
      </c>
      <c r="BC332" s="58">
        <v>0</v>
      </c>
      <c r="BD332" s="58">
        <v>0</v>
      </c>
      <c r="BE332" s="58">
        <v>0</v>
      </c>
      <c r="BF332" s="58">
        <v>0</v>
      </c>
      <c r="BG332" s="58">
        <v>0</v>
      </c>
      <c r="BH332" s="58">
        <v>0</v>
      </c>
      <c r="BI332" s="58">
        <v>16320346.16</v>
      </c>
      <c r="BJ332" s="58">
        <v>37467.300000000003</v>
      </c>
      <c r="BK332" s="58">
        <v>0</v>
      </c>
      <c r="BL332" s="58">
        <v>1152800</v>
      </c>
      <c r="BM332" s="58">
        <v>0</v>
      </c>
      <c r="BN332" s="58">
        <v>0</v>
      </c>
      <c r="BO332" s="58">
        <v>510905.35</v>
      </c>
      <c r="BP332" s="58">
        <v>9870264.4600000009</v>
      </c>
      <c r="BQ332" s="58">
        <v>0</v>
      </c>
      <c r="BR332" s="58">
        <v>0</v>
      </c>
      <c r="BS332" s="58">
        <v>0</v>
      </c>
      <c r="BT332" s="58">
        <v>0</v>
      </c>
      <c r="BU332" s="58">
        <v>0</v>
      </c>
      <c r="BV332" s="58">
        <v>0</v>
      </c>
      <c r="BW332" s="58">
        <v>0</v>
      </c>
      <c r="BX332" s="58">
        <v>0</v>
      </c>
      <c r="BY332" s="59">
        <v>23451000</v>
      </c>
    </row>
    <row r="333" spans="1:77" x14ac:dyDescent="0.2">
      <c r="A333" s="56" t="s">
        <v>39</v>
      </c>
      <c r="B333" s="57" t="s">
        <v>854</v>
      </c>
      <c r="C333" s="56" t="s">
        <v>855</v>
      </c>
      <c r="D333" s="58">
        <v>0</v>
      </c>
      <c r="E333" s="58">
        <v>0</v>
      </c>
      <c r="F333" s="58">
        <v>0</v>
      </c>
      <c r="G333" s="58">
        <v>0</v>
      </c>
      <c r="H333" s="58">
        <v>0</v>
      </c>
      <c r="I333" s="58">
        <v>0</v>
      </c>
      <c r="J333" s="58">
        <v>108300</v>
      </c>
      <c r="K333" s="58">
        <v>0</v>
      </c>
      <c r="L333" s="58">
        <v>0</v>
      </c>
      <c r="M333" s="58">
        <v>0</v>
      </c>
      <c r="N333" s="58">
        <v>0</v>
      </c>
      <c r="O333" s="58">
        <v>0</v>
      </c>
      <c r="P333" s="58">
        <v>0</v>
      </c>
      <c r="Q333" s="58">
        <v>0</v>
      </c>
      <c r="R333" s="58">
        <v>0</v>
      </c>
      <c r="S333" s="58">
        <v>0</v>
      </c>
      <c r="T333" s="58">
        <v>0</v>
      </c>
      <c r="U333" s="58">
        <v>0</v>
      </c>
      <c r="V333" s="58">
        <v>0</v>
      </c>
      <c r="W333" s="58">
        <v>0</v>
      </c>
      <c r="X333" s="58">
        <v>0</v>
      </c>
      <c r="Y333" s="58">
        <v>0</v>
      </c>
      <c r="Z333" s="58">
        <v>0</v>
      </c>
      <c r="AA333" s="58">
        <v>0</v>
      </c>
      <c r="AB333" s="58">
        <v>0</v>
      </c>
      <c r="AC333" s="58">
        <v>0</v>
      </c>
      <c r="AD333" s="58">
        <v>0</v>
      </c>
      <c r="AE333" s="58">
        <v>0</v>
      </c>
      <c r="AF333" s="58">
        <v>0</v>
      </c>
      <c r="AG333" s="58">
        <v>0</v>
      </c>
      <c r="AH333" s="58">
        <v>0</v>
      </c>
      <c r="AI333" s="58">
        <v>0</v>
      </c>
      <c r="AJ333" s="58">
        <v>0</v>
      </c>
      <c r="AK333" s="58">
        <v>0</v>
      </c>
      <c r="AL333" s="58">
        <v>0</v>
      </c>
      <c r="AM333" s="58">
        <v>0</v>
      </c>
      <c r="AN333" s="58">
        <v>0</v>
      </c>
      <c r="AO333" s="58">
        <v>0</v>
      </c>
      <c r="AP333" s="58">
        <v>0</v>
      </c>
      <c r="AQ333" s="58">
        <v>0</v>
      </c>
      <c r="AR333" s="58">
        <v>0</v>
      </c>
      <c r="AS333" s="58">
        <v>0</v>
      </c>
      <c r="AT333" s="58">
        <v>0</v>
      </c>
      <c r="AU333" s="58">
        <v>0</v>
      </c>
      <c r="AV333" s="58">
        <v>0</v>
      </c>
      <c r="AW333" s="58">
        <v>0</v>
      </c>
      <c r="AX333" s="58">
        <v>0</v>
      </c>
      <c r="AY333" s="58">
        <v>0</v>
      </c>
      <c r="AZ333" s="58">
        <v>0</v>
      </c>
      <c r="BA333" s="58">
        <v>0</v>
      </c>
      <c r="BB333" s="58">
        <v>0</v>
      </c>
      <c r="BC333" s="58">
        <v>0</v>
      </c>
      <c r="BD333" s="58">
        <v>0</v>
      </c>
      <c r="BE333" s="58">
        <v>0</v>
      </c>
      <c r="BF333" s="58">
        <v>0</v>
      </c>
      <c r="BG333" s="58">
        <v>0</v>
      </c>
      <c r="BH333" s="58">
        <v>0</v>
      </c>
      <c r="BI333" s="58">
        <v>0</v>
      </c>
      <c r="BJ333" s="58">
        <v>0</v>
      </c>
      <c r="BK333" s="58">
        <v>0</v>
      </c>
      <c r="BL333" s="58">
        <v>0</v>
      </c>
      <c r="BM333" s="58">
        <v>0</v>
      </c>
      <c r="BN333" s="58">
        <v>0</v>
      </c>
      <c r="BO333" s="58">
        <v>0</v>
      </c>
      <c r="BP333" s="58">
        <v>0</v>
      </c>
      <c r="BQ333" s="58">
        <v>0</v>
      </c>
      <c r="BR333" s="58">
        <v>0</v>
      </c>
      <c r="BS333" s="58">
        <v>0</v>
      </c>
      <c r="BT333" s="58">
        <v>0</v>
      </c>
      <c r="BU333" s="58">
        <v>0</v>
      </c>
      <c r="BV333" s="58">
        <v>0</v>
      </c>
      <c r="BW333" s="58">
        <v>0</v>
      </c>
      <c r="BX333" s="58">
        <v>0</v>
      </c>
      <c r="BY333" s="59">
        <v>17812379.009999998</v>
      </c>
    </row>
    <row r="334" spans="1:77" x14ac:dyDescent="0.2">
      <c r="A334" s="56" t="s">
        <v>39</v>
      </c>
      <c r="B334" s="57" t="s">
        <v>856</v>
      </c>
      <c r="C334" s="56" t="s">
        <v>857</v>
      </c>
      <c r="D334" s="58">
        <v>0</v>
      </c>
      <c r="E334" s="58">
        <v>0</v>
      </c>
      <c r="F334" s="58">
        <v>0</v>
      </c>
      <c r="G334" s="58">
        <v>0</v>
      </c>
      <c r="H334" s="58">
        <v>0</v>
      </c>
      <c r="I334" s="58">
        <v>0</v>
      </c>
      <c r="J334" s="58">
        <v>0</v>
      </c>
      <c r="K334" s="58">
        <v>0</v>
      </c>
      <c r="L334" s="58">
        <v>0</v>
      </c>
      <c r="M334" s="58">
        <v>0</v>
      </c>
      <c r="N334" s="58">
        <v>0</v>
      </c>
      <c r="O334" s="58">
        <v>0</v>
      </c>
      <c r="P334" s="58">
        <v>0</v>
      </c>
      <c r="Q334" s="58">
        <v>0</v>
      </c>
      <c r="R334" s="58">
        <v>0</v>
      </c>
      <c r="S334" s="58">
        <v>0</v>
      </c>
      <c r="T334" s="58">
        <v>0</v>
      </c>
      <c r="U334" s="58">
        <v>0</v>
      </c>
      <c r="V334" s="58">
        <v>14940</v>
      </c>
      <c r="W334" s="58">
        <v>0</v>
      </c>
      <c r="X334" s="58">
        <v>0</v>
      </c>
      <c r="Y334" s="58">
        <v>0</v>
      </c>
      <c r="Z334" s="58">
        <v>0</v>
      </c>
      <c r="AA334" s="58">
        <v>0</v>
      </c>
      <c r="AB334" s="58">
        <v>0</v>
      </c>
      <c r="AC334" s="58">
        <v>0</v>
      </c>
      <c r="AD334" s="58">
        <v>0</v>
      </c>
      <c r="AE334" s="58">
        <v>0</v>
      </c>
      <c r="AF334" s="58">
        <v>0</v>
      </c>
      <c r="AG334" s="58">
        <v>0</v>
      </c>
      <c r="AH334" s="58">
        <v>0</v>
      </c>
      <c r="AI334" s="58">
        <v>0</v>
      </c>
      <c r="AJ334" s="58">
        <v>0</v>
      </c>
      <c r="AK334" s="58">
        <v>0</v>
      </c>
      <c r="AL334" s="58">
        <v>0</v>
      </c>
      <c r="AM334" s="58">
        <v>0</v>
      </c>
      <c r="AN334" s="58">
        <v>0</v>
      </c>
      <c r="AO334" s="58">
        <v>0</v>
      </c>
      <c r="AP334" s="58">
        <v>0</v>
      </c>
      <c r="AQ334" s="58">
        <v>0</v>
      </c>
      <c r="AR334" s="58">
        <v>0</v>
      </c>
      <c r="AS334" s="58">
        <v>0</v>
      </c>
      <c r="AT334" s="58">
        <v>0</v>
      </c>
      <c r="AU334" s="58">
        <v>0</v>
      </c>
      <c r="AV334" s="58">
        <v>0</v>
      </c>
      <c r="AW334" s="58">
        <v>0</v>
      </c>
      <c r="AX334" s="58">
        <v>0</v>
      </c>
      <c r="AY334" s="58">
        <v>0</v>
      </c>
      <c r="AZ334" s="58">
        <v>0</v>
      </c>
      <c r="BA334" s="58">
        <v>0</v>
      </c>
      <c r="BB334" s="58">
        <v>0</v>
      </c>
      <c r="BC334" s="58">
        <v>0</v>
      </c>
      <c r="BD334" s="58">
        <v>0</v>
      </c>
      <c r="BE334" s="58">
        <v>0</v>
      </c>
      <c r="BF334" s="58">
        <v>0</v>
      </c>
      <c r="BG334" s="58">
        <v>0</v>
      </c>
      <c r="BH334" s="58">
        <v>0</v>
      </c>
      <c r="BI334" s="58">
        <v>0</v>
      </c>
      <c r="BJ334" s="58">
        <v>0</v>
      </c>
      <c r="BK334" s="58">
        <v>0</v>
      </c>
      <c r="BL334" s="58">
        <v>0</v>
      </c>
      <c r="BM334" s="58">
        <v>0</v>
      </c>
      <c r="BN334" s="58">
        <v>0</v>
      </c>
      <c r="BO334" s="58">
        <v>0</v>
      </c>
      <c r="BP334" s="58">
        <v>0</v>
      </c>
      <c r="BQ334" s="58">
        <v>0</v>
      </c>
      <c r="BR334" s="58">
        <v>0</v>
      </c>
      <c r="BS334" s="58">
        <v>0</v>
      </c>
      <c r="BT334" s="58">
        <v>0</v>
      </c>
      <c r="BU334" s="58">
        <v>0</v>
      </c>
      <c r="BV334" s="58">
        <v>0</v>
      </c>
      <c r="BW334" s="58">
        <v>0</v>
      </c>
      <c r="BX334" s="58">
        <v>0</v>
      </c>
      <c r="BY334" s="59"/>
    </row>
    <row r="335" spans="1:77" x14ac:dyDescent="0.2">
      <c r="A335" s="56" t="s">
        <v>39</v>
      </c>
      <c r="B335" s="57" t="s">
        <v>858</v>
      </c>
      <c r="C335" s="56" t="s">
        <v>859</v>
      </c>
      <c r="D335" s="58">
        <v>8331862.3099999996</v>
      </c>
      <c r="E335" s="58">
        <v>2510931.9</v>
      </c>
      <c r="F335" s="58">
        <v>2135027.23</v>
      </c>
      <c r="G335" s="58">
        <v>1211159.19</v>
      </c>
      <c r="H335" s="58">
        <v>793301.02</v>
      </c>
      <c r="I335" s="58">
        <v>318712</v>
      </c>
      <c r="J335" s="58">
        <v>15849222.279999999</v>
      </c>
      <c r="K335" s="58">
        <v>1256400.2</v>
      </c>
      <c r="L335" s="58">
        <v>659635.12</v>
      </c>
      <c r="M335" s="58">
        <v>3188928.46</v>
      </c>
      <c r="N335" s="58">
        <v>458946.1</v>
      </c>
      <c r="O335" s="58">
        <v>1614314.73</v>
      </c>
      <c r="P335" s="58">
        <v>3060851.69</v>
      </c>
      <c r="Q335" s="58">
        <v>2000520.74</v>
      </c>
      <c r="R335" s="58">
        <v>278769.71999999997</v>
      </c>
      <c r="S335" s="58">
        <v>785845.56</v>
      </c>
      <c r="T335" s="58">
        <v>945182.26</v>
      </c>
      <c r="U335" s="58">
        <v>326274.8</v>
      </c>
      <c r="V335" s="58">
        <v>10458795.75</v>
      </c>
      <c r="W335" s="58">
        <v>2443090.7000000002</v>
      </c>
      <c r="X335" s="58">
        <v>1155326.3400000001</v>
      </c>
      <c r="Y335" s="58">
        <v>2132838.2999999998</v>
      </c>
      <c r="Z335" s="58">
        <v>683581.68</v>
      </c>
      <c r="AA335" s="58">
        <v>1120407</v>
      </c>
      <c r="AB335" s="58">
        <v>675175.64</v>
      </c>
      <c r="AC335" s="58">
        <v>323393.74</v>
      </c>
      <c r="AD335" s="58">
        <v>103950</v>
      </c>
      <c r="AE335" s="58">
        <v>12148762.779999999</v>
      </c>
      <c r="AF335" s="58">
        <v>653785.4</v>
      </c>
      <c r="AG335" s="58">
        <v>466761</v>
      </c>
      <c r="AH335" s="58">
        <v>502105.9</v>
      </c>
      <c r="AI335" s="58">
        <v>482104.42</v>
      </c>
      <c r="AJ335" s="58">
        <v>509942.94</v>
      </c>
      <c r="AK335" s="58">
        <v>495628.2</v>
      </c>
      <c r="AL335" s="58">
        <v>490647.45</v>
      </c>
      <c r="AM335" s="58">
        <v>822498.65</v>
      </c>
      <c r="AN335" s="58">
        <v>451223.3</v>
      </c>
      <c r="AO335" s="58">
        <v>575102.4</v>
      </c>
      <c r="AP335" s="58">
        <v>360107.12</v>
      </c>
      <c r="AQ335" s="58">
        <v>3846061.87</v>
      </c>
      <c r="AR335" s="58">
        <v>261185.4</v>
      </c>
      <c r="AS335" s="58">
        <v>425724</v>
      </c>
      <c r="AT335" s="58">
        <v>423092.3</v>
      </c>
      <c r="AU335" s="58">
        <v>349256.1</v>
      </c>
      <c r="AV335" s="58">
        <v>125466</v>
      </c>
      <c r="AW335" s="58">
        <v>318381.59999999998</v>
      </c>
      <c r="AX335" s="58">
        <v>8494933.0600000005</v>
      </c>
      <c r="AY335" s="58">
        <v>627569</v>
      </c>
      <c r="AZ335" s="58">
        <v>572130</v>
      </c>
      <c r="BA335" s="58">
        <v>0</v>
      </c>
      <c r="BB335" s="58">
        <v>1115385.98</v>
      </c>
      <c r="BC335" s="58">
        <v>0</v>
      </c>
      <c r="BD335" s="58">
        <v>0</v>
      </c>
      <c r="BE335" s="58">
        <v>1247208.0900000001</v>
      </c>
      <c r="BF335" s="58">
        <v>667396.75</v>
      </c>
      <c r="BG335" s="58">
        <v>0</v>
      </c>
      <c r="BH335" s="58">
        <v>186368.37</v>
      </c>
      <c r="BI335" s="58">
        <v>56076804.590000004</v>
      </c>
      <c r="BJ335" s="58">
        <v>1976045.89</v>
      </c>
      <c r="BK335" s="58">
        <v>769487.01</v>
      </c>
      <c r="BL335" s="58">
        <v>550544.91</v>
      </c>
      <c r="BM335" s="58">
        <v>735291</v>
      </c>
      <c r="BN335" s="58">
        <v>952266.7</v>
      </c>
      <c r="BO335" s="58">
        <v>0</v>
      </c>
      <c r="BP335" s="58">
        <v>4549032.4800000004</v>
      </c>
      <c r="BQ335" s="58">
        <v>448331.25</v>
      </c>
      <c r="BR335" s="58">
        <v>476194.95</v>
      </c>
      <c r="BS335" s="58">
        <v>798040.99</v>
      </c>
      <c r="BT335" s="58">
        <v>776233.18</v>
      </c>
      <c r="BU335" s="58">
        <v>1421263.7</v>
      </c>
      <c r="BV335" s="58">
        <v>596632.19999999995</v>
      </c>
      <c r="BW335" s="58">
        <v>218903.85</v>
      </c>
      <c r="BX335" s="58">
        <v>253719.87</v>
      </c>
      <c r="BY335" s="59">
        <v>420221.92</v>
      </c>
    </row>
    <row r="336" spans="1:77" x14ac:dyDescent="0.2">
      <c r="A336" s="56" t="s">
        <v>39</v>
      </c>
      <c r="B336" s="57" t="s">
        <v>860</v>
      </c>
      <c r="C336" s="56" t="s">
        <v>861</v>
      </c>
      <c r="D336" s="67">
        <v>0</v>
      </c>
      <c r="E336" s="67">
        <v>0</v>
      </c>
      <c r="F336" s="67">
        <v>0</v>
      </c>
      <c r="G336" s="67">
        <v>0</v>
      </c>
      <c r="H336" s="67">
        <v>0</v>
      </c>
      <c r="I336" s="67">
        <v>0</v>
      </c>
      <c r="J336" s="67">
        <v>0</v>
      </c>
      <c r="K336" s="67">
        <v>0</v>
      </c>
      <c r="L336" s="67">
        <v>0</v>
      </c>
      <c r="M336" s="67">
        <v>0</v>
      </c>
      <c r="N336" s="67">
        <v>0</v>
      </c>
      <c r="O336" s="67">
        <v>0</v>
      </c>
      <c r="P336" s="67">
        <v>0</v>
      </c>
      <c r="Q336" s="67">
        <v>0</v>
      </c>
      <c r="R336" s="67">
        <v>0</v>
      </c>
      <c r="S336" s="67">
        <v>0</v>
      </c>
      <c r="T336" s="67">
        <v>0</v>
      </c>
      <c r="U336" s="67">
        <v>0</v>
      </c>
      <c r="V336" s="67">
        <v>0</v>
      </c>
      <c r="W336" s="67">
        <v>0</v>
      </c>
      <c r="X336" s="67">
        <v>0</v>
      </c>
      <c r="Y336" s="67">
        <v>0</v>
      </c>
      <c r="Z336" s="67">
        <v>0</v>
      </c>
      <c r="AA336" s="67">
        <v>0</v>
      </c>
      <c r="AB336" s="67">
        <v>0</v>
      </c>
      <c r="AC336" s="67">
        <v>0</v>
      </c>
      <c r="AD336" s="67">
        <v>0</v>
      </c>
      <c r="AE336" s="67">
        <v>0</v>
      </c>
      <c r="AF336" s="67">
        <v>0</v>
      </c>
      <c r="AG336" s="67">
        <v>0</v>
      </c>
      <c r="AH336" s="67">
        <v>0</v>
      </c>
      <c r="AI336" s="67">
        <v>0</v>
      </c>
      <c r="AJ336" s="67">
        <v>0</v>
      </c>
      <c r="AK336" s="67">
        <v>0</v>
      </c>
      <c r="AL336" s="67">
        <v>0</v>
      </c>
      <c r="AM336" s="67">
        <v>0</v>
      </c>
      <c r="AN336" s="67">
        <v>0</v>
      </c>
      <c r="AO336" s="67">
        <v>0</v>
      </c>
      <c r="AP336" s="67">
        <v>0</v>
      </c>
      <c r="AQ336" s="67">
        <v>0</v>
      </c>
      <c r="AR336" s="67">
        <v>0</v>
      </c>
      <c r="AS336" s="67">
        <v>0</v>
      </c>
      <c r="AT336" s="67">
        <v>0</v>
      </c>
      <c r="AU336" s="67">
        <v>0</v>
      </c>
      <c r="AV336" s="67">
        <v>0</v>
      </c>
      <c r="AW336" s="67">
        <v>0</v>
      </c>
      <c r="AX336" s="67">
        <v>0</v>
      </c>
      <c r="AY336" s="67">
        <v>0</v>
      </c>
      <c r="AZ336" s="67">
        <v>0</v>
      </c>
      <c r="BA336" s="67">
        <v>0</v>
      </c>
      <c r="BB336" s="67">
        <v>0</v>
      </c>
      <c r="BC336" s="67">
        <v>0</v>
      </c>
      <c r="BD336" s="67">
        <v>0</v>
      </c>
      <c r="BE336" s="67">
        <v>0</v>
      </c>
      <c r="BF336" s="67">
        <v>0</v>
      </c>
      <c r="BG336" s="67">
        <v>0</v>
      </c>
      <c r="BH336" s="67">
        <v>0</v>
      </c>
      <c r="BI336" s="67">
        <v>0</v>
      </c>
      <c r="BJ336" s="67">
        <v>0</v>
      </c>
      <c r="BK336" s="67">
        <v>0</v>
      </c>
      <c r="BL336" s="67">
        <v>0</v>
      </c>
      <c r="BM336" s="67">
        <v>0</v>
      </c>
      <c r="BN336" s="67">
        <v>0</v>
      </c>
      <c r="BO336" s="67">
        <v>0</v>
      </c>
      <c r="BP336" s="67">
        <v>0</v>
      </c>
      <c r="BQ336" s="67">
        <v>0</v>
      </c>
      <c r="BR336" s="67">
        <v>0</v>
      </c>
      <c r="BS336" s="67">
        <v>0</v>
      </c>
      <c r="BT336" s="67">
        <v>0</v>
      </c>
      <c r="BU336" s="67">
        <v>0</v>
      </c>
      <c r="BV336" s="67">
        <v>0</v>
      </c>
      <c r="BW336" s="67">
        <v>0</v>
      </c>
      <c r="BX336" s="67">
        <v>0</v>
      </c>
      <c r="BY336" s="59">
        <v>7215</v>
      </c>
    </row>
    <row r="337" spans="1:77" x14ac:dyDescent="0.2">
      <c r="A337" s="56" t="s">
        <v>39</v>
      </c>
      <c r="B337" s="57" t="s">
        <v>862</v>
      </c>
      <c r="C337" s="56" t="s">
        <v>863</v>
      </c>
      <c r="D337" s="58">
        <v>0</v>
      </c>
      <c r="E337" s="58">
        <v>0</v>
      </c>
      <c r="F337" s="58">
        <v>0</v>
      </c>
      <c r="G337" s="58">
        <v>0</v>
      </c>
      <c r="H337" s="58">
        <v>0</v>
      </c>
      <c r="I337" s="58">
        <v>0</v>
      </c>
      <c r="J337" s="58">
        <v>0</v>
      </c>
      <c r="K337" s="58">
        <v>0</v>
      </c>
      <c r="L337" s="58">
        <v>0</v>
      </c>
      <c r="M337" s="58">
        <v>0</v>
      </c>
      <c r="N337" s="58">
        <v>0</v>
      </c>
      <c r="O337" s="58">
        <v>6253</v>
      </c>
      <c r="P337" s="58">
        <v>0</v>
      </c>
      <c r="Q337" s="58">
        <v>0</v>
      </c>
      <c r="R337" s="58">
        <v>0</v>
      </c>
      <c r="S337" s="58">
        <v>0</v>
      </c>
      <c r="T337" s="58">
        <v>0</v>
      </c>
      <c r="U337" s="58">
        <v>0</v>
      </c>
      <c r="V337" s="58">
        <v>0</v>
      </c>
      <c r="W337" s="58">
        <v>0</v>
      </c>
      <c r="X337" s="58">
        <v>0</v>
      </c>
      <c r="Y337" s="58">
        <v>0</v>
      </c>
      <c r="Z337" s="58">
        <v>0</v>
      </c>
      <c r="AA337" s="58">
        <v>0</v>
      </c>
      <c r="AB337" s="58">
        <v>0</v>
      </c>
      <c r="AC337" s="58">
        <v>0</v>
      </c>
      <c r="AD337" s="58">
        <v>0</v>
      </c>
      <c r="AE337" s="58">
        <v>0</v>
      </c>
      <c r="AF337" s="58">
        <v>0</v>
      </c>
      <c r="AG337" s="58">
        <v>0</v>
      </c>
      <c r="AH337" s="58">
        <v>0</v>
      </c>
      <c r="AI337" s="58">
        <v>0</v>
      </c>
      <c r="AJ337" s="58">
        <v>17477</v>
      </c>
      <c r="AK337" s="58">
        <v>0</v>
      </c>
      <c r="AL337" s="58">
        <v>0</v>
      </c>
      <c r="AM337" s="58">
        <v>15212</v>
      </c>
      <c r="AN337" s="58">
        <v>5149</v>
      </c>
      <c r="AO337" s="58">
        <v>0</v>
      </c>
      <c r="AP337" s="58">
        <v>0</v>
      </c>
      <c r="AQ337" s="58">
        <v>0</v>
      </c>
      <c r="AR337" s="58">
        <v>0</v>
      </c>
      <c r="AS337" s="58">
        <v>0</v>
      </c>
      <c r="AT337" s="58">
        <v>0</v>
      </c>
      <c r="AU337" s="58">
        <v>0</v>
      </c>
      <c r="AV337" s="58">
        <v>0</v>
      </c>
      <c r="AW337" s="58">
        <v>0</v>
      </c>
      <c r="AX337" s="58">
        <v>0</v>
      </c>
      <c r="AY337" s="58">
        <v>0</v>
      </c>
      <c r="AZ337" s="58">
        <v>0</v>
      </c>
      <c r="BA337" s="58">
        <v>0</v>
      </c>
      <c r="BB337" s="58">
        <v>0</v>
      </c>
      <c r="BC337" s="58">
        <v>0</v>
      </c>
      <c r="BD337" s="58">
        <v>0</v>
      </c>
      <c r="BE337" s="58">
        <v>0</v>
      </c>
      <c r="BF337" s="58">
        <v>0</v>
      </c>
      <c r="BG337" s="58">
        <v>0</v>
      </c>
      <c r="BH337" s="58">
        <v>0</v>
      </c>
      <c r="BI337" s="58">
        <v>10415608.710000001</v>
      </c>
      <c r="BJ337" s="58">
        <v>0</v>
      </c>
      <c r="BK337" s="58">
        <v>0</v>
      </c>
      <c r="BL337" s="58">
        <v>0</v>
      </c>
      <c r="BM337" s="58">
        <v>0</v>
      </c>
      <c r="BN337" s="58">
        <v>0</v>
      </c>
      <c r="BO337" s="58">
        <v>0</v>
      </c>
      <c r="BP337" s="58">
        <v>142375</v>
      </c>
      <c r="BQ337" s="58">
        <v>0</v>
      </c>
      <c r="BR337" s="58">
        <v>254</v>
      </c>
      <c r="BS337" s="58">
        <v>0</v>
      </c>
      <c r="BT337" s="58">
        <v>0</v>
      </c>
      <c r="BU337" s="58">
        <v>0</v>
      </c>
      <c r="BV337" s="58">
        <v>0</v>
      </c>
      <c r="BW337" s="58">
        <v>0</v>
      </c>
      <c r="BX337" s="58">
        <v>0</v>
      </c>
      <c r="BY337" s="59">
        <v>2738727750.7800002</v>
      </c>
    </row>
    <row r="338" spans="1:77" x14ac:dyDescent="0.2">
      <c r="A338" s="56" t="s">
        <v>39</v>
      </c>
      <c r="B338" s="57" t="s">
        <v>864</v>
      </c>
      <c r="C338" s="56" t="s">
        <v>865</v>
      </c>
      <c r="D338" s="58">
        <v>104675.3</v>
      </c>
      <c r="E338" s="58">
        <v>223417.53</v>
      </c>
      <c r="F338" s="58">
        <v>52199.09</v>
      </c>
      <c r="G338" s="58">
        <v>0</v>
      </c>
      <c r="H338" s="58">
        <v>0</v>
      </c>
      <c r="I338" s="58">
        <v>0</v>
      </c>
      <c r="J338" s="58">
        <v>136130.64000000001</v>
      </c>
      <c r="K338" s="58">
        <v>20695.060000000001</v>
      </c>
      <c r="L338" s="58">
        <v>0</v>
      </c>
      <c r="M338" s="58">
        <v>358817.13</v>
      </c>
      <c r="N338" s="58">
        <v>0</v>
      </c>
      <c r="O338" s="58">
        <v>205.5</v>
      </c>
      <c r="P338" s="58">
        <v>290960</v>
      </c>
      <c r="Q338" s="58">
        <v>1438701.34</v>
      </c>
      <c r="R338" s="58">
        <v>0</v>
      </c>
      <c r="S338" s="58">
        <v>9953</v>
      </c>
      <c r="T338" s="58">
        <v>173337.48</v>
      </c>
      <c r="U338" s="58">
        <v>0</v>
      </c>
      <c r="V338" s="58">
        <v>1099370.23</v>
      </c>
      <c r="W338" s="58">
        <v>766</v>
      </c>
      <c r="X338" s="58">
        <v>4043.5</v>
      </c>
      <c r="Y338" s="58">
        <v>0</v>
      </c>
      <c r="Z338" s="58">
        <v>0</v>
      </c>
      <c r="AA338" s="58">
        <v>62930</v>
      </c>
      <c r="AB338" s="58">
        <v>0</v>
      </c>
      <c r="AC338" s="58">
        <v>0</v>
      </c>
      <c r="AD338" s="58">
        <v>0</v>
      </c>
      <c r="AE338" s="58">
        <v>567280.81999999995</v>
      </c>
      <c r="AF338" s="58">
        <v>0</v>
      </c>
      <c r="AG338" s="58">
        <v>589360</v>
      </c>
      <c r="AH338" s="58">
        <v>0</v>
      </c>
      <c r="AI338" s="58">
        <v>5648</v>
      </c>
      <c r="AJ338" s="58">
        <v>182320</v>
      </c>
      <c r="AK338" s="58">
        <v>0</v>
      </c>
      <c r="AL338" s="58">
        <v>178080</v>
      </c>
      <c r="AM338" s="58">
        <v>50298.1</v>
      </c>
      <c r="AN338" s="58">
        <v>992</v>
      </c>
      <c r="AO338" s="58">
        <v>0</v>
      </c>
      <c r="AP338" s="58">
        <v>313760</v>
      </c>
      <c r="AQ338" s="58">
        <v>6668</v>
      </c>
      <c r="AR338" s="58">
        <v>0</v>
      </c>
      <c r="AS338" s="58">
        <v>0</v>
      </c>
      <c r="AT338" s="58">
        <v>0</v>
      </c>
      <c r="AU338" s="58">
        <v>0</v>
      </c>
      <c r="AV338" s="58">
        <v>0</v>
      </c>
      <c r="AW338" s="58">
        <v>1377.5</v>
      </c>
      <c r="AX338" s="58">
        <v>660396.1</v>
      </c>
      <c r="AY338" s="58">
        <v>0</v>
      </c>
      <c r="AZ338" s="58">
        <v>0</v>
      </c>
      <c r="BA338" s="58">
        <v>0</v>
      </c>
      <c r="BB338" s="58">
        <v>16956.29</v>
      </c>
      <c r="BC338" s="58">
        <v>0</v>
      </c>
      <c r="BD338" s="58">
        <v>177008</v>
      </c>
      <c r="BE338" s="58">
        <v>200000</v>
      </c>
      <c r="BF338" s="58">
        <v>1345.06</v>
      </c>
      <c r="BG338" s="58">
        <v>0</v>
      </c>
      <c r="BH338" s="58">
        <v>0</v>
      </c>
      <c r="BI338" s="58">
        <v>66446.350000000006</v>
      </c>
      <c r="BJ338" s="58">
        <v>0</v>
      </c>
      <c r="BK338" s="58">
        <v>0</v>
      </c>
      <c r="BL338" s="58">
        <v>0</v>
      </c>
      <c r="BM338" s="58">
        <v>0</v>
      </c>
      <c r="BN338" s="58">
        <v>0</v>
      </c>
      <c r="BO338" s="58">
        <v>0</v>
      </c>
      <c r="BP338" s="58">
        <v>68181.97</v>
      </c>
      <c r="BQ338" s="58">
        <v>21000</v>
      </c>
      <c r="BR338" s="58">
        <v>1494.4</v>
      </c>
      <c r="BS338" s="58">
        <v>0</v>
      </c>
      <c r="BT338" s="58">
        <v>91348</v>
      </c>
      <c r="BU338" s="58">
        <v>133446</v>
      </c>
      <c r="BV338" s="58">
        <v>0</v>
      </c>
      <c r="BW338" s="58">
        <v>0</v>
      </c>
      <c r="BX338" s="58">
        <v>0</v>
      </c>
      <c r="BY338" s="59">
        <v>252047341.15000001</v>
      </c>
    </row>
    <row r="339" spans="1:77" x14ac:dyDescent="0.2">
      <c r="A339" s="56" t="s">
        <v>39</v>
      </c>
      <c r="B339" s="57" t="s">
        <v>866</v>
      </c>
      <c r="C339" s="56" t="s">
        <v>867</v>
      </c>
      <c r="D339" s="58">
        <v>0</v>
      </c>
      <c r="E339" s="58">
        <v>0</v>
      </c>
      <c r="F339" s="58">
        <v>214100</v>
      </c>
      <c r="G339" s="58">
        <v>335170</v>
      </c>
      <c r="H339" s="58">
        <v>358020</v>
      </c>
      <c r="I339" s="58">
        <v>0</v>
      </c>
      <c r="J339" s="58">
        <v>120170</v>
      </c>
      <c r="K339" s="58">
        <v>0</v>
      </c>
      <c r="L339" s="58">
        <v>157921</v>
      </c>
      <c r="M339" s="58">
        <v>0</v>
      </c>
      <c r="N339" s="58">
        <v>0</v>
      </c>
      <c r="O339" s="58">
        <v>0</v>
      </c>
      <c r="P339" s="58">
        <v>0</v>
      </c>
      <c r="Q339" s="58">
        <v>0</v>
      </c>
      <c r="R339" s="58">
        <v>0</v>
      </c>
      <c r="S339" s="58">
        <v>0</v>
      </c>
      <c r="T339" s="58">
        <v>0</v>
      </c>
      <c r="U339" s="58">
        <v>0</v>
      </c>
      <c r="V339" s="58">
        <v>0</v>
      </c>
      <c r="W339" s="58">
        <v>0</v>
      </c>
      <c r="X339" s="58">
        <v>0</v>
      </c>
      <c r="Y339" s="58">
        <v>0</v>
      </c>
      <c r="Z339" s="58">
        <v>0</v>
      </c>
      <c r="AA339" s="58">
        <v>0</v>
      </c>
      <c r="AB339" s="58">
        <v>0</v>
      </c>
      <c r="AC339" s="58">
        <v>0</v>
      </c>
      <c r="AD339" s="58">
        <v>0</v>
      </c>
      <c r="AE339" s="58">
        <v>43800</v>
      </c>
      <c r="AF339" s="58">
        <v>0</v>
      </c>
      <c r="AG339" s="58">
        <v>62080</v>
      </c>
      <c r="AH339" s="58">
        <v>0</v>
      </c>
      <c r="AI339" s="58">
        <v>30150</v>
      </c>
      <c r="AJ339" s="58">
        <v>4500</v>
      </c>
      <c r="AK339" s="58">
        <v>0</v>
      </c>
      <c r="AL339" s="58">
        <v>115920</v>
      </c>
      <c r="AM339" s="58">
        <v>32930</v>
      </c>
      <c r="AN339" s="58">
        <v>16890</v>
      </c>
      <c r="AO339" s="58">
        <v>0</v>
      </c>
      <c r="AP339" s="58">
        <v>0</v>
      </c>
      <c r="AQ339" s="58">
        <v>0</v>
      </c>
      <c r="AR339" s="58">
        <v>0</v>
      </c>
      <c r="AS339" s="58">
        <v>0</v>
      </c>
      <c r="AT339" s="58">
        <v>0</v>
      </c>
      <c r="AU339" s="58">
        <v>0</v>
      </c>
      <c r="AV339" s="58">
        <v>0</v>
      </c>
      <c r="AW339" s="58">
        <v>0</v>
      </c>
      <c r="AX339" s="58">
        <v>0</v>
      </c>
      <c r="AY339" s="58">
        <v>0</v>
      </c>
      <c r="AZ339" s="58">
        <v>0</v>
      </c>
      <c r="BA339" s="58">
        <v>0</v>
      </c>
      <c r="BB339" s="58">
        <v>0</v>
      </c>
      <c r="BC339" s="58">
        <v>0</v>
      </c>
      <c r="BD339" s="58">
        <v>0</v>
      </c>
      <c r="BE339" s="58">
        <v>242910</v>
      </c>
      <c r="BF339" s="58">
        <v>243340</v>
      </c>
      <c r="BG339" s="58">
        <v>0</v>
      </c>
      <c r="BH339" s="58">
        <v>0</v>
      </c>
      <c r="BI339" s="58">
        <v>0</v>
      </c>
      <c r="BJ339" s="58">
        <v>0</v>
      </c>
      <c r="BK339" s="58">
        <v>0</v>
      </c>
      <c r="BL339" s="58">
        <v>0</v>
      </c>
      <c r="BM339" s="58">
        <v>0</v>
      </c>
      <c r="BN339" s="58">
        <v>0</v>
      </c>
      <c r="BO339" s="58">
        <v>0</v>
      </c>
      <c r="BP339" s="58">
        <v>134750</v>
      </c>
      <c r="BQ339" s="58">
        <v>0</v>
      </c>
      <c r="BR339" s="58">
        <v>0</v>
      </c>
      <c r="BS339" s="58">
        <v>6100</v>
      </c>
      <c r="BT339" s="58">
        <v>114450</v>
      </c>
      <c r="BU339" s="58">
        <v>0</v>
      </c>
      <c r="BV339" s="58">
        <v>0</v>
      </c>
      <c r="BW339" s="58">
        <v>0</v>
      </c>
      <c r="BX339" s="58">
        <v>0</v>
      </c>
      <c r="BY339" s="59">
        <v>99681971.870000005</v>
      </c>
    </row>
    <row r="340" spans="1:77" x14ac:dyDescent="0.2">
      <c r="A340" s="56" t="s">
        <v>39</v>
      </c>
      <c r="B340" s="57" t="s">
        <v>868</v>
      </c>
      <c r="C340" s="56" t="s">
        <v>869</v>
      </c>
      <c r="D340" s="58">
        <v>126000</v>
      </c>
      <c r="E340" s="58">
        <v>0</v>
      </c>
      <c r="F340" s="58">
        <v>0</v>
      </c>
      <c r="G340" s="58">
        <v>0</v>
      </c>
      <c r="H340" s="58">
        <v>0</v>
      </c>
      <c r="I340" s="58">
        <v>0</v>
      </c>
      <c r="J340" s="58">
        <v>18926359.350000001</v>
      </c>
      <c r="K340" s="58">
        <v>0</v>
      </c>
      <c r="L340" s="58">
        <v>0</v>
      </c>
      <c r="M340" s="58">
        <v>0</v>
      </c>
      <c r="N340" s="58">
        <v>0</v>
      </c>
      <c r="O340" s="58">
        <v>0</v>
      </c>
      <c r="P340" s="58">
        <v>48500</v>
      </c>
      <c r="Q340" s="58">
        <v>0</v>
      </c>
      <c r="R340" s="58">
        <v>0</v>
      </c>
      <c r="S340" s="58">
        <v>30000</v>
      </c>
      <c r="T340" s="58">
        <v>0</v>
      </c>
      <c r="U340" s="58">
        <v>0</v>
      </c>
      <c r="V340" s="58">
        <v>0</v>
      </c>
      <c r="W340" s="58">
        <v>0</v>
      </c>
      <c r="X340" s="58">
        <v>0</v>
      </c>
      <c r="Y340" s="58">
        <v>0</v>
      </c>
      <c r="Z340" s="58">
        <v>0</v>
      </c>
      <c r="AA340" s="58">
        <v>0</v>
      </c>
      <c r="AB340" s="58">
        <v>0</v>
      </c>
      <c r="AC340" s="58">
        <v>0</v>
      </c>
      <c r="AD340" s="58">
        <v>0</v>
      </c>
      <c r="AE340" s="58">
        <v>3004692.19</v>
      </c>
      <c r="AF340" s="58">
        <v>0</v>
      </c>
      <c r="AG340" s="58">
        <v>0</v>
      </c>
      <c r="AH340" s="58">
        <v>0</v>
      </c>
      <c r="AI340" s="58">
        <v>0</v>
      </c>
      <c r="AJ340" s="58">
        <v>0</v>
      </c>
      <c r="AK340" s="58">
        <v>0</v>
      </c>
      <c r="AL340" s="58">
        <v>0</v>
      </c>
      <c r="AM340" s="58">
        <v>0</v>
      </c>
      <c r="AN340" s="58">
        <v>0</v>
      </c>
      <c r="AO340" s="58">
        <v>0</v>
      </c>
      <c r="AP340" s="58">
        <v>0</v>
      </c>
      <c r="AQ340" s="58">
        <v>0</v>
      </c>
      <c r="AR340" s="58">
        <v>0</v>
      </c>
      <c r="AS340" s="58">
        <v>0</v>
      </c>
      <c r="AT340" s="58">
        <v>0</v>
      </c>
      <c r="AU340" s="58">
        <v>0</v>
      </c>
      <c r="AV340" s="58">
        <v>0</v>
      </c>
      <c r="AW340" s="58">
        <v>0</v>
      </c>
      <c r="AX340" s="58">
        <v>0</v>
      </c>
      <c r="AY340" s="58">
        <v>0</v>
      </c>
      <c r="AZ340" s="58">
        <v>0</v>
      </c>
      <c r="BA340" s="58">
        <v>0</v>
      </c>
      <c r="BB340" s="58">
        <v>0</v>
      </c>
      <c r="BC340" s="58">
        <v>0</v>
      </c>
      <c r="BD340" s="58">
        <v>0</v>
      </c>
      <c r="BE340" s="58">
        <v>0</v>
      </c>
      <c r="BF340" s="58">
        <v>0</v>
      </c>
      <c r="BG340" s="58">
        <v>0</v>
      </c>
      <c r="BH340" s="58">
        <v>0</v>
      </c>
      <c r="BI340" s="58">
        <v>0</v>
      </c>
      <c r="BJ340" s="58">
        <v>0</v>
      </c>
      <c r="BK340" s="58">
        <v>0</v>
      </c>
      <c r="BL340" s="58">
        <v>0</v>
      </c>
      <c r="BM340" s="58">
        <v>0</v>
      </c>
      <c r="BN340" s="58">
        <v>0</v>
      </c>
      <c r="BO340" s="58">
        <v>0</v>
      </c>
      <c r="BP340" s="58">
        <v>0</v>
      </c>
      <c r="BQ340" s="58">
        <v>0</v>
      </c>
      <c r="BR340" s="58">
        <v>0</v>
      </c>
      <c r="BS340" s="58">
        <v>0</v>
      </c>
      <c r="BT340" s="58">
        <v>0</v>
      </c>
      <c r="BU340" s="58">
        <v>0</v>
      </c>
      <c r="BV340" s="58">
        <v>0</v>
      </c>
      <c r="BW340" s="58">
        <v>0</v>
      </c>
      <c r="BX340" s="58">
        <v>0</v>
      </c>
      <c r="BY340" s="59">
        <v>47655200</v>
      </c>
    </row>
    <row r="341" spans="1:77" x14ac:dyDescent="0.2">
      <c r="A341" s="56" t="s">
        <v>39</v>
      </c>
      <c r="B341" s="57" t="s">
        <v>870</v>
      </c>
      <c r="C341" s="56" t="s">
        <v>871</v>
      </c>
      <c r="D341" s="58">
        <v>0</v>
      </c>
      <c r="E341" s="58">
        <v>0</v>
      </c>
      <c r="F341" s="58">
        <v>0</v>
      </c>
      <c r="G341" s="58">
        <v>0</v>
      </c>
      <c r="H341" s="58">
        <v>0</v>
      </c>
      <c r="I341" s="58">
        <v>0</v>
      </c>
      <c r="J341" s="58">
        <v>0</v>
      </c>
      <c r="K341" s="58">
        <v>0</v>
      </c>
      <c r="L341" s="58">
        <v>0</v>
      </c>
      <c r="M341" s="58">
        <v>0</v>
      </c>
      <c r="N341" s="58">
        <v>0</v>
      </c>
      <c r="O341" s="58">
        <v>0</v>
      </c>
      <c r="P341" s="58">
        <v>43100</v>
      </c>
      <c r="Q341" s="58">
        <v>52500</v>
      </c>
      <c r="R341" s="58">
        <v>0</v>
      </c>
      <c r="S341" s="58">
        <v>0</v>
      </c>
      <c r="T341" s="58">
        <v>0</v>
      </c>
      <c r="U341" s="58">
        <v>0</v>
      </c>
      <c r="V341" s="58">
        <v>0</v>
      </c>
      <c r="W341" s="58">
        <v>0</v>
      </c>
      <c r="X341" s="58">
        <v>0</v>
      </c>
      <c r="Y341" s="58">
        <v>0</v>
      </c>
      <c r="Z341" s="58">
        <v>0</v>
      </c>
      <c r="AA341" s="58">
        <v>0</v>
      </c>
      <c r="AB341" s="58">
        <v>0</v>
      </c>
      <c r="AC341" s="58">
        <v>0</v>
      </c>
      <c r="AD341" s="58">
        <v>0</v>
      </c>
      <c r="AE341" s="58">
        <v>0</v>
      </c>
      <c r="AF341" s="58">
        <v>0</v>
      </c>
      <c r="AG341" s="58">
        <v>0</v>
      </c>
      <c r="AH341" s="58">
        <v>0</v>
      </c>
      <c r="AI341" s="58">
        <v>0</v>
      </c>
      <c r="AJ341" s="58">
        <v>0</v>
      </c>
      <c r="AK341" s="58">
        <v>0</v>
      </c>
      <c r="AL341" s="58">
        <v>0</v>
      </c>
      <c r="AM341" s="58">
        <v>0</v>
      </c>
      <c r="AN341" s="58">
        <v>0</v>
      </c>
      <c r="AO341" s="58">
        <v>0</v>
      </c>
      <c r="AP341" s="58">
        <v>0</v>
      </c>
      <c r="AQ341" s="58">
        <v>0</v>
      </c>
      <c r="AR341" s="58">
        <v>0</v>
      </c>
      <c r="AS341" s="58">
        <v>0</v>
      </c>
      <c r="AT341" s="58">
        <v>0</v>
      </c>
      <c r="AU341" s="58">
        <v>0</v>
      </c>
      <c r="AV341" s="58">
        <v>0</v>
      </c>
      <c r="AW341" s="58">
        <v>0</v>
      </c>
      <c r="AX341" s="58">
        <v>0</v>
      </c>
      <c r="AY341" s="58">
        <v>0</v>
      </c>
      <c r="AZ341" s="58">
        <v>0</v>
      </c>
      <c r="BA341" s="58">
        <v>0</v>
      </c>
      <c r="BB341" s="58">
        <v>0</v>
      </c>
      <c r="BC341" s="58">
        <v>0</v>
      </c>
      <c r="BD341" s="58">
        <v>0</v>
      </c>
      <c r="BE341" s="58">
        <v>0</v>
      </c>
      <c r="BF341" s="58">
        <v>0</v>
      </c>
      <c r="BG341" s="58">
        <v>0</v>
      </c>
      <c r="BH341" s="58">
        <v>0</v>
      </c>
      <c r="BI341" s="58">
        <v>4057025.15</v>
      </c>
      <c r="BJ341" s="58">
        <v>0</v>
      </c>
      <c r="BK341" s="58">
        <v>0</v>
      </c>
      <c r="BL341" s="58">
        <v>0</v>
      </c>
      <c r="BM341" s="58">
        <v>0</v>
      </c>
      <c r="BN341" s="58">
        <v>0</v>
      </c>
      <c r="BO341" s="58">
        <v>0</v>
      </c>
      <c r="BP341" s="58">
        <v>0</v>
      </c>
      <c r="BQ341" s="58">
        <v>0</v>
      </c>
      <c r="BR341" s="58">
        <v>0</v>
      </c>
      <c r="BS341" s="58">
        <v>0</v>
      </c>
      <c r="BT341" s="58">
        <v>0</v>
      </c>
      <c r="BU341" s="58">
        <v>0</v>
      </c>
      <c r="BV341" s="58">
        <v>0</v>
      </c>
      <c r="BW341" s="58">
        <v>0</v>
      </c>
      <c r="BX341" s="58">
        <v>0</v>
      </c>
      <c r="BY341" s="59">
        <v>21820</v>
      </c>
    </row>
    <row r="342" spans="1:77" x14ac:dyDescent="0.2">
      <c r="A342" s="56" t="s">
        <v>39</v>
      </c>
      <c r="B342" s="57" t="s">
        <v>872</v>
      </c>
      <c r="C342" s="56" t="s">
        <v>873</v>
      </c>
      <c r="D342" s="58">
        <v>1168586.1000000001</v>
      </c>
      <c r="E342" s="58">
        <v>1149276.3999999999</v>
      </c>
      <c r="F342" s="58">
        <v>311579.90000000002</v>
      </c>
      <c r="G342" s="58">
        <v>0</v>
      </c>
      <c r="H342" s="58">
        <v>199650.21</v>
      </c>
      <c r="I342" s="58">
        <v>28291.200000000001</v>
      </c>
      <c r="J342" s="58">
        <v>9366446.3100000005</v>
      </c>
      <c r="K342" s="58">
        <v>12850</v>
      </c>
      <c r="L342" s="58">
        <v>44770</v>
      </c>
      <c r="M342" s="58">
        <v>171339</v>
      </c>
      <c r="N342" s="58">
        <v>1500</v>
      </c>
      <c r="O342" s="58">
        <v>371899.04</v>
      </c>
      <c r="P342" s="58">
        <v>54670.5</v>
      </c>
      <c r="Q342" s="58">
        <v>9965</v>
      </c>
      <c r="R342" s="58">
        <v>158063.42000000001</v>
      </c>
      <c r="S342" s="58">
        <v>27246.11</v>
      </c>
      <c r="T342" s="58">
        <v>70419.7</v>
      </c>
      <c r="U342" s="58">
        <v>113530</v>
      </c>
      <c r="V342" s="58">
        <v>2925254.62</v>
      </c>
      <c r="W342" s="58">
        <v>115058.03</v>
      </c>
      <c r="X342" s="58">
        <v>186771</v>
      </c>
      <c r="Y342" s="58">
        <v>65241.27</v>
      </c>
      <c r="Z342" s="58">
        <v>136359</v>
      </c>
      <c r="AA342" s="58">
        <v>16040.62</v>
      </c>
      <c r="AB342" s="58">
        <v>54460</v>
      </c>
      <c r="AC342" s="58">
        <v>28112</v>
      </c>
      <c r="AD342" s="58">
        <v>1063051.52</v>
      </c>
      <c r="AE342" s="58">
        <v>2455409.84</v>
      </c>
      <c r="AF342" s="58">
        <v>99259</v>
      </c>
      <c r="AG342" s="58">
        <v>200</v>
      </c>
      <c r="AH342" s="58">
        <v>2100</v>
      </c>
      <c r="AI342" s="58">
        <v>900</v>
      </c>
      <c r="AJ342" s="58">
        <v>140879.15</v>
      </c>
      <c r="AK342" s="58">
        <v>58170.01</v>
      </c>
      <c r="AL342" s="58">
        <v>132568.4</v>
      </c>
      <c r="AM342" s="58">
        <v>64688</v>
      </c>
      <c r="AN342" s="58">
        <v>6900</v>
      </c>
      <c r="AO342" s="58">
        <v>17500</v>
      </c>
      <c r="AP342" s="58">
        <v>8800</v>
      </c>
      <c r="AQ342" s="58">
        <v>424490.26</v>
      </c>
      <c r="AR342" s="58">
        <v>13831.03</v>
      </c>
      <c r="AS342" s="58">
        <v>0</v>
      </c>
      <c r="AT342" s="58">
        <v>23327</v>
      </c>
      <c r="AU342" s="58">
        <v>2795.9</v>
      </c>
      <c r="AV342" s="58">
        <v>0</v>
      </c>
      <c r="AW342" s="58">
        <v>1800</v>
      </c>
      <c r="AX342" s="58">
        <v>6141727.9500000002</v>
      </c>
      <c r="AY342" s="58">
        <v>3657781.82</v>
      </c>
      <c r="AZ342" s="58">
        <v>39782</v>
      </c>
      <c r="BA342" s="58">
        <v>215191.97</v>
      </c>
      <c r="BB342" s="58">
        <v>104160</v>
      </c>
      <c r="BC342" s="58">
        <v>481238.23</v>
      </c>
      <c r="BD342" s="58">
        <v>275863</v>
      </c>
      <c r="BE342" s="58">
        <v>186898.38</v>
      </c>
      <c r="BF342" s="58">
        <v>130749</v>
      </c>
      <c r="BG342" s="58">
        <v>19256</v>
      </c>
      <c r="BH342" s="58">
        <v>350</v>
      </c>
      <c r="BI342" s="58">
        <v>10865170.07</v>
      </c>
      <c r="BJ342" s="58">
        <v>0</v>
      </c>
      <c r="BK342" s="58">
        <v>3765</v>
      </c>
      <c r="BL342" s="58">
        <v>500</v>
      </c>
      <c r="BM342" s="58">
        <v>47600</v>
      </c>
      <c r="BN342" s="58">
        <v>9000</v>
      </c>
      <c r="BO342" s="58">
        <v>2600</v>
      </c>
      <c r="BP342" s="58">
        <v>2146205.6800000002</v>
      </c>
      <c r="BQ342" s="58">
        <v>4800</v>
      </c>
      <c r="BR342" s="58">
        <v>13853</v>
      </c>
      <c r="BS342" s="58">
        <v>471656.33</v>
      </c>
      <c r="BT342" s="58">
        <v>255049.82</v>
      </c>
      <c r="BU342" s="58">
        <v>96030.91</v>
      </c>
      <c r="BV342" s="58">
        <v>71420.72</v>
      </c>
      <c r="BW342" s="58">
        <v>44000</v>
      </c>
      <c r="BX342" s="58">
        <v>543546</v>
      </c>
      <c r="BY342" s="59">
        <v>118511205.77000001</v>
      </c>
    </row>
    <row r="343" spans="1:77" x14ac:dyDescent="0.2">
      <c r="A343" s="56" t="s">
        <v>39</v>
      </c>
      <c r="B343" s="57" t="s">
        <v>874</v>
      </c>
      <c r="C343" s="56" t="s">
        <v>875</v>
      </c>
      <c r="D343" s="58">
        <v>0</v>
      </c>
      <c r="E343" s="58">
        <v>0</v>
      </c>
      <c r="F343" s="58">
        <v>0</v>
      </c>
      <c r="G343" s="58">
        <v>9750</v>
      </c>
      <c r="H343" s="58">
        <v>0</v>
      </c>
      <c r="I343" s="58">
        <v>0</v>
      </c>
      <c r="J343" s="58">
        <v>0</v>
      </c>
      <c r="K343" s="58">
        <v>18666</v>
      </c>
      <c r="L343" s="58">
        <v>0</v>
      </c>
      <c r="M343" s="58">
        <v>33750</v>
      </c>
      <c r="N343" s="58">
        <v>137670</v>
      </c>
      <c r="O343" s="58">
        <v>11160</v>
      </c>
      <c r="P343" s="58">
        <v>0</v>
      </c>
      <c r="Q343" s="58">
        <v>16140</v>
      </c>
      <c r="R343" s="58">
        <v>0</v>
      </c>
      <c r="S343" s="58">
        <v>10880</v>
      </c>
      <c r="T343" s="58">
        <v>0</v>
      </c>
      <c r="U343" s="58">
        <v>0</v>
      </c>
      <c r="V343" s="58">
        <v>83370</v>
      </c>
      <c r="W343" s="58">
        <v>226540</v>
      </c>
      <c r="X343" s="58">
        <v>13940</v>
      </c>
      <c r="Y343" s="58">
        <v>76021</v>
      </c>
      <c r="Z343" s="58">
        <v>28860</v>
      </c>
      <c r="AA343" s="58">
        <v>0</v>
      </c>
      <c r="AB343" s="58">
        <v>34510</v>
      </c>
      <c r="AC343" s="58">
        <v>14030</v>
      </c>
      <c r="AD343" s="58">
        <v>0</v>
      </c>
      <c r="AE343" s="58">
        <v>37830</v>
      </c>
      <c r="AF343" s="58">
        <v>26215</v>
      </c>
      <c r="AG343" s="58">
        <v>0</v>
      </c>
      <c r="AH343" s="58">
        <v>24290</v>
      </c>
      <c r="AI343" s="58">
        <v>5130</v>
      </c>
      <c r="AJ343" s="58">
        <v>0</v>
      </c>
      <c r="AK343" s="58">
        <v>0</v>
      </c>
      <c r="AL343" s="58">
        <v>18345</v>
      </c>
      <c r="AM343" s="58">
        <v>6930</v>
      </c>
      <c r="AN343" s="58">
        <v>18660</v>
      </c>
      <c r="AO343" s="58">
        <v>17520</v>
      </c>
      <c r="AP343" s="58">
        <v>40260</v>
      </c>
      <c r="AQ343" s="58">
        <v>91920</v>
      </c>
      <c r="AR343" s="58">
        <v>37200</v>
      </c>
      <c r="AS343" s="58">
        <v>56451</v>
      </c>
      <c r="AT343" s="58">
        <v>38599</v>
      </c>
      <c r="AU343" s="58">
        <v>0</v>
      </c>
      <c r="AV343" s="58">
        <v>6790</v>
      </c>
      <c r="AW343" s="58">
        <v>22410</v>
      </c>
      <c r="AX343" s="58">
        <v>0</v>
      </c>
      <c r="AY343" s="58">
        <v>0</v>
      </c>
      <c r="AZ343" s="58">
        <v>0</v>
      </c>
      <c r="BA343" s="58">
        <v>0</v>
      </c>
      <c r="BB343" s="58">
        <v>0</v>
      </c>
      <c r="BC343" s="58">
        <v>215600</v>
      </c>
      <c r="BD343" s="58">
        <v>0</v>
      </c>
      <c r="BE343" s="58">
        <v>0</v>
      </c>
      <c r="BF343" s="58">
        <v>8460</v>
      </c>
      <c r="BG343" s="58">
        <v>600</v>
      </c>
      <c r="BH343" s="58">
        <v>0</v>
      </c>
      <c r="BI343" s="58">
        <v>0</v>
      </c>
      <c r="BJ343" s="58">
        <v>0</v>
      </c>
      <c r="BK343" s="58">
        <v>0</v>
      </c>
      <c r="BL343" s="58">
        <v>180</v>
      </c>
      <c r="BM343" s="58">
        <v>0</v>
      </c>
      <c r="BN343" s="58">
        <v>0</v>
      </c>
      <c r="BO343" s="58">
        <v>0</v>
      </c>
      <c r="BP343" s="58">
        <v>17340</v>
      </c>
      <c r="BQ343" s="58">
        <v>8640</v>
      </c>
      <c r="BR343" s="58">
        <v>6600</v>
      </c>
      <c r="BS343" s="58">
        <v>9080</v>
      </c>
      <c r="BT343" s="58">
        <v>4140</v>
      </c>
      <c r="BU343" s="58">
        <v>25030</v>
      </c>
      <c r="BV343" s="58">
        <v>7680</v>
      </c>
      <c r="BW343" s="58">
        <v>0</v>
      </c>
      <c r="BX343" s="58">
        <v>0</v>
      </c>
      <c r="BY343" s="59">
        <v>726524575.70000005</v>
      </c>
    </row>
    <row r="344" spans="1:77" x14ac:dyDescent="0.2">
      <c r="A344" s="56" t="s">
        <v>39</v>
      </c>
      <c r="B344" s="57" t="s">
        <v>876</v>
      </c>
      <c r="C344" s="56" t="s">
        <v>877</v>
      </c>
      <c r="D344" s="67">
        <v>0</v>
      </c>
      <c r="E344" s="67">
        <v>0</v>
      </c>
      <c r="F344" s="67">
        <v>0</v>
      </c>
      <c r="G344" s="67">
        <v>0</v>
      </c>
      <c r="H344" s="67">
        <v>0</v>
      </c>
      <c r="I344" s="67">
        <v>0</v>
      </c>
      <c r="J344" s="67">
        <v>0</v>
      </c>
      <c r="K344" s="67">
        <v>0</v>
      </c>
      <c r="L344" s="67">
        <v>0</v>
      </c>
      <c r="M344" s="67">
        <v>0</v>
      </c>
      <c r="N344" s="67">
        <v>0</v>
      </c>
      <c r="O344" s="67">
        <v>0</v>
      </c>
      <c r="P344" s="67">
        <v>0</v>
      </c>
      <c r="Q344" s="67">
        <v>0</v>
      </c>
      <c r="R344" s="67">
        <v>0</v>
      </c>
      <c r="S344" s="67">
        <v>0</v>
      </c>
      <c r="T344" s="67">
        <v>0</v>
      </c>
      <c r="U344" s="67">
        <v>0</v>
      </c>
      <c r="V344" s="67">
        <v>0</v>
      </c>
      <c r="W344" s="67">
        <v>0</v>
      </c>
      <c r="X344" s="67">
        <v>0</v>
      </c>
      <c r="Y344" s="67">
        <v>0</v>
      </c>
      <c r="Z344" s="67">
        <v>0</v>
      </c>
      <c r="AA344" s="67">
        <v>0</v>
      </c>
      <c r="AB344" s="67">
        <v>0</v>
      </c>
      <c r="AC344" s="67">
        <v>0</v>
      </c>
      <c r="AD344" s="67">
        <v>0</v>
      </c>
      <c r="AE344" s="67">
        <v>0</v>
      </c>
      <c r="AF344" s="67">
        <v>0</v>
      </c>
      <c r="AG344" s="67">
        <v>0</v>
      </c>
      <c r="AH344" s="67">
        <v>0</v>
      </c>
      <c r="AI344" s="67">
        <v>0</v>
      </c>
      <c r="AJ344" s="67">
        <v>0</v>
      </c>
      <c r="AK344" s="67">
        <v>0</v>
      </c>
      <c r="AL344" s="67">
        <v>0</v>
      </c>
      <c r="AM344" s="67">
        <v>0</v>
      </c>
      <c r="AN344" s="67">
        <v>0</v>
      </c>
      <c r="AO344" s="67">
        <v>0</v>
      </c>
      <c r="AP344" s="67">
        <v>0</v>
      </c>
      <c r="AQ344" s="67">
        <v>0</v>
      </c>
      <c r="AR344" s="67">
        <v>0</v>
      </c>
      <c r="AS344" s="67">
        <v>0</v>
      </c>
      <c r="AT344" s="67">
        <v>0</v>
      </c>
      <c r="AU344" s="67">
        <v>0</v>
      </c>
      <c r="AV344" s="67">
        <v>0</v>
      </c>
      <c r="AW344" s="67">
        <v>0</v>
      </c>
      <c r="AX344" s="67">
        <v>0</v>
      </c>
      <c r="AY344" s="67">
        <v>0</v>
      </c>
      <c r="AZ344" s="67">
        <v>0</v>
      </c>
      <c r="BA344" s="67">
        <v>0</v>
      </c>
      <c r="BB344" s="67">
        <v>0</v>
      </c>
      <c r="BC344" s="67">
        <v>0</v>
      </c>
      <c r="BD344" s="67">
        <v>0</v>
      </c>
      <c r="BE344" s="67">
        <v>0</v>
      </c>
      <c r="BF344" s="67">
        <v>0</v>
      </c>
      <c r="BG344" s="67">
        <v>0</v>
      </c>
      <c r="BH344" s="67">
        <v>0</v>
      </c>
      <c r="BI344" s="67">
        <v>0</v>
      </c>
      <c r="BJ344" s="67">
        <v>0</v>
      </c>
      <c r="BK344" s="67">
        <v>0</v>
      </c>
      <c r="BL344" s="67">
        <v>0</v>
      </c>
      <c r="BM344" s="67">
        <v>0</v>
      </c>
      <c r="BN344" s="67">
        <v>0</v>
      </c>
      <c r="BO344" s="67">
        <v>0</v>
      </c>
      <c r="BP344" s="67">
        <v>0</v>
      </c>
      <c r="BQ344" s="67">
        <v>0</v>
      </c>
      <c r="BR344" s="67">
        <v>0</v>
      </c>
      <c r="BS344" s="67">
        <v>0</v>
      </c>
      <c r="BT344" s="67">
        <v>0</v>
      </c>
      <c r="BU344" s="67">
        <v>0</v>
      </c>
      <c r="BV344" s="67">
        <v>0</v>
      </c>
      <c r="BW344" s="67">
        <v>0</v>
      </c>
      <c r="BX344" s="67">
        <v>0</v>
      </c>
      <c r="BY344" s="59"/>
    </row>
    <row r="345" spans="1:77" x14ac:dyDescent="0.2">
      <c r="A345" s="56" t="s">
        <v>39</v>
      </c>
      <c r="B345" s="57" t="s">
        <v>878</v>
      </c>
      <c r="C345" s="56" t="s">
        <v>879</v>
      </c>
      <c r="D345" s="58">
        <v>0</v>
      </c>
      <c r="E345" s="58">
        <v>0</v>
      </c>
      <c r="F345" s="58">
        <v>289490.5</v>
      </c>
      <c r="G345" s="58">
        <v>0</v>
      </c>
      <c r="H345" s="58">
        <v>0</v>
      </c>
      <c r="I345" s="58">
        <v>0</v>
      </c>
      <c r="J345" s="58">
        <v>0</v>
      </c>
      <c r="K345" s="58">
        <v>0</v>
      </c>
      <c r="L345" s="58">
        <v>0</v>
      </c>
      <c r="M345" s="58">
        <v>0</v>
      </c>
      <c r="N345" s="58">
        <v>0</v>
      </c>
      <c r="O345" s="58">
        <v>0</v>
      </c>
      <c r="P345" s="58">
        <v>0</v>
      </c>
      <c r="Q345" s="58">
        <v>0</v>
      </c>
      <c r="R345" s="58">
        <v>0</v>
      </c>
      <c r="S345" s="58">
        <v>0</v>
      </c>
      <c r="T345" s="58">
        <v>0</v>
      </c>
      <c r="U345" s="58">
        <v>0</v>
      </c>
      <c r="V345" s="58">
        <v>0</v>
      </c>
      <c r="W345" s="58">
        <v>0</v>
      </c>
      <c r="X345" s="58">
        <v>0</v>
      </c>
      <c r="Y345" s="58">
        <v>0</v>
      </c>
      <c r="Z345" s="58">
        <v>0</v>
      </c>
      <c r="AA345" s="58">
        <v>0</v>
      </c>
      <c r="AB345" s="58">
        <v>0</v>
      </c>
      <c r="AC345" s="58">
        <v>0</v>
      </c>
      <c r="AD345" s="58">
        <v>14000</v>
      </c>
      <c r="AE345" s="58">
        <v>0</v>
      </c>
      <c r="AF345" s="58">
        <v>0</v>
      </c>
      <c r="AG345" s="58">
        <v>0</v>
      </c>
      <c r="AH345" s="58">
        <v>0</v>
      </c>
      <c r="AI345" s="58">
        <v>0</v>
      </c>
      <c r="AJ345" s="58">
        <v>0</v>
      </c>
      <c r="AK345" s="58">
        <v>0</v>
      </c>
      <c r="AL345" s="58">
        <v>0</v>
      </c>
      <c r="AM345" s="58">
        <v>0</v>
      </c>
      <c r="AN345" s="58">
        <v>0</v>
      </c>
      <c r="AO345" s="58">
        <v>0</v>
      </c>
      <c r="AP345" s="58">
        <v>0</v>
      </c>
      <c r="AQ345" s="58">
        <v>0</v>
      </c>
      <c r="AR345" s="58">
        <v>0</v>
      </c>
      <c r="AS345" s="58">
        <v>0</v>
      </c>
      <c r="AT345" s="58">
        <v>0</v>
      </c>
      <c r="AU345" s="58">
        <v>0</v>
      </c>
      <c r="AV345" s="58">
        <v>0</v>
      </c>
      <c r="AW345" s="58">
        <v>0</v>
      </c>
      <c r="AX345" s="58">
        <v>0</v>
      </c>
      <c r="AY345" s="58">
        <v>0</v>
      </c>
      <c r="AZ345" s="58">
        <v>0</v>
      </c>
      <c r="BA345" s="58">
        <v>0</v>
      </c>
      <c r="BB345" s="58">
        <v>0</v>
      </c>
      <c r="BC345" s="58">
        <v>0</v>
      </c>
      <c r="BD345" s="58">
        <v>0</v>
      </c>
      <c r="BE345" s="58">
        <v>0</v>
      </c>
      <c r="BF345" s="58">
        <v>0</v>
      </c>
      <c r="BG345" s="58">
        <v>0</v>
      </c>
      <c r="BH345" s="58">
        <v>0</v>
      </c>
      <c r="BI345" s="58">
        <v>0</v>
      </c>
      <c r="BJ345" s="58">
        <v>0</v>
      </c>
      <c r="BK345" s="58">
        <v>0</v>
      </c>
      <c r="BL345" s="58">
        <v>0</v>
      </c>
      <c r="BM345" s="58">
        <v>0</v>
      </c>
      <c r="BN345" s="58">
        <v>0</v>
      </c>
      <c r="BO345" s="58">
        <v>0</v>
      </c>
      <c r="BP345" s="58">
        <v>0</v>
      </c>
      <c r="BQ345" s="58">
        <v>0</v>
      </c>
      <c r="BR345" s="58">
        <v>0</v>
      </c>
      <c r="BS345" s="58">
        <v>0</v>
      </c>
      <c r="BT345" s="58">
        <v>0</v>
      </c>
      <c r="BU345" s="58">
        <v>0</v>
      </c>
      <c r="BV345" s="58">
        <v>0</v>
      </c>
      <c r="BW345" s="58">
        <v>0</v>
      </c>
      <c r="BX345" s="58">
        <v>0</v>
      </c>
      <c r="BY345" s="59">
        <v>361746.25</v>
      </c>
    </row>
    <row r="346" spans="1:77" x14ac:dyDescent="0.2">
      <c r="A346" s="56" t="s">
        <v>39</v>
      </c>
      <c r="B346" s="57" t="s">
        <v>880</v>
      </c>
      <c r="C346" s="56" t="s">
        <v>881</v>
      </c>
      <c r="D346" s="58">
        <v>0</v>
      </c>
      <c r="E346" s="58">
        <v>0</v>
      </c>
      <c r="F346" s="58">
        <v>0</v>
      </c>
      <c r="G346" s="58">
        <v>0</v>
      </c>
      <c r="H346" s="58">
        <v>0</v>
      </c>
      <c r="I346" s="58">
        <v>0</v>
      </c>
      <c r="J346" s="58">
        <v>0</v>
      </c>
      <c r="K346" s="58">
        <v>2261974</v>
      </c>
      <c r="L346" s="58">
        <v>0</v>
      </c>
      <c r="M346" s="58">
        <v>0</v>
      </c>
      <c r="N346" s="58">
        <v>0</v>
      </c>
      <c r="O346" s="58">
        <v>0</v>
      </c>
      <c r="P346" s="58">
        <v>0</v>
      </c>
      <c r="Q346" s="58">
        <v>10763972.4</v>
      </c>
      <c r="R346" s="58">
        <v>0</v>
      </c>
      <c r="S346" s="58">
        <v>0</v>
      </c>
      <c r="T346" s="58">
        <v>0</v>
      </c>
      <c r="U346" s="58">
        <v>0</v>
      </c>
      <c r="V346" s="58">
        <v>0</v>
      </c>
      <c r="W346" s="58">
        <v>0</v>
      </c>
      <c r="X346" s="58">
        <v>0</v>
      </c>
      <c r="Y346" s="58">
        <v>0</v>
      </c>
      <c r="Z346" s="58">
        <v>0</v>
      </c>
      <c r="AA346" s="58">
        <v>0</v>
      </c>
      <c r="AB346" s="58">
        <v>0</v>
      </c>
      <c r="AC346" s="58">
        <v>0</v>
      </c>
      <c r="AD346" s="58">
        <v>0</v>
      </c>
      <c r="AE346" s="58">
        <v>0</v>
      </c>
      <c r="AF346" s="58">
        <v>0</v>
      </c>
      <c r="AG346" s="58">
        <v>0</v>
      </c>
      <c r="AH346" s="58">
        <v>0</v>
      </c>
      <c r="AI346" s="58">
        <v>0</v>
      </c>
      <c r="AJ346" s="58">
        <v>0</v>
      </c>
      <c r="AK346" s="58">
        <v>0</v>
      </c>
      <c r="AL346" s="58">
        <v>0</v>
      </c>
      <c r="AM346" s="58">
        <v>0</v>
      </c>
      <c r="AN346" s="58">
        <v>0</v>
      </c>
      <c r="AO346" s="58">
        <v>0</v>
      </c>
      <c r="AP346" s="58">
        <v>0</v>
      </c>
      <c r="AQ346" s="58">
        <v>0</v>
      </c>
      <c r="AR346" s="58">
        <v>0</v>
      </c>
      <c r="AS346" s="58">
        <v>0</v>
      </c>
      <c r="AT346" s="58">
        <v>0</v>
      </c>
      <c r="AU346" s="58">
        <v>0</v>
      </c>
      <c r="AV346" s="58">
        <v>0</v>
      </c>
      <c r="AW346" s="58">
        <v>0</v>
      </c>
      <c r="AX346" s="58">
        <v>0</v>
      </c>
      <c r="AY346" s="58">
        <v>0</v>
      </c>
      <c r="AZ346" s="58">
        <v>0</v>
      </c>
      <c r="BA346" s="58">
        <v>0</v>
      </c>
      <c r="BB346" s="58">
        <v>0</v>
      </c>
      <c r="BC346" s="58">
        <v>0</v>
      </c>
      <c r="BD346" s="58">
        <v>0</v>
      </c>
      <c r="BE346" s="58">
        <v>0</v>
      </c>
      <c r="BF346" s="58">
        <v>0</v>
      </c>
      <c r="BG346" s="58">
        <v>0</v>
      </c>
      <c r="BH346" s="58">
        <v>0</v>
      </c>
      <c r="BI346" s="58">
        <v>0</v>
      </c>
      <c r="BJ346" s="58">
        <v>0</v>
      </c>
      <c r="BK346" s="58">
        <v>0</v>
      </c>
      <c r="BL346" s="58">
        <v>0</v>
      </c>
      <c r="BM346" s="58">
        <v>0</v>
      </c>
      <c r="BN346" s="58">
        <v>0</v>
      </c>
      <c r="BO346" s="58">
        <v>0</v>
      </c>
      <c r="BP346" s="58">
        <v>0</v>
      </c>
      <c r="BQ346" s="58">
        <v>0</v>
      </c>
      <c r="BR346" s="58">
        <v>0</v>
      </c>
      <c r="BS346" s="58">
        <v>0</v>
      </c>
      <c r="BT346" s="58">
        <v>0</v>
      </c>
      <c r="BU346" s="58">
        <v>0</v>
      </c>
      <c r="BV346" s="58">
        <v>0</v>
      </c>
      <c r="BW346" s="58">
        <v>0</v>
      </c>
      <c r="BX346" s="58">
        <v>0</v>
      </c>
      <c r="BY346" s="59"/>
    </row>
    <row r="347" spans="1:77" x14ac:dyDescent="0.2">
      <c r="A347" s="56" t="s">
        <v>39</v>
      </c>
      <c r="B347" s="57" t="s">
        <v>882</v>
      </c>
      <c r="C347" s="56" t="s">
        <v>883</v>
      </c>
      <c r="D347" s="58">
        <v>0</v>
      </c>
      <c r="E347" s="58">
        <v>500000</v>
      </c>
      <c r="F347" s="58">
        <v>0</v>
      </c>
      <c r="G347" s="58">
        <v>0</v>
      </c>
      <c r="H347" s="58">
        <v>60000</v>
      </c>
      <c r="I347" s="58">
        <v>0</v>
      </c>
      <c r="J347" s="58">
        <v>1732800</v>
      </c>
      <c r="K347" s="58">
        <v>11150</v>
      </c>
      <c r="L347" s="58">
        <v>0</v>
      </c>
      <c r="M347" s="58">
        <v>0</v>
      </c>
      <c r="N347" s="58">
        <v>0</v>
      </c>
      <c r="O347" s="58">
        <v>0</v>
      </c>
      <c r="P347" s="58">
        <v>0</v>
      </c>
      <c r="Q347" s="58">
        <v>0</v>
      </c>
      <c r="R347" s="58">
        <v>0</v>
      </c>
      <c r="S347" s="58">
        <v>0</v>
      </c>
      <c r="T347" s="58">
        <v>0</v>
      </c>
      <c r="U347" s="58">
        <v>0</v>
      </c>
      <c r="V347" s="58">
        <v>0</v>
      </c>
      <c r="W347" s="58">
        <v>0</v>
      </c>
      <c r="X347" s="58">
        <v>0</v>
      </c>
      <c r="Y347" s="58">
        <v>0</v>
      </c>
      <c r="Z347" s="58">
        <v>0</v>
      </c>
      <c r="AA347" s="58">
        <v>0</v>
      </c>
      <c r="AB347" s="58">
        <v>0</v>
      </c>
      <c r="AC347" s="58">
        <v>0</v>
      </c>
      <c r="AD347" s="58">
        <v>0</v>
      </c>
      <c r="AE347" s="58">
        <v>0</v>
      </c>
      <c r="AF347" s="58">
        <v>0</v>
      </c>
      <c r="AG347" s="58">
        <v>0</v>
      </c>
      <c r="AH347" s="58">
        <v>0</v>
      </c>
      <c r="AI347" s="58">
        <v>0</v>
      </c>
      <c r="AJ347" s="58">
        <v>0</v>
      </c>
      <c r="AK347" s="58">
        <v>0</v>
      </c>
      <c r="AL347" s="58">
        <v>0</v>
      </c>
      <c r="AM347" s="58">
        <v>0</v>
      </c>
      <c r="AN347" s="58">
        <v>0</v>
      </c>
      <c r="AO347" s="58">
        <v>0</v>
      </c>
      <c r="AP347" s="58">
        <v>0</v>
      </c>
      <c r="AQ347" s="58">
        <v>8900</v>
      </c>
      <c r="AR347" s="58">
        <v>0</v>
      </c>
      <c r="AS347" s="58">
        <v>0</v>
      </c>
      <c r="AT347" s="58">
        <v>0</v>
      </c>
      <c r="AU347" s="58">
        <v>0</v>
      </c>
      <c r="AV347" s="58">
        <v>0</v>
      </c>
      <c r="AW347" s="58">
        <v>0</v>
      </c>
      <c r="AX347" s="58">
        <v>0</v>
      </c>
      <c r="AY347" s="58">
        <v>0</v>
      </c>
      <c r="AZ347" s="58">
        <v>0</v>
      </c>
      <c r="BA347" s="58">
        <v>0</v>
      </c>
      <c r="BB347" s="58">
        <v>0</v>
      </c>
      <c r="BC347" s="58">
        <v>0</v>
      </c>
      <c r="BD347" s="58">
        <v>0</v>
      </c>
      <c r="BE347" s="58">
        <v>43568.98</v>
      </c>
      <c r="BF347" s="58">
        <v>0</v>
      </c>
      <c r="BG347" s="58">
        <v>16719</v>
      </c>
      <c r="BH347" s="58">
        <v>0</v>
      </c>
      <c r="BI347" s="58">
        <v>0</v>
      </c>
      <c r="BJ347" s="58">
        <v>0</v>
      </c>
      <c r="BK347" s="58">
        <v>550989</v>
      </c>
      <c r="BL347" s="58">
        <v>802468</v>
      </c>
      <c r="BM347" s="58">
        <v>11600</v>
      </c>
      <c r="BN347" s="58">
        <v>0</v>
      </c>
      <c r="BO347" s="58">
        <v>0</v>
      </c>
      <c r="BP347" s="58">
        <v>0</v>
      </c>
      <c r="BQ347" s="58">
        <v>0</v>
      </c>
      <c r="BR347" s="58">
        <v>0</v>
      </c>
      <c r="BS347" s="58">
        <v>0</v>
      </c>
      <c r="BT347" s="58">
        <v>0</v>
      </c>
      <c r="BU347" s="58">
        <v>0</v>
      </c>
      <c r="BV347" s="58">
        <v>0</v>
      </c>
      <c r="BW347" s="58">
        <v>0</v>
      </c>
      <c r="BX347" s="58">
        <v>0</v>
      </c>
      <c r="BY347" s="59"/>
    </row>
    <row r="348" spans="1:77" x14ac:dyDescent="0.2">
      <c r="A348" s="56" t="s">
        <v>39</v>
      </c>
      <c r="B348" s="57" t="s">
        <v>884</v>
      </c>
      <c r="C348" s="56" t="s">
        <v>885</v>
      </c>
      <c r="D348" s="58">
        <v>0</v>
      </c>
      <c r="E348" s="58">
        <v>0</v>
      </c>
      <c r="F348" s="58">
        <v>3586010.26</v>
      </c>
      <c r="G348" s="58">
        <v>1298500</v>
      </c>
      <c r="H348" s="58">
        <v>1952566.25</v>
      </c>
      <c r="I348" s="58">
        <v>1446254.83</v>
      </c>
      <c r="J348" s="58">
        <v>0</v>
      </c>
      <c r="K348" s="58">
        <v>4397338</v>
      </c>
      <c r="L348" s="58">
        <v>1441092</v>
      </c>
      <c r="M348" s="58">
        <v>10684969.5</v>
      </c>
      <c r="N348" s="58">
        <v>1065096</v>
      </c>
      <c r="O348" s="58">
        <v>3332553</v>
      </c>
      <c r="P348" s="58">
        <v>6705210</v>
      </c>
      <c r="Q348" s="58">
        <v>3019376</v>
      </c>
      <c r="R348" s="58">
        <v>1270437.8400000001</v>
      </c>
      <c r="S348" s="58">
        <v>2962498</v>
      </c>
      <c r="T348" s="58">
        <v>0</v>
      </c>
      <c r="U348" s="58">
        <v>803235</v>
      </c>
      <c r="V348" s="58">
        <v>15048</v>
      </c>
      <c r="W348" s="58">
        <v>7074121.5099999998</v>
      </c>
      <c r="X348" s="58">
        <v>1625352.59</v>
      </c>
      <c r="Y348" s="58">
        <v>0</v>
      </c>
      <c r="Z348" s="58">
        <v>1228173</v>
      </c>
      <c r="AA348" s="58">
        <v>0</v>
      </c>
      <c r="AB348" s="58">
        <v>1639354.99</v>
      </c>
      <c r="AC348" s="58">
        <v>0</v>
      </c>
      <c r="AD348" s="58">
        <v>0</v>
      </c>
      <c r="AE348" s="58">
        <v>0</v>
      </c>
      <c r="AF348" s="58">
        <v>1144608.75</v>
      </c>
      <c r="AG348" s="58">
        <v>601250</v>
      </c>
      <c r="AH348" s="58">
        <v>1217315.67</v>
      </c>
      <c r="AI348" s="58">
        <v>1089654.17</v>
      </c>
      <c r="AJ348" s="58">
        <v>1802651</v>
      </c>
      <c r="AK348" s="58">
        <v>775556.5</v>
      </c>
      <c r="AL348" s="58">
        <v>1279252.51</v>
      </c>
      <c r="AM348" s="58">
        <v>2460067.9</v>
      </c>
      <c r="AN348" s="58">
        <v>1365660.84</v>
      </c>
      <c r="AO348" s="58">
        <v>1667738</v>
      </c>
      <c r="AP348" s="58">
        <v>1068297.3400000001</v>
      </c>
      <c r="AQ348" s="58">
        <v>0</v>
      </c>
      <c r="AR348" s="58">
        <v>550027</v>
      </c>
      <c r="AS348" s="58">
        <v>1009476</v>
      </c>
      <c r="AT348" s="58">
        <v>367077</v>
      </c>
      <c r="AU348" s="58">
        <v>961938</v>
      </c>
      <c r="AV348" s="58">
        <v>554534</v>
      </c>
      <c r="AW348" s="58">
        <v>282912</v>
      </c>
      <c r="AX348" s="58">
        <v>0</v>
      </c>
      <c r="AY348" s="58">
        <v>1576900</v>
      </c>
      <c r="AZ348" s="58">
        <v>1517890.29</v>
      </c>
      <c r="BA348" s="58">
        <v>3158663</v>
      </c>
      <c r="BB348" s="58">
        <v>13500</v>
      </c>
      <c r="BC348" s="58">
        <v>12000</v>
      </c>
      <c r="BD348" s="58">
        <v>3716740</v>
      </c>
      <c r="BE348" s="58">
        <v>13500</v>
      </c>
      <c r="BF348" s="58">
        <v>1822826.12</v>
      </c>
      <c r="BG348" s="58">
        <v>1296641</v>
      </c>
      <c r="BH348" s="58">
        <v>779369</v>
      </c>
      <c r="BI348" s="58">
        <v>0</v>
      </c>
      <c r="BJ348" s="58">
        <v>3972733.5</v>
      </c>
      <c r="BK348" s="58">
        <v>1718823</v>
      </c>
      <c r="BL348" s="58">
        <v>8142</v>
      </c>
      <c r="BM348" s="58">
        <v>2013978.93</v>
      </c>
      <c r="BN348" s="58">
        <v>845477</v>
      </c>
      <c r="BO348" s="58">
        <v>737800</v>
      </c>
      <c r="BP348" s="58">
        <v>0</v>
      </c>
      <c r="BQ348" s="58">
        <v>1121660</v>
      </c>
      <c r="BR348" s="58">
        <v>1339500</v>
      </c>
      <c r="BS348" s="58">
        <v>1702551</v>
      </c>
      <c r="BT348" s="58">
        <v>1862254</v>
      </c>
      <c r="BU348" s="58">
        <v>2845993</v>
      </c>
      <c r="BV348" s="58">
        <v>1440086</v>
      </c>
      <c r="BW348" s="58">
        <v>796167</v>
      </c>
      <c r="BX348" s="58">
        <v>678000</v>
      </c>
      <c r="BY348" s="59">
        <v>1984053.96</v>
      </c>
    </row>
    <row r="349" spans="1:77" x14ac:dyDescent="0.2">
      <c r="A349" s="56" t="s">
        <v>39</v>
      </c>
      <c r="B349" s="57" t="s">
        <v>886</v>
      </c>
      <c r="C349" s="56" t="s">
        <v>887</v>
      </c>
      <c r="D349" s="58">
        <v>0</v>
      </c>
      <c r="E349" s="58">
        <v>0</v>
      </c>
      <c r="F349" s="58">
        <v>0</v>
      </c>
      <c r="G349" s="58">
        <v>0</v>
      </c>
      <c r="H349" s="58">
        <v>0</v>
      </c>
      <c r="I349" s="58">
        <v>0</v>
      </c>
      <c r="J349" s="58">
        <v>0</v>
      </c>
      <c r="K349" s="58">
        <v>0</v>
      </c>
      <c r="L349" s="58">
        <v>0</v>
      </c>
      <c r="M349" s="58">
        <v>0</v>
      </c>
      <c r="N349" s="58">
        <v>0</v>
      </c>
      <c r="O349" s="58">
        <v>0</v>
      </c>
      <c r="P349" s="58">
        <v>0</v>
      </c>
      <c r="Q349" s="58">
        <v>0</v>
      </c>
      <c r="R349" s="58">
        <v>0</v>
      </c>
      <c r="S349" s="58">
        <v>0</v>
      </c>
      <c r="T349" s="58">
        <v>0</v>
      </c>
      <c r="U349" s="58">
        <v>0</v>
      </c>
      <c r="V349" s="58">
        <v>0</v>
      </c>
      <c r="W349" s="58">
        <v>0</v>
      </c>
      <c r="X349" s="58">
        <v>0</v>
      </c>
      <c r="Y349" s="58">
        <v>0</v>
      </c>
      <c r="Z349" s="58">
        <v>0</v>
      </c>
      <c r="AA349" s="58">
        <v>0</v>
      </c>
      <c r="AB349" s="58">
        <v>0</v>
      </c>
      <c r="AC349" s="58">
        <v>0</v>
      </c>
      <c r="AD349" s="58">
        <v>0</v>
      </c>
      <c r="AE349" s="58">
        <v>0</v>
      </c>
      <c r="AF349" s="58">
        <v>0</v>
      </c>
      <c r="AG349" s="58">
        <v>0</v>
      </c>
      <c r="AH349" s="58">
        <v>0</v>
      </c>
      <c r="AI349" s="58">
        <v>0</v>
      </c>
      <c r="AJ349" s="58">
        <v>0</v>
      </c>
      <c r="AK349" s="58">
        <v>0</v>
      </c>
      <c r="AL349" s="58">
        <v>0</v>
      </c>
      <c r="AM349" s="58">
        <v>0</v>
      </c>
      <c r="AN349" s="58">
        <v>0</v>
      </c>
      <c r="AO349" s="58">
        <v>0</v>
      </c>
      <c r="AP349" s="58">
        <v>0</v>
      </c>
      <c r="AQ349" s="58">
        <v>0</v>
      </c>
      <c r="AR349" s="58">
        <v>0</v>
      </c>
      <c r="AS349" s="58">
        <v>0</v>
      </c>
      <c r="AT349" s="58">
        <v>0</v>
      </c>
      <c r="AU349" s="58">
        <v>0</v>
      </c>
      <c r="AV349" s="58">
        <v>0</v>
      </c>
      <c r="AW349" s="58">
        <v>0</v>
      </c>
      <c r="AX349" s="58">
        <v>0</v>
      </c>
      <c r="AY349" s="58">
        <v>0</v>
      </c>
      <c r="AZ349" s="58">
        <v>0</v>
      </c>
      <c r="BA349" s="58">
        <v>0</v>
      </c>
      <c r="BB349" s="58">
        <v>0</v>
      </c>
      <c r="BC349" s="58">
        <v>0</v>
      </c>
      <c r="BD349" s="58">
        <v>0</v>
      </c>
      <c r="BE349" s="58">
        <v>0</v>
      </c>
      <c r="BF349" s="58">
        <v>0</v>
      </c>
      <c r="BG349" s="58">
        <v>0</v>
      </c>
      <c r="BH349" s="58">
        <v>0</v>
      </c>
      <c r="BI349" s="58">
        <v>0</v>
      </c>
      <c r="BJ349" s="58">
        <v>0</v>
      </c>
      <c r="BK349" s="58">
        <v>0</v>
      </c>
      <c r="BL349" s="58">
        <v>0</v>
      </c>
      <c r="BM349" s="58">
        <v>0</v>
      </c>
      <c r="BN349" s="58">
        <v>0</v>
      </c>
      <c r="BO349" s="58">
        <v>74520</v>
      </c>
      <c r="BP349" s="58">
        <v>0</v>
      </c>
      <c r="BQ349" s="58">
        <v>0</v>
      </c>
      <c r="BR349" s="58">
        <v>0</v>
      </c>
      <c r="BS349" s="58">
        <v>0</v>
      </c>
      <c r="BT349" s="58">
        <v>0</v>
      </c>
      <c r="BU349" s="58">
        <v>0</v>
      </c>
      <c r="BV349" s="58">
        <v>0</v>
      </c>
      <c r="BW349" s="58">
        <v>0</v>
      </c>
      <c r="BX349" s="58">
        <v>0</v>
      </c>
      <c r="BY349" s="59">
        <v>5130347.32</v>
      </c>
    </row>
    <row r="350" spans="1:77" x14ac:dyDescent="0.2">
      <c r="A350" s="56" t="s">
        <v>39</v>
      </c>
      <c r="B350" s="57" t="s">
        <v>888</v>
      </c>
      <c r="C350" s="56" t="s">
        <v>889</v>
      </c>
      <c r="D350" s="58">
        <v>0</v>
      </c>
      <c r="E350" s="58">
        <v>0</v>
      </c>
      <c r="F350" s="58">
        <v>0</v>
      </c>
      <c r="G350" s="58">
        <v>0</v>
      </c>
      <c r="H350" s="58">
        <v>0</v>
      </c>
      <c r="I350" s="58">
        <v>0</v>
      </c>
      <c r="J350" s="58">
        <v>0</v>
      </c>
      <c r="K350" s="58">
        <v>0</v>
      </c>
      <c r="L350" s="58">
        <v>0</v>
      </c>
      <c r="M350" s="58">
        <v>0</v>
      </c>
      <c r="N350" s="58">
        <v>0</v>
      </c>
      <c r="O350" s="58">
        <v>0</v>
      </c>
      <c r="P350" s="58">
        <v>0</v>
      </c>
      <c r="Q350" s="58">
        <v>0</v>
      </c>
      <c r="R350" s="58">
        <v>0</v>
      </c>
      <c r="S350" s="58">
        <v>0</v>
      </c>
      <c r="T350" s="58">
        <v>0</v>
      </c>
      <c r="U350" s="58">
        <v>0</v>
      </c>
      <c r="V350" s="58">
        <v>0</v>
      </c>
      <c r="W350" s="58">
        <v>0</v>
      </c>
      <c r="X350" s="58">
        <v>0</v>
      </c>
      <c r="Y350" s="58">
        <v>0</v>
      </c>
      <c r="Z350" s="58">
        <v>0</v>
      </c>
      <c r="AA350" s="58">
        <v>0</v>
      </c>
      <c r="AB350" s="58">
        <v>0</v>
      </c>
      <c r="AC350" s="58">
        <v>0</v>
      </c>
      <c r="AD350" s="58">
        <v>0</v>
      </c>
      <c r="AE350" s="58">
        <v>0</v>
      </c>
      <c r="AF350" s="58">
        <v>0</v>
      </c>
      <c r="AG350" s="58">
        <v>0</v>
      </c>
      <c r="AH350" s="58">
        <v>0</v>
      </c>
      <c r="AI350" s="58">
        <v>0</v>
      </c>
      <c r="AJ350" s="58">
        <v>0</v>
      </c>
      <c r="AK350" s="58">
        <v>0</v>
      </c>
      <c r="AL350" s="58">
        <v>0</v>
      </c>
      <c r="AM350" s="58">
        <v>0</v>
      </c>
      <c r="AN350" s="58">
        <v>0</v>
      </c>
      <c r="AO350" s="58">
        <v>0</v>
      </c>
      <c r="AP350" s="58">
        <v>0</v>
      </c>
      <c r="AQ350" s="58">
        <v>0</v>
      </c>
      <c r="AR350" s="58">
        <v>0</v>
      </c>
      <c r="AS350" s="58">
        <v>0</v>
      </c>
      <c r="AT350" s="58">
        <v>0</v>
      </c>
      <c r="AU350" s="58">
        <v>0</v>
      </c>
      <c r="AV350" s="58">
        <v>0</v>
      </c>
      <c r="AW350" s="58">
        <v>0</v>
      </c>
      <c r="AX350" s="58">
        <v>0</v>
      </c>
      <c r="AY350" s="58">
        <v>0</v>
      </c>
      <c r="AZ350" s="58">
        <v>0</v>
      </c>
      <c r="BA350" s="58">
        <v>0</v>
      </c>
      <c r="BB350" s="58">
        <v>0</v>
      </c>
      <c r="BC350" s="58">
        <v>0</v>
      </c>
      <c r="BD350" s="58">
        <v>0</v>
      </c>
      <c r="BE350" s="58">
        <v>0</v>
      </c>
      <c r="BF350" s="58">
        <v>0</v>
      </c>
      <c r="BG350" s="58">
        <v>0</v>
      </c>
      <c r="BH350" s="58">
        <v>0</v>
      </c>
      <c r="BI350" s="58">
        <v>71237.649999999994</v>
      </c>
      <c r="BJ350" s="58">
        <v>0</v>
      </c>
      <c r="BK350" s="58">
        <v>0</v>
      </c>
      <c r="BL350" s="58">
        <v>0</v>
      </c>
      <c r="BM350" s="58">
        <v>0</v>
      </c>
      <c r="BN350" s="58">
        <v>0</v>
      </c>
      <c r="BO350" s="58">
        <v>0</v>
      </c>
      <c r="BP350" s="58">
        <v>0</v>
      </c>
      <c r="BQ350" s="58">
        <v>0</v>
      </c>
      <c r="BR350" s="58">
        <v>0</v>
      </c>
      <c r="BS350" s="58">
        <v>0</v>
      </c>
      <c r="BT350" s="58">
        <v>0</v>
      </c>
      <c r="BU350" s="58">
        <v>0</v>
      </c>
      <c r="BV350" s="58">
        <v>0</v>
      </c>
      <c r="BW350" s="58">
        <v>0</v>
      </c>
      <c r="BX350" s="58">
        <v>0</v>
      </c>
      <c r="BY350" s="59">
        <v>2664344.16</v>
      </c>
    </row>
    <row r="351" spans="1:77" x14ac:dyDescent="0.2">
      <c r="A351" s="56" t="s">
        <v>39</v>
      </c>
      <c r="B351" s="57" t="s">
        <v>890</v>
      </c>
      <c r="C351" s="56" t="s">
        <v>891</v>
      </c>
      <c r="D351" s="58">
        <v>0</v>
      </c>
      <c r="E351" s="58">
        <v>0</v>
      </c>
      <c r="F351" s="58">
        <v>314861</v>
      </c>
      <c r="G351" s="58">
        <v>204429</v>
      </c>
      <c r="H351" s="58">
        <v>589816.82999999996</v>
      </c>
      <c r="I351" s="58">
        <v>10400</v>
      </c>
      <c r="J351" s="58">
        <v>0</v>
      </c>
      <c r="K351" s="58">
        <v>433767.5</v>
      </c>
      <c r="L351" s="58">
        <v>167375</v>
      </c>
      <c r="M351" s="58">
        <v>678366</v>
      </c>
      <c r="N351" s="58">
        <v>229995</v>
      </c>
      <c r="O351" s="58">
        <v>445043</v>
      </c>
      <c r="P351" s="58">
        <v>528652</v>
      </c>
      <c r="Q351" s="58">
        <v>524120</v>
      </c>
      <c r="R351" s="58">
        <v>368420</v>
      </c>
      <c r="S351" s="58">
        <v>242752</v>
      </c>
      <c r="T351" s="58">
        <v>168907.5</v>
      </c>
      <c r="U351" s="58">
        <v>37809</v>
      </c>
      <c r="V351" s="58">
        <v>0</v>
      </c>
      <c r="W351" s="58">
        <v>409362</v>
      </c>
      <c r="X351" s="58">
        <v>257166</v>
      </c>
      <c r="Y351" s="58">
        <v>133490</v>
      </c>
      <c r="Z351" s="58">
        <v>28620</v>
      </c>
      <c r="AA351" s="58">
        <v>190000</v>
      </c>
      <c r="AB351" s="58">
        <v>9100</v>
      </c>
      <c r="AC351" s="58">
        <v>0</v>
      </c>
      <c r="AD351" s="58">
        <v>0</v>
      </c>
      <c r="AE351" s="58">
        <v>0</v>
      </c>
      <c r="AF351" s="58">
        <v>275468.71000000002</v>
      </c>
      <c r="AG351" s="58">
        <v>89592</v>
      </c>
      <c r="AH351" s="58">
        <v>42850</v>
      </c>
      <c r="AI351" s="58">
        <v>115230</v>
      </c>
      <c r="AJ351" s="58">
        <v>154865</v>
      </c>
      <c r="AK351" s="58">
        <v>86473.25</v>
      </c>
      <c r="AL351" s="58">
        <v>38435.75</v>
      </c>
      <c r="AM351" s="58">
        <v>153183.5</v>
      </c>
      <c r="AN351" s="58">
        <v>22213.25</v>
      </c>
      <c r="AO351" s="58">
        <v>132930</v>
      </c>
      <c r="AP351" s="58">
        <v>146510</v>
      </c>
      <c r="AQ351" s="58">
        <v>0</v>
      </c>
      <c r="AR351" s="58">
        <v>202914</v>
      </c>
      <c r="AS351" s="58">
        <v>154932.5</v>
      </c>
      <c r="AT351" s="58">
        <v>87903.5</v>
      </c>
      <c r="AU351" s="58">
        <v>146542.70000000001</v>
      </c>
      <c r="AV351" s="58">
        <v>8445</v>
      </c>
      <c r="AW351" s="58">
        <v>60085</v>
      </c>
      <c r="AX351" s="58">
        <v>0</v>
      </c>
      <c r="AY351" s="58">
        <v>95359</v>
      </c>
      <c r="AZ351" s="58">
        <v>556259.71</v>
      </c>
      <c r="BA351" s="58">
        <v>1358849.62</v>
      </c>
      <c r="BB351" s="58">
        <v>0</v>
      </c>
      <c r="BC351" s="58">
        <v>1552648</v>
      </c>
      <c r="BD351" s="58">
        <v>318901</v>
      </c>
      <c r="BE351" s="58">
        <v>1026918.75</v>
      </c>
      <c r="BF351" s="58">
        <v>237683</v>
      </c>
      <c r="BG351" s="58">
        <v>72019</v>
      </c>
      <c r="BH351" s="58">
        <v>11053</v>
      </c>
      <c r="BI351" s="58">
        <v>0</v>
      </c>
      <c r="BJ351" s="58">
        <v>366635</v>
      </c>
      <c r="BK351" s="58">
        <v>361978.54</v>
      </c>
      <c r="BL351" s="58">
        <v>84982</v>
      </c>
      <c r="BM351" s="58">
        <v>160595.25</v>
      </c>
      <c r="BN351" s="58">
        <v>283920</v>
      </c>
      <c r="BO351" s="58">
        <v>123574.5</v>
      </c>
      <c r="BP351" s="58">
        <v>0</v>
      </c>
      <c r="BQ351" s="58">
        <v>65961</v>
      </c>
      <c r="BR351" s="58">
        <v>158987</v>
      </c>
      <c r="BS351" s="58">
        <v>196148</v>
      </c>
      <c r="BT351" s="58">
        <v>211129</v>
      </c>
      <c r="BU351" s="58">
        <v>288951</v>
      </c>
      <c r="BV351" s="58">
        <v>116874</v>
      </c>
      <c r="BW351" s="58">
        <v>17347</v>
      </c>
      <c r="BX351" s="58">
        <v>42080</v>
      </c>
      <c r="BY351" s="59">
        <v>270730</v>
      </c>
    </row>
    <row r="352" spans="1:77" x14ac:dyDescent="0.2">
      <c r="A352" s="56" t="s">
        <v>39</v>
      </c>
      <c r="B352" s="57" t="s">
        <v>892</v>
      </c>
      <c r="C352" s="56" t="s">
        <v>893</v>
      </c>
      <c r="D352" s="58">
        <v>0</v>
      </c>
      <c r="E352" s="58">
        <v>0</v>
      </c>
      <c r="F352" s="58">
        <v>0</v>
      </c>
      <c r="G352" s="58">
        <v>331301</v>
      </c>
      <c r="H352" s="58">
        <v>240840</v>
      </c>
      <c r="I352" s="58">
        <v>317318.5</v>
      </c>
      <c r="J352" s="58">
        <v>1543270</v>
      </c>
      <c r="K352" s="58">
        <v>0</v>
      </c>
      <c r="L352" s="58">
        <v>0</v>
      </c>
      <c r="M352" s="58">
        <v>734040</v>
      </c>
      <c r="N352" s="58">
        <v>0</v>
      </c>
      <c r="O352" s="58">
        <v>224850</v>
      </c>
      <c r="P352" s="58">
        <v>0</v>
      </c>
      <c r="Q352" s="58">
        <v>663690</v>
      </c>
      <c r="R352" s="58">
        <v>71400</v>
      </c>
      <c r="S352" s="58">
        <v>306150</v>
      </c>
      <c r="T352" s="58">
        <v>0</v>
      </c>
      <c r="U352" s="58">
        <v>126000</v>
      </c>
      <c r="V352" s="58">
        <v>1570540</v>
      </c>
      <c r="W352" s="58">
        <v>498809</v>
      </c>
      <c r="X352" s="58">
        <v>333510</v>
      </c>
      <c r="Y352" s="58">
        <v>571670</v>
      </c>
      <c r="Z352" s="58">
        <v>216740</v>
      </c>
      <c r="AA352" s="58">
        <v>0</v>
      </c>
      <c r="AB352" s="58">
        <v>348113</v>
      </c>
      <c r="AC352" s="58">
        <v>180936</v>
      </c>
      <c r="AD352" s="58">
        <v>0</v>
      </c>
      <c r="AE352" s="58">
        <v>1034730</v>
      </c>
      <c r="AF352" s="58">
        <v>417906</v>
      </c>
      <c r="AG352" s="58">
        <v>229588</v>
      </c>
      <c r="AH352" s="58">
        <v>124630</v>
      </c>
      <c r="AI352" s="58">
        <v>191610</v>
      </c>
      <c r="AJ352" s="58">
        <v>202830</v>
      </c>
      <c r="AK352" s="58">
        <v>219810</v>
      </c>
      <c r="AL352" s="58">
        <v>198930</v>
      </c>
      <c r="AM352" s="58">
        <v>278290</v>
      </c>
      <c r="AN352" s="58">
        <v>153420</v>
      </c>
      <c r="AO352" s="58">
        <v>262170</v>
      </c>
      <c r="AP352" s="58">
        <v>267660</v>
      </c>
      <c r="AQ352" s="58">
        <v>703130</v>
      </c>
      <c r="AR352" s="58">
        <v>96180</v>
      </c>
      <c r="AS352" s="58">
        <v>152459</v>
      </c>
      <c r="AT352" s="58">
        <v>478661</v>
      </c>
      <c r="AU352" s="58">
        <v>0</v>
      </c>
      <c r="AV352" s="58">
        <v>77775</v>
      </c>
      <c r="AW352" s="58">
        <v>112583</v>
      </c>
      <c r="AX352" s="58">
        <v>0</v>
      </c>
      <c r="AY352" s="58">
        <v>188530</v>
      </c>
      <c r="AZ352" s="58">
        <v>0</v>
      </c>
      <c r="BA352" s="58">
        <v>0</v>
      </c>
      <c r="BB352" s="58">
        <v>232420</v>
      </c>
      <c r="BC352" s="58">
        <v>0</v>
      </c>
      <c r="BD352" s="58">
        <v>319080</v>
      </c>
      <c r="BE352" s="58">
        <v>286217</v>
      </c>
      <c r="BF352" s="58">
        <v>204617</v>
      </c>
      <c r="BG352" s="58">
        <v>101336</v>
      </c>
      <c r="BH352" s="58">
        <v>54090</v>
      </c>
      <c r="BI352" s="58">
        <v>0</v>
      </c>
      <c r="BJ352" s="58">
        <v>448252</v>
      </c>
      <c r="BK352" s="58">
        <v>173160</v>
      </c>
      <c r="BL352" s="58">
        <v>168319</v>
      </c>
      <c r="BM352" s="58">
        <v>0</v>
      </c>
      <c r="BN352" s="58">
        <v>229753</v>
      </c>
      <c r="BO352" s="58">
        <v>0</v>
      </c>
      <c r="BP352" s="58">
        <v>480975</v>
      </c>
      <c r="BQ352" s="58">
        <v>126000</v>
      </c>
      <c r="BR352" s="58">
        <v>144270</v>
      </c>
      <c r="BS352" s="58">
        <v>196160</v>
      </c>
      <c r="BT352" s="58">
        <v>191400</v>
      </c>
      <c r="BU352" s="58">
        <v>368940</v>
      </c>
      <c r="BV352" s="58">
        <v>220020</v>
      </c>
      <c r="BW352" s="58">
        <v>114390</v>
      </c>
      <c r="BX352" s="58">
        <v>142350.5</v>
      </c>
      <c r="BY352" s="59">
        <v>1464699</v>
      </c>
    </row>
    <row r="353" spans="1:77" x14ac:dyDescent="0.2">
      <c r="A353" s="56" t="s">
        <v>39</v>
      </c>
      <c r="B353" s="57" t="s">
        <v>894</v>
      </c>
      <c r="C353" s="56" t="s">
        <v>895</v>
      </c>
      <c r="D353" s="67">
        <v>0</v>
      </c>
      <c r="E353" s="67">
        <v>0</v>
      </c>
      <c r="F353" s="67">
        <v>0</v>
      </c>
      <c r="G353" s="67">
        <v>0</v>
      </c>
      <c r="H353" s="67">
        <v>0</v>
      </c>
      <c r="I353" s="67">
        <v>0</v>
      </c>
      <c r="J353" s="67">
        <v>0</v>
      </c>
      <c r="K353" s="67">
        <v>0</v>
      </c>
      <c r="L353" s="67">
        <v>0</v>
      </c>
      <c r="M353" s="67">
        <v>0</v>
      </c>
      <c r="N353" s="67">
        <v>0</v>
      </c>
      <c r="O353" s="67">
        <v>0</v>
      </c>
      <c r="P353" s="67">
        <v>0</v>
      </c>
      <c r="Q353" s="67">
        <v>0</v>
      </c>
      <c r="R353" s="67">
        <v>0</v>
      </c>
      <c r="S353" s="67">
        <v>0</v>
      </c>
      <c r="T353" s="67">
        <v>0</v>
      </c>
      <c r="U353" s="67">
        <v>0</v>
      </c>
      <c r="V353" s="67">
        <v>0</v>
      </c>
      <c r="W353" s="67">
        <v>0</v>
      </c>
      <c r="X353" s="67">
        <v>0</v>
      </c>
      <c r="Y353" s="67">
        <v>0</v>
      </c>
      <c r="Z353" s="67">
        <v>0</v>
      </c>
      <c r="AA353" s="67">
        <v>0</v>
      </c>
      <c r="AB353" s="67">
        <v>0</v>
      </c>
      <c r="AC353" s="67">
        <v>0</v>
      </c>
      <c r="AD353" s="67">
        <v>0</v>
      </c>
      <c r="AE353" s="67">
        <v>0</v>
      </c>
      <c r="AF353" s="67">
        <v>0</v>
      </c>
      <c r="AG353" s="67">
        <v>0</v>
      </c>
      <c r="AH353" s="67">
        <v>0</v>
      </c>
      <c r="AI353" s="67">
        <v>0</v>
      </c>
      <c r="AJ353" s="67">
        <v>0</v>
      </c>
      <c r="AK353" s="67">
        <v>0</v>
      </c>
      <c r="AL353" s="67">
        <v>0</v>
      </c>
      <c r="AM353" s="67">
        <v>0</v>
      </c>
      <c r="AN353" s="67">
        <v>0</v>
      </c>
      <c r="AO353" s="67">
        <v>0</v>
      </c>
      <c r="AP353" s="67">
        <v>0</v>
      </c>
      <c r="AQ353" s="67">
        <v>0</v>
      </c>
      <c r="AR353" s="67">
        <v>0</v>
      </c>
      <c r="AS353" s="67">
        <v>0</v>
      </c>
      <c r="AT353" s="67">
        <v>0</v>
      </c>
      <c r="AU353" s="67">
        <v>0</v>
      </c>
      <c r="AV353" s="67">
        <v>0</v>
      </c>
      <c r="AW353" s="67">
        <v>0</v>
      </c>
      <c r="AX353" s="67">
        <v>0</v>
      </c>
      <c r="AY353" s="67">
        <v>0</v>
      </c>
      <c r="AZ353" s="67">
        <v>0</v>
      </c>
      <c r="BA353" s="67">
        <v>0</v>
      </c>
      <c r="BB353" s="67">
        <v>0</v>
      </c>
      <c r="BC353" s="67">
        <v>0</v>
      </c>
      <c r="BD353" s="67">
        <v>0</v>
      </c>
      <c r="BE353" s="67">
        <v>0</v>
      </c>
      <c r="BF353" s="67">
        <v>0</v>
      </c>
      <c r="BG353" s="67">
        <v>0</v>
      </c>
      <c r="BH353" s="67">
        <v>0</v>
      </c>
      <c r="BI353" s="67">
        <v>0</v>
      </c>
      <c r="BJ353" s="67">
        <v>0</v>
      </c>
      <c r="BK353" s="67">
        <v>0</v>
      </c>
      <c r="BL353" s="67">
        <v>0</v>
      </c>
      <c r="BM353" s="67">
        <v>0</v>
      </c>
      <c r="BN353" s="67">
        <v>0</v>
      </c>
      <c r="BO353" s="67">
        <v>0</v>
      </c>
      <c r="BP353" s="67">
        <v>0</v>
      </c>
      <c r="BQ353" s="67">
        <v>0</v>
      </c>
      <c r="BR353" s="67">
        <v>0</v>
      </c>
      <c r="BS353" s="67">
        <v>0</v>
      </c>
      <c r="BT353" s="67">
        <v>0</v>
      </c>
      <c r="BU353" s="67">
        <v>0</v>
      </c>
      <c r="BV353" s="67">
        <v>0</v>
      </c>
      <c r="BW353" s="67">
        <v>0</v>
      </c>
      <c r="BX353" s="67">
        <v>0</v>
      </c>
      <c r="BY353" s="59">
        <v>12356612.33</v>
      </c>
    </row>
    <row r="354" spans="1:77" x14ac:dyDescent="0.2">
      <c r="A354" s="56" t="s">
        <v>39</v>
      </c>
      <c r="B354" s="57" t="s">
        <v>896</v>
      </c>
      <c r="C354" s="56" t="s">
        <v>897</v>
      </c>
      <c r="D354" s="58">
        <v>0</v>
      </c>
      <c r="E354" s="58">
        <v>0</v>
      </c>
      <c r="F354" s="58">
        <v>0</v>
      </c>
      <c r="G354" s="58">
        <v>0</v>
      </c>
      <c r="H354" s="58">
        <v>0</v>
      </c>
      <c r="I354" s="58">
        <v>0</v>
      </c>
      <c r="J354" s="58">
        <v>517280317.26999998</v>
      </c>
      <c r="K354" s="58">
        <v>0</v>
      </c>
      <c r="L354" s="58">
        <v>0</v>
      </c>
      <c r="M354" s="58">
        <v>0</v>
      </c>
      <c r="N354" s="58">
        <v>0</v>
      </c>
      <c r="O354" s="58">
        <v>0</v>
      </c>
      <c r="P354" s="58">
        <v>0</v>
      </c>
      <c r="Q354" s="58">
        <v>0</v>
      </c>
      <c r="R354" s="58">
        <v>0</v>
      </c>
      <c r="S354" s="58">
        <v>0</v>
      </c>
      <c r="T354" s="58">
        <v>0</v>
      </c>
      <c r="U354" s="58">
        <v>0</v>
      </c>
      <c r="V354" s="58">
        <v>0</v>
      </c>
      <c r="W354" s="58">
        <v>0</v>
      </c>
      <c r="X354" s="58">
        <v>0</v>
      </c>
      <c r="Y354" s="58">
        <v>0</v>
      </c>
      <c r="Z354" s="58">
        <v>0</v>
      </c>
      <c r="AA354" s="58">
        <v>0</v>
      </c>
      <c r="AB354" s="58">
        <v>0</v>
      </c>
      <c r="AC354" s="58">
        <v>0</v>
      </c>
      <c r="AD354" s="58">
        <v>0</v>
      </c>
      <c r="AE354" s="58">
        <v>26751646.18</v>
      </c>
      <c r="AF354" s="58">
        <v>0</v>
      </c>
      <c r="AG354" s="58">
        <v>0</v>
      </c>
      <c r="AH354" s="58">
        <v>0</v>
      </c>
      <c r="AI354" s="58">
        <v>0</v>
      </c>
      <c r="AJ354" s="58">
        <v>0</v>
      </c>
      <c r="AK354" s="58">
        <v>0</v>
      </c>
      <c r="AL354" s="58">
        <v>0</v>
      </c>
      <c r="AM354" s="58">
        <v>0</v>
      </c>
      <c r="AN354" s="58">
        <v>0</v>
      </c>
      <c r="AO354" s="58">
        <v>0</v>
      </c>
      <c r="AP354" s="58">
        <v>0</v>
      </c>
      <c r="AQ354" s="58">
        <v>6963457.1200000001</v>
      </c>
      <c r="AR354" s="58">
        <v>0</v>
      </c>
      <c r="AS354" s="58">
        <v>0</v>
      </c>
      <c r="AT354" s="58">
        <v>0</v>
      </c>
      <c r="AU354" s="58">
        <v>0</v>
      </c>
      <c r="AV354" s="58">
        <v>0</v>
      </c>
      <c r="AW354" s="58">
        <v>0</v>
      </c>
      <c r="AX354" s="58">
        <v>336842076.91000003</v>
      </c>
      <c r="AY354" s="58">
        <v>0</v>
      </c>
      <c r="AZ354" s="58">
        <v>0</v>
      </c>
      <c r="BA354" s="58">
        <v>0</v>
      </c>
      <c r="BB354" s="58">
        <v>0</v>
      </c>
      <c r="BC354" s="58">
        <v>0</v>
      </c>
      <c r="BD354" s="58">
        <v>0</v>
      </c>
      <c r="BE354" s="58">
        <v>0</v>
      </c>
      <c r="BF354" s="58">
        <v>0</v>
      </c>
      <c r="BG354" s="58">
        <v>0</v>
      </c>
      <c r="BH354" s="58">
        <v>0</v>
      </c>
      <c r="BI354" s="58">
        <v>2097908</v>
      </c>
      <c r="BJ354" s="58">
        <v>0</v>
      </c>
      <c r="BK354" s="58">
        <v>0</v>
      </c>
      <c r="BL354" s="58">
        <v>0</v>
      </c>
      <c r="BM354" s="58">
        <v>0</v>
      </c>
      <c r="BN354" s="58">
        <v>0</v>
      </c>
      <c r="BO354" s="58">
        <v>0</v>
      </c>
      <c r="BP354" s="58">
        <v>0</v>
      </c>
      <c r="BQ354" s="58">
        <v>0</v>
      </c>
      <c r="BR354" s="58">
        <v>0</v>
      </c>
      <c r="BS354" s="58">
        <v>0</v>
      </c>
      <c r="BT354" s="58">
        <v>0</v>
      </c>
      <c r="BU354" s="58">
        <v>0</v>
      </c>
      <c r="BV354" s="58">
        <v>0</v>
      </c>
      <c r="BW354" s="58">
        <v>0</v>
      </c>
      <c r="BX354" s="58">
        <v>0</v>
      </c>
      <c r="BY354" s="59">
        <v>167024</v>
      </c>
    </row>
    <row r="355" spans="1:77" x14ac:dyDescent="0.2">
      <c r="A355" s="56" t="s">
        <v>39</v>
      </c>
      <c r="B355" s="57" t="s">
        <v>898</v>
      </c>
      <c r="C355" s="56" t="s">
        <v>899</v>
      </c>
      <c r="D355" s="58">
        <v>0</v>
      </c>
      <c r="E355" s="58">
        <v>0</v>
      </c>
      <c r="F355" s="58">
        <v>0</v>
      </c>
      <c r="G355" s="58">
        <v>0</v>
      </c>
      <c r="H355" s="58">
        <v>0</v>
      </c>
      <c r="I355" s="58">
        <v>0</v>
      </c>
      <c r="J355" s="58">
        <v>0</v>
      </c>
      <c r="K355" s="58">
        <v>0</v>
      </c>
      <c r="L355" s="58">
        <v>0</v>
      </c>
      <c r="M355" s="58">
        <v>0</v>
      </c>
      <c r="N355" s="58">
        <v>0</v>
      </c>
      <c r="O355" s="58">
        <v>0</v>
      </c>
      <c r="P355" s="58">
        <v>0</v>
      </c>
      <c r="Q355" s="58">
        <v>0</v>
      </c>
      <c r="R355" s="58">
        <v>0</v>
      </c>
      <c r="S355" s="58">
        <v>0</v>
      </c>
      <c r="T355" s="58">
        <v>0</v>
      </c>
      <c r="U355" s="58">
        <v>0</v>
      </c>
      <c r="V355" s="58">
        <v>0</v>
      </c>
      <c r="W355" s="58">
        <v>0</v>
      </c>
      <c r="X355" s="58">
        <v>0</v>
      </c>
      <c r="Y355" s="58">
        <v>0</v>
      </c>
      <c r="Z355" s="58">
        <v>0</v>
      </c>
      <c r="AA355" s="58">
        <v>0</v>
      </c>
      <c r="AB355" s="58">
        <v>0</v>
      </c>
      <c r="AC355" s="58">
        <v>0</v>
      </c>
      <c r="AD355" s="58">
        <v>0</v>
      </c>
      <c r="AE355" s="58">
        <v>39538494.530000001</v>
      </c>
      <c r="AF355" s="58">
        <v>0</v>
      </c>
      <c r="AG355" s="58">
        <v>0</v>
      </c>
      <c r="AH355" s="58">
        <v>0</v>
      </c>
      <c r="AI355" s="58">
        <v>0</v>
      </c>
      <c r="AJ355" s="58">
        <v>0</v>
      </c>
      <c r="AK355" s="58">
        <v>0</v>
      </c>
      <c r="AL355" s="58">
        <v>0</v>
      </c>
      <c r="AM355" s="58">
        <v>0</v>
      </c>
      <c r="AN355" s="58">
        <v>0</v>
      </c>
      <c r="AO355" s="58">
        <v>0</v>
      </c>
      <c r="AP355" s="58">
        <v>0</v>
      </c>
      <c r="AQ355" s="58">
        <v>0</v>
      </c>
      <c r="AR355" s="58">
        <v>0</v>
      </c>
      <c r="AS355" s="58">
        <v>0</v>
      </c>
      <c r="AT355" s="58">
        <v>0</v>
      </c>
      <c r="AU355" s="58">
        <v>0</v>
      </c>
      <c r="AV355" s="58">
        <v>0</v>
      </c>
      <c r="AW355" s="58">
        <v>0</v>
      </c>
      <c r="AX355" s="58">
        <v>0</v>
      </c>
      <c r="AY355" s="58">
        <v>0</v>
      </c>
      <c r="AZ355" s="58">
        <v>0</v>
      </c>
      <c r="BA355" s="58">
        <v>0</v>
      </c>
      <c r="BB355" s="58">
        <v>0</v>
      </c>
      <c r="BC355" s="58">
        <v>0</v>
      </c>
      <c r="BD355" s="58">
        <v>0</v>
      </c>
      <c r="BE355" s="58">
        <v>0</v>
      </c>
      <c r="BF355" s="58">
        <v>0</v>
      </c>
      <c r="BG355" s="58">
        <v>0</v>
      </c>
      <c r="BH355" s="58">
        <v>0</v>
      </c>
      <c r="BI355" s="58">
        <v>193954905</v>
      </c>
      <c r="BJ355" s="58">
        <v>0</v>
      </c>
      <c r="BK355" s="58">
        <v>0</v>
      </c>
      <c r="BL355" s="58">
        <v>0</v>
      </c>
      <c r="BM355" s="58">
        <v>0</v>
      </c>
      <c r="BN355" s="58">
        <v>0</v>
      </c>
      <c r="BO355" s="58">
        <v>0</v>
      </c>
      <c r="BP355" s="58">
        <v>0</v>
      </c>
      <c r="BQ355" s="58">
        <v>0</v>
      </c>
      <c r="BR355" s="58">
        <v>0</v>
      </c>
      <c r="BS355" s="58">
        <v>0</v>
      </c>
      <c r="BT355" s="58">
        <v>0</v>
      </c>
      <c r="BU355" s="58">
        <v>0</v>
      </c>
      <c r="BV355" s="58">
        <v>0</v>
      </c>
      <c r="BW355" s="58">
        <v>0</v>
      </c>
      <c r="BX355" s="58">
        <v>0</v>
      </c>
      <c r="BY355" s="59">
        <v>43504610.249999993</v>
      </c>
    </row>
    <row r="356" spans="1:77" x14ac:dyDescent="0.2">
      <c r="A356" s="56" t="s">
        <v>39</v>
      </c>
      <c r="B356" s="57" t="s">
        <v>900</v>
      </c>
      <c r="C356" s="56" t="s">
        <v>901</v>
      </c>
      <c r="D356" s="67">
        <v>0</v>
      </c>
      <c r="E356" s="67">
        <v>0</v>
      </c>
      <c r="F356" s="67">
        <v>0</v>
      </c>
      <c r="G356" s="67">
        <v>0</v>
      </c>
      <c r="H356" s="67">
        <v>0</v>
      </c>
      <c r="I356" s="67">
        <v>0</v>
      </c>
      <c r="J356" s="67">
        <v>0</v>
      </c>
      <c r="K356" s="67">
        <v>0</v>
      </c>
      <c r="L356" s="67">
        <v>0</v>
      </c>
      <c r="M356" s="67">
        <v>0</v>
      </c>
      <c r="N356" s="67">
        <v>0</v>
      </c>
      <c r="O356" s="67">
        <v>0</v>
      </c>
      <c r="P356" s="67">
        <v>0</v>
      </c>
      <c r="Q356" s="67">
        <v>0</v>
      </c>
      <c r="R356" s="67">
        <v>0</v>
      </c>
      <c r="S356" s="67">
        <v>0</v>
      </c>
      <c r="T356" s="67">
        <v>0</v>
      </c>
      <c r="U356" s="67">
        <v>0</v>
      </c>
      <c r="V356" s="67">
        <v>0</v>
      </c>
      <c r="W356" s="67">
        <v>0</v>
      </c>
      <c r="X356" s="67">
        <v>0</v>
      </c>
      <c r="Y356" s="67">
        <v>0</v>
      </c>
      <c r="Z356" s="67">
        <v>0</v>
      </c>
      <c r="AA356" s="67">
        <v>0</v>
      </c>
      <c r="AB356" s="67">
        <v>0</v>
      </c>
      <c r="AC356" s="67">
        <v>0</v>
      </c>
      <c r="AD356" s="67">
        <v>0</v>
      </c>
      <c r="AE356" s="67">
        <v>0</v>
      </c>
      <c r="AF356" s="67">
        <v>0</v>
      </c>
      <c r="AG356" s="67">
        <v>0</v>
      </c>
      <c r="AH356" s="67">
        <v>0</v>
      </c>
      <c r="AI356" s="67">
        <v>0</v>
      </c>
      <c r="AJ356" s="67">
        <v>0</v>
      </c>
      <c r="AK356" s="67">
        <v>0</v>
      </c>
      <c r="AL356" s="67">
        <v>0</v>
      </c>
      <c r="AM356" s="67">
        <v>0</v>
      </c>
      <c r="AN356" s="67">
        <v>0</v>
      </c>
      <c r="AO356" s="67">
        <v>0</v>
      </c>
      <c r="AP356" s="67">
        <v>0</v>
      </c>
      <c r="AQ356" s="67">
        <v>0</v>
      </c>
      <c r="AR356" s="67">
        <v>0</v>
      </c>
      <c r="AS356" s="67">
        <v>0</v>
      </c>
      <c r="AT356" s="67">
        <v>0</v>
      </c>
      <c r="AU356" s="67">
        <v>0</v>
      </c>
      <c r="AV356" s="67">
        <v>0</v>
      </c>
      <c r="AW356" s="67">
        <v>0</v>
      </c>
      <c r="AX356" s="67">
        <v>0</v>
      </c>
      <c r="AY356" s="67">
        <v>0</v>
      </c>
      <c r="AZ356" s="67">
        <v>0</v>
      </c>
      <c r="BA356" s="67">
        <v>0</v>
      </c>
      <c r="BB356" s="67">
        <v>0</v>
      </c>
      <c r="BC356" s="67">
        <v>0</v>
      </c>
      <c r="BD356" s="67">
        <v>0</v>
      </c>
      <c r="BE356" s="67">
        <v>0</v>
      </c>
      <c r="BF356" s="67">
        <v>0</v>
      </c>
      <c r="BG356" s="67">
        <v>0</v>
      </c>
      <c r="BH356" s="67">
        <v>0</v>
      </c>
      <c r="BI356" s="67">
        <v>0</v>
      </c>
      <c r="BJ356" s="67">
        <v>0</v>
      </c>
      <c r="BK356" s="67">
        <v>0</v>
      </c>
      <c r="BL356" s="67">
        <v>0</v>
      </c>
      <c r="BM356" s="67">
        <v>0</v>
      </c>
      <c r="BN356" s="67">
        <v>0</v>
      </c>
      <c r="BO356" s="67">
        <v>0</v>
      </c>
      <c r="BP356" s="67">
        <v>0</v>
      </c>
      <c r="BQ356" s="67">
        <v>0</v>
      </c>
      <c r="BR356" s="67">
        <v>0</v>
      </c>
      <c r="BS356" s="67">
        <v>0</v>
      </c>
      <c r="BT356" s="67">
        <v>0</v>
      </c>
      <c r="BU356" s="67">
        <v>0</v>
      </c>
      <c r="BV356" s="67">
        <v>0</v>
      </c>
      <c r="BW356" s="67">
        <v>0</v>
      </c>
      <c r="BX356" s="67">
        <v>0</v>
      </c>
      <c r="BY356" s="59">
        <v>2417111.5</v>
      </c>
    </row>
    <row r="357" spans="1:77" x14ac:dyDescent="0.2">
      <c r="A357" s="56" t="s">
        <v>39</v>
      </c>
      <c r="B357" s="57" t="s">
        <v>902</v>
      </c>
      <c r="C357" s="56" t="s">
        <v>903</v>
      </c>
      <c r="D357" s="67">
        <v>0</v>
      </c>
      <c r="E357" s="67">
        <v>0</v>
      </c>
      <c r="F357" s="67">
        <v>0</v>
      </c>
      <c r="G357" s="67">
        <v>0</v>
      </c>
      <c r="H357" s="67">
        <v>0</v>
      </c>
      <c r="I357" s="67">
        <v>0</v>
      </c>
      <c r="J357" s="67">
        <v>0</v>
      </c>
      <c r="K357" s="67">
        <v>0</v>
      </c>
      <c r="L357" s="67">
        <v>0</v>
      </c>
      <c r="M357" s="67">
        <v>0</v>
      </c>
      <c r="N357" s="67">
        <v>0</v>
      </c>
      <c r="O357" s="67">
        <v>0</v>
      </c>
      <c r="P357" s="67">
        <v>0</v>
      </c>
      <c r="Q357" s="67">
        <v>0</v>
      </c>
      <c r="R357" s="67">
        <v>0</v>
      </c>
      <c r="S357" s="67">
        <v>0</v>
      </c>
      <c r="T357" s="67">
        <v>0</v>
      </c>
      <c r="U357" s="67">
        <v>0</v>
      </c>
      <c r="V357" s="67">
        <v>0</v>
      </c>
      <c r="W357" s="67">
        <v>0</v>
      </c>
      <c r="X357" s="67">
        <v>0</v>
      </c>
      <c r="Y357" s="67">
        <v>0</v>
      </c>
      <c r="Z357" s="67">
        <v>0</v>
      </c>
      <c r="AA357" s="67">
        <v>0</v>
      </c>
      <c r="AB357" s="67">
        <v>0</v>
      </c>
      <c r="AC357" s="67">
        <v>0</v>
      </c>
      <c r="AD357" s="67">
        <v>0</v>
      </c>
      <c r="AE357" s="67">
        <v>0</v>
      </c>
      <c r="AF357" s="67">
        <v>0</v>
      </c>
      <c r="AG357" s="67">
        <v>0</v>
      </c>
      <c r="AH357" s="67">
        <v>0</v>
      </c>
      <c r="AI357" s="67">
        <v>0</v>
      </c>
      <c r="AJ357" s="67">
        <v>0</v>
      </c>
      <c r="AK357" s="67">
        <v>0</v>
      </c>
      <c r="AL357" s="67">
        <v>0</v>
      </c>
      <c r="AM357" s="67">
        <v>0</v>
      </c>
      <c r="AN357" s="67">
        <v>0</v>
      </c>
      <c r="AO357" s="67">
        <v>0</v>
      </c>
      <c r="AP357" s="67">
        <v>0</v>
      </c>
      <c r="AQ357" s="67">
        <v>0</v>
      </c>
      <c r="AR357" s="67">
        <v>0</v>
      </c>
      <c r="AS357" s="67">
        <v>0</v>
      </c>
      <c r="AT357" s="67">
        <v>0</v>
      </c>
      <c r="AU357" s="67">
        <v>0</v>
      </c>
      <c r="AV357" s="67">
        <v>0</v>
      </c>
      <c r="AW357" s="67">
        <v>0</v>
      </c>
      <c r="AX357" s="67">
        <v>0</v>
      </c>
      <c r="AY357" s="67">
        <v>0</v>
      </c>
      <c r="AZ357" s="67">
        <v>0</v>
      </c>
      <c r="BA357" s="67">
        <v>0</v>
      </c>
      <c r="BB357" s="67">
        <v>0</v>
      </c>
      <c r="BC357" s="67">
        <v>0</v>
      </c>
      <c r="BD357" s="67">
        <v>0</v>
      </c>
      <c r="BE357" s="67">
        <v>0</v>
      </c>
      <c r="BF357" s="67">
        <v>0</v>
      </c>
      <c r="BG357" s="67">
        <v>0</v>
      </c>
      <c r="BH357" s="67">
        <v>0</v>
      </c>
      <c r="BI357" s="67">
        <v>0</v>
      </c>
      <c r="BJ357" s="67">
        <v>0</v>
      </c>
      <c r="BK357" s="67">
        <v>0</v>
      </c>
      <c r="BL357" s="67">
        <v>0</v>
      </c>
      <c r="BM357" s="67">
        <v>0</v>
      </c>
      <c r="BN357" s="67">
        <v>0</v>
      </c>
      <c r="BO357" s="67">
        <v>0</v>
      </c>
      <c r="BP357" s="67">
        <v>0</v>
      </c>
      <c r="BQ357" s="67">
        <v>0</v>
      </c>
      <c r="BR357" s="67">
        <v>0</v>
      </c>
      <c r="BS357" s="67">
        <v>0</v>
      </c>
      <c r="BT357" s="67">
        <v>0</v>
      </c>
      <c r="BU357" s="67">
        <v>0</v>
      </c>
      <c r="BV357" s="67">
        <v>0</v>
      </c>
      <c r="BW357" s="67">
        <v>0</v>
      </c>
      <c r="BX357" s="67">
        <v>0</v>
      </c>
      <c r="BY357" s="59"/>
    </row>
    <row r="358" spans="1:77" x14ac:dyDescent="0.2">
      <c r="A358" s="56" t="s">
        <v>39</v>
      </c>
      <c r="B358" s="57" t="s">
        <v>904</v>
      </c>
      <c r="C358" s="56" t="s">
        <v>905</v>
      </c>
      <c r="D358" s="67">
        <v>0</v>
      </c>
      <c r="E358" s="67">
        <v>0</v>
      </c>
      <c r="F358" s="67">
        <v>0</v>
      </c>
      <c r="G358" s="67">
        <v>0</v>
      </c>
      <c r="H358" s="67">
        <v>0</v>
      </c>
      <c r="I358" s="67">
        <v>0</v>
      </c>
      <c r="J358" s="67">
        <v>0</v>
      </c>
      <c r="K358" s="67">
        <v>0</v>
      </c>
      <c r="L358" s="67">
        <v>0</v>
      </c>
      <c r="M358" s="67">
        <v>0</v>
      </c>
      <c r="N358" s="67">
        <v>0</v>
      </c>
      <c r="O358" s="67">
        <v>0</v>
      </c>
      <c r="P358" s="67">
        <v>0</v>
      </c>
      <c r="Q358" s="67">
        <v>0</v>
      </c>
      <c r="R358" s="67">
        <v>0</v>
      </c>
      <c r="S358" s="67">
        <v>0</v>
      </c>
      <c r="T358" s="67">
        <v>0</v>
      </c>
      <c r="U358" s="67">
        <v>0</v>
      </c>
      <c r="V358" s="67">
        <v>0</v>
      </c>
      <c r="W358" s="67">
        <v>0</v>
      </c>
      <c r="X358" s="67">
        <v>0</v>
      </c>
      <c r="Y358" s="67">
        <v>0</v>
      </c>
      <c r="Z358" s="67">
        <v>0</v>
      </c>
      <c r="AA358" s="67">
        <v>0</v>
      </c>
      <c r="AB358" s="67">
        <v>0</v>
      </c>
      <c r="AC358" s="67">
        <v>0</v>
      </c>
      <c r="AD358" s="67">
        <v>0</v>
      </c>
      <c r="AE358" s="67">
        <v>0</v>
      </c>
      <c r="AF358" s="67">
        <v>0</v>
      </c>
      <c r="AG358" s="67">
        <v>0</v>
      </c>
      <c r="AH358" s="67">
        <v>0</v>
      </c>
      <c r="AI358" s="67">
        <v>0</v>
      </c>
      <c r="AJ358" s="67">
        <v>0</v>
      </c>
      <c r="AK358" s="67">
        <v>0</v>
      </c>
      <c r="AL358" s="67">
        <v>0</v>
      </c>
      <c r="AM358" s="67">
        <v>0</v>
      </c>
      <c r="AN358" s="67">
        <v>0</v>
      </c>
      <c r="AO358" s="67">
        <v>0</v>
      </c>
      <c r="AP358" s="67">
        <v>0</v>
      </c>
      <c r="AQ358" s="67">
        <v>0</v>
      </c>
      <c r="AR358" s="67">
        <v>0</v>
      </c>
      <c r="AS358" s="67">
        <v>0</v>
      </c>
      <c r="AT358" s="67">
        <v>0</v>
      </c>
      <c r="AU358" s="67">
        <v>0</v>
      </c>
      <c r="AV358" s="67">
        <v>0</v>
      </c>
      <c r="AW358" s="67">
        <v>0</v>
      </c>
      <c r="AX358" s="67">
        <v>0</v>
      </c>
      <c r="AY358" s="67">
        <v>0</v>
      </c>
      <c r="AZ358" s="67">
        <v>0</v>
      </c>
      <c r="BA358" s="67">
        <v>0</v>
      </c>
      <c r="BB358" s="67">
        <v>0</v>
      </c>
      <c r="BC358" s="67">
        <v>0</v>
      </c>
      <c r="BD358" s="67">
        <v>0</v>
      </c>
      <c r="BE358" s="67">
        <v>0</v>
      </c>
      <c r="BF358" s="67">
        <v>0</v>
      </c>
      <c r="BG358" s="67">
        <v>0</v>
      </c>
      <c r="BH358" s="67">
        <v>0</v>
      </c>
      <c r="BI358" s="67">
        <v>0</v>
      </c>
      <c r="BJ358" s="67">
        <v>0</v>
      </c>
      <c r="BK358" s="67">
        <v>0</v>
      </c>
      <c r="BL358" s="67">
        <v>0</v>
      </c>
      <c r="BM358" s="67">
        <v>0</v>
      </c>
      <c r="BN358" s="67">
        <v>0</v>
      </c>
      <c r="BO358" s="67">
        <v>0</v>
      </c>
      <c r="BP358" s="67">
        <v>0</v>
      </c>
      <c r="BQ358" s="67">
        <v>0</v>
      </c>
      <c r="BR358" s="67">
        <v>0</v>
      </c>
      <c r="BS358" s="67">
        <v>0</v>
      </c>
      <c r="BT358" s="67">
        <v>0</v>
      </c>
      <c r="BU358" s="67">
        <v>0</v>
      </c>
      <c r="BV358" s="67">
        <v>0</v>
      </c>
      <c r="BW358" s="67">
        <v>0</v>
      </c>
      <c r="BX358" s="67">
        <v>0</v>
      </c>
      <c r="BY358" s="59">
        <v>1734990</v>
      </c>
    </row>
    <row r="359" spans="1:77" x14ac:dyDescent="0.2">
      <c r="A359" s="56" t="s">
        <v>39</v>
      </c>
      <c r="B359" s="57" t="s">
        <v>906</v>
      </c>
      <c r="C359" s="56" t="s">
        <v>907</v>
      </c>
      <c r="D359" s="58">
        <v>0</v>
      </c>
      <c r="E359" s="58">
        <v>0</v>
      </c>
      <c r="F359" s="58">
        <v>0</v>
      </c>
      <c r="G359" s="58">
        <v>0</v>
      </c>
      <c r="H359" s="58">
        <v>0</v>
      </c>
      <c r="I359" s="58">
        <v>0</v>
      </c>
      <c r="J359" s="58">
        <v>0</v>
      </c>
      <c r="K359" s="58">
        <v>0</v>
      </c>
      <c r="L359" s="58">
        <v>0</v>
      </c>
      <c r="M359" s="58">
        <v>0</v>
      </c>
      <c r="N359" s="58">
        <v>0</v>
      </c>
      <c r="O359" s="58">
        <v>0</v>
      </c>
      <c r="P359" s="58">
        <v>0</v>
      </c>
      <c r="Q359" s="58">
        <v>0</v>
      </c>
      <c r="R359" s="58">
        <v>0</v>
      </c>
      <c r="S359" s="58">
        <v>0</v>
      </c>
      <c r="T359" s="58">
        <v>0</v>
      </c>
      <c r="U359" s="58">
        <v>0</v>
      </c>
      <c r="V359" s="58">
        <v>1</v>
      </c>
      <c r="W359" s="58">
        <v>0</v>
      </c>
      <c r="X359" s="58">
        <v>0</v>
      </c>
      <c r="Y359" s="58">
        <v>0</v>
      </c>
      <c r="Z359" s="58">
        <v>0</v>
      </c>
      <c r="AA359" s="58">
        <v>0</v>
      </c>
      <c r="AB359" s="58">
        <v>0</v>
      </c>
      <c r="AC359" s="58">
        <v>0</v>
      </c>
      <c r="AD359" s="58">
        <v>0</v>
      </c>
      <c r="AE359" s="58">
        <v>382501</v>
      </c>
      <c r="AF359" s="58">
        <v>0</v>
      </c>
      <c r="AG359" s="58">
        <v>0</v>
      </c>
      <c r="AH359" s="58">
        <v>0</v>
      </c>
      <c r="AI359" s="58">
        <v>0</v>
      </c>
      <c r="AJ359" s="58">
        <v>0</v>
      </c>
      <c r="AK359" s="58">
        <v>0</v>
      </c>
      <c r="AL359" s="58">
        <v>0</v>
      </c>
      <c r="AM359" s="58">
        <v>0</v>
      </c>
      <c r="AN359" s="58">
        <v>0</v>
      </c>
      <c r="AO359" s="58">
        <v>0</v>
      </c>
      <c r="AP359" s="58">
        <v>0</v>
      </c>
      <c r="AQ359" s="58">
        <v>0</v>
      </c>
      <c r="AR359" s="58">
        <v>0</v>
      </c>
      <c r="AS359" s="58">
        <v>0</v>
      </c>
      <c r="AT359" s="58">
        <v>0</v>
      </c>
      <c r="AU359" s="58">
        <v>0</v>
      </c>
      <c r="AV359" s="58">
        <v>0</v>
      </c>
      <c r="AW359" s="58">
        <v>0</v>
      </c>
      <c r="AX359" s="58">
        <v>0</v>
      </c>
      <c r="AY359" s="58">
        <v>0</v>
      </c>
      <c r="AZ359" s="58">
        <v>0</v>
      </c>
      <c r="BA359" s="58">
        <v>0</v>
      </c>
      <c r="BB359" s="58">
        <v>0</v>
      </c>
      <c r="BC359" s="58">
        <v>0</v>
      </c>
      <c r="BD359" s="58">
        <v>0</v>
      </c>
      <c r="BE359" s="58">
        <v>0</v>
      </c>
      <c r="BF359" s="58">
        <v>0</v>
      </c>
      <c r="BG359" s="58">
        <v>0</v>
      </c>
      <c r="BH359" s="58">
        <v>0</v>
      </c>
      <c r="BI359" s="58">
        <v>0</v>
      </c>
      <c r="BJ359" s="58">
        <v>0</v>
      </c>
      <c r="BK359" s="58">
        <v>0</v>
      </c>
      <c r="BL359" s="58">
        <v>0</v>
      </c>
      <c r="BM359" s="58">
        <v>0</v>
      </c>
      <c r="BN359" s="58">
        <v>0</v>
      </c>
      <c r="BO359" s="58">
        <v>0</v>
      </c>
      <c r="BP359" s="58">
        <v>0</v>
      </c>
      <c r="BQ359" s="58">
        <v>0</v>
      </c>
      <c r="BR359" s="58">
        <v>0</v>
      </c>
      <c r="BS359" s="58">
        <v>0</v>
      </c>
      <c r="BT359" s="58">
        <v>0</v>
      </c>
      <c r="BU359" s="58">
        <v>0</v>
      </c>
      <c r="BV359" s="58">
        <v>0</v>
      </c>
      <c r="BW359" s="58">
        <v>0</v>
      </c>
      <c r="BX359" s="58">
        <v>0</v>
      </c>
      <c r="BY359" s="59">
        <v>1600996</v>
      </c>
    </row>
    <row r="360" spans="1:77" x14ac:dyDescent="0.2">
      <c r="A360" s="56" t="s">
        <v>39</v>
      </c>
      <c r="B360" s="57" t="s">
        <v>908</v>
      </c>
      <c r="C360" s="56" t="s">
        <v>909</v>
      </c>
      <c r="D360" s="58">
        <v>0</v>
      </c>
      <c r="E360" s="58">
        <v>8628127.0199999996</v>
      </c>
      <c r="F360" s="58">
        <v>7426279.1600000001</v>
      </c>
      <c r="G360" s="58">
        <v>3391395.31</v>
      </c>
      <c r="H360" s="58">
        <v>3593304.82</v>
      </c>
      <c r="I360" s="58">
        <v>3533414.83</v>
      </c>
      <c r="J360" s="58">
        <v>23328897.079999998</v>
      </c>
      <c r="K360" s="58">
        <v>9601578.5600000005</v>
      </c>
      <c r="L360" s="58">
        <v>3120266.59</v>
      </c>
      <c r="M360" s="58">
        <v>16772623.24</v>
      </c>
      <c r="N360" s="58">
        <v>1568507.87</v>
      </c>
      <c r="O360" s="58">
        <v>0</v>
      </c>
      <c r="P360" s="58">
        <v>10771623.060000001</v>
      </c>
      <c r="Q360" s="58">
        <v>10285600.609999999</v>
      </c>
      <c r="R360" s="58">
        <v>817748.26</v>
      </c>
      <c r="S360" s="58">
        <v>4698077.4400000004</v>
      </c>
      <c r="T360" s="58">
        <v>4654324.7300000004</v>
      </c>
      <c r="U360" s="58">
        <v>0</v>
      </c>
      <c r="V360" s="58">
        <v>16025128.15</v>
      </c>
      <c r="W360" s="58">
        <v>4092523.15</v>
      </c>
      <c r="X360" s="58">
        <v>4713035.88</v>
      </c>
      <c r="Y360" s="58">
        <v>0</v>
      </c>
      <c r="Z360" s="58">
        <v>2125605.5</v>
      </c>
      <c r="AA360" s="58">
        <v>0</v>
      </c>
      <c r="AB360" s="58">
        <v>0</v>
      </c>
      <c r="AC360" s="58">
        <v>4021662.41</v>
      </c>
      <c r="AD360" s="58">
        <v>0</v>
      </c>
      <c r="AE360" s="58">
        <v>20301683.289999999</v>
      </c>
      <c r="AF360" s="58">
        <v>0</v>
      </c>
      <c r="AG360" s="58">
        <v>1120922.56</v>
      </c>
      <c r="AH360" s="58">
        <v>700000</v>
      </c>
      <c r="AI360" s="58">
        <v>550000</v>
      </c>
      <c r="AJ360" s="58">
        <v>3347841.48</v>
      </c>
      <c r="AK360" s="58">
        <v>2753000</v>
      </c>
      <c r="AL360" s="58">
        <v>2289720.04</v>
      </c>
      <c r="AM360" s="58">
        <v>5059384.3</v>
      </c>
      <c r="AN360" s="58">
        <v>2257120.64</v>
      </c>
      <c r="AO360" s="58">
        <v>3083277.64</v>
      </c>
      <c r="AP360" s="58">
        <v>2273388.9700000002</v>
      </c>
      <c r="AQ360" s="58">
        <v>7462799.7999999998</v>
      </c>
      <c r="AR360" s="58">
        <v>3653743.85</v>
      </c>
      <c r="AS360" s="58">
        <v>2095501.63</v>
      </c>
      <c r="AT360" s="58">
        <v>2399374.69</v>
      </c>
      <c r="AU360" s="58">
        <v>1211598.06</v>
      </c>
      <c r="AV360" s="58">
        <v>0</v>
      </c>
      <c r="AW360" s="58">
        <v>558931.75</v>
      </c>
      <c r="AX360" s="58">
        <v>14214707.800000001</v>
      </c>
      <c r="AY360" s="58">
        <v>3401427.79</v>
      </c>
      <c r="AZ360" s="58">
        <v>4214475.8499999996</v>
      </c>
      <c r="BA360" s="58">
        <v>4732536.2300000004</v>
      </c>
      <c r="BB360" s="58">
        <v>5523442.8300000001</v>
      </c>
      <c r="BC360" s="58">
        <v>1594665.29</v>
      </c>
      <c r="BD360" s="58">
        <v>6324037.4199999999</v>
      </c>
      <c r="BE360" s="58">
        <v>5283019.7300000004</v>
      </c>
      <c r="BF360" s="58">
        <v>1700000</v>
      </c>
      <c r="BG360" s="58">
        <v>670216.42000000004</v>
      </c>
      <c r="BH360" s="58">
        <v>513130.68</v>
      </c>
      <c r="BI360" s="58">
        <v>10796600</v>
      </c>
      <c r="BJ360" s="58">
        <v>4674552.09</v>
      </c>
      <c r="BK360" s="58">
        <v>1569749.88</v>
      </c>
      <c r="BL360" s="58">
        <v>1712563.24</v>
      </c>
      <c r="BM360" s="58">
        <v>2172248.6</v>
      </c>
      <c r="BN360" s="58">
        <v>5316809.09</v>
      </c>
      <c r="BO360" s="58">
        <v>1012000</v>
      </c>
      <c r="BP360" s="58">
        <v>14359908.42</v>
      </c>
      <c r="BQ360" s="58">
        <v>2211076.7400000002</v>
      </c>
      <c r="BR360" s="58">
        <v>0</v>
      </c>
      <c r="BS360" s="58">
        <v>4542708.7699999996</v>
      </c>
      <c r="BT360" s="58">
        <v>0</v>
      </c>
      <c r="BU360" s="58">
        <v>5464182.8200000003</v>
      </c>
      <c r="BV360" s="58">
        <v>2059868.22</v>
      </c>
      <c r="BW360" s="58">
        <v>3113194.09</v>
      </c>
      <c r="BX360" s="58">
        <v>1447212.68</v>
      </c>
      <c r="BY360" s="59">
        <v>5493658.0199999996</v>
      </c>
    </row>
    <row r="361" spans="1:77" x14ac:dyDescent="0.2">
      <c r="A361" s="56" t="s">
        <v>39</v>
      </c>
      <c r="B361" s="57" t="s">
        <v>910</v>
      </c>
      <c r="C361" s="56" t="s">
        <v>911</v>
      </c>
      <c r="D361" s="58">
        <v>0</v>
      </c>
      <c r="E361" s="58">
        <v>0</v>
      </c>
      <c r="F361" s="58">
        <v>0</v>
      </c>
      <c r="G361" s="58">
        <v>0</v>
      </c>
      <c r="H361" s="58">
        <v>0</v>
      </c>
      <c r="I361" s="58">
        <v>0</v>
      </c>
      <c r="J361" s="58">
        <v>0</v>
      </c>
      <c r="K361" s="58">
        <v>0</v>
      </c>
      <c r="L361" s="58">
        <v>0</v>
      </c>
      <c r="M361" s="58">
        <v>0</v>
      </c>
      <c r="N361" s="58">
        <v>0</v>
      </c>
      <c r="O361" s="58">
        <v>2200000</v>
      </c>
      <c r="P361" s="58">
        <v>0</v>
      </c>
      <c r="Q361" s="58">
        <v>0</v>
      </c>
      <c r="R361" s="58">
        <v>0</v>
      </c>
      <c r="S361" s="58">
        <v>0</v>
      </c>
      <c r="T361" s="58">
        <v>0</v>
      </c>
      <c r="U361" s="58">
        <v>0</v>
      </c>
      <c r="V361" s="58">
        <v>0</v>
      </c>
      <c r="W361" s="58">
        <v>0</v>
      </c>
      <c r="X361" s="58">
        <v>0</v>
      </c>
      <c r="Y361" s="58">
        <v>0</v>
      </c>
      <c r="Z361" s="58">
        <v>0</v>
      </c>
      <c r="AA361" s="58">
        <v>0</v>
      </c>
      <c r="AB361" s="58">
        <v>0</v>
      </c>
      <c r="AC361" s="58">
        <v>0</v>
      </c>
      <c r="AD361" s="58">
        <v>0</v>
      </c>
      <c r="AE361" s="58">
        <v>0</v>
      </c>
      <c r="AF361" s="58">
        <v>0</v>
      </c>
      <c r="AG361" s="58">
        <v>0</v>
      </c>
      <c r="AH361" s="58">
        <v>0</v>
      </c>
      <c r="AI361" s="58">
        <v>0</v>
      </c>
      <c r="AJ361" s="58">
        <v>0</v>
      </c>
      <c r="AK361" s="58">
        <v>0</v>
      </c>
      <c r="AL361" s="58">
        <v>0</v>
      </c>
      <c r="AM361" s="58">
        <v>0</v>
      </c>
      <c r="AN361" s="58">
        <v>0</v>
      </c>
      <c r="AO361" s="58">
        <v>0</v>
      </c>
      <c r="AP361" s="58">
        <v>0</v>
      </c>
      <c r="AQ361" s="58">
        <v>0</v>
      </c>
      <c r="AR361" s="58">
        <v>14700</v>
      </c>
      <c r="AS361" s="58">
        <v>0</v>
      </c>
      <c r="AT361" s="58">
        <v>0</v>
      </c>
      <c r="AU361" s="58">
        <v>0</v>
      </c>
      <c r="AV361" s="58">
        <v>0</v>
      </c>
      <c r="AW361" s="58">
        <v>0</v>
      </c>
      <c r="AX361" s="58">
        <v>0</v>
      </c>
      <c r="AY361" s="58">
        <v>0</v>
      </c>
      <c r="AZ361" s="58">
        <v>0</v>
      </c>
      <c r="BA361" s="58">
        <v>0</v>
      </c>
      <c r="BB361" s="58">
        <v>0</v>
      </c>
      <c r="BC361" s="58">
        <v>0</v>
      </c>
      <c r="BD361" s="58">
        <v>0</v>
      </c>
      <c r="BE361" s="58">
        <v>0</v>
      </c>
      <c r="BF361" s="58">
        <v>0</v>
      </c>
      <c r="BG361" s="58">
        <v>0</v>
      </c>
      <c r="BH361" s="58">
        <v>0</v>
      </c>
      <c r="BI361" s="58">
        <v>0</v>
      </c>
      <c r="BJ361" s="58">
        <v>0</v>
      </c>
      <c r="BK361" s="58">
        <v>0</v>
      </c>
      <c r="BL361" s="58">
        <v>0</v>
      </c>
      <c r="BM361" s="58">
        <v>0</v>
      </c>
      <c r="BN361" s="58">
        <v>0</v>
      </c>
      <c r="BO361" s="58">
        <v>0</v>
      </c>
      <c r="BP361" s="58">
        <v>0</v>
      </c>
      <c r="BQ361" s="58">
        <v>0</v>
      </c>
      <c r="BR361" s="58">
        <v>0</v>
      </c>
      <c r="BS361" s="58">
        <v>0</v>
      </c>
      <c r="BT361" s="58">
        <v>0</v>
      </c>
      <c r="BU361" s="58">
        <v>0</v>
      </c>
      <c r="BV361" s="58">
        <v>0</v>
      </c>
      <c r="BW361" s="58">
        <v>0</v>
      </c>
      <c r="BX361" s="58">
        <v>0</v>
      </c>
      <c r="BY361" s="59">
        <v>184422355.34</v>
      </c>
    </row>
    <row r="362" spans="1:77" x14ac:dyDescent="0.2">
      <c r="A362" s="56" t="s">
        <v>39</v>
      </c>
      <c r="B362" s="57" t="s">
        <v>912</v>
      </c>
      <c r="C362" s="56" t="s">
        <v>913</v>
      </c>
      <c r="D362" s="58">
        <v>0</v>
      </c>
      <c r="E362" s="58">
        <v>1509924.78</v>
      </c>
      <c r="F362" s="58">
        <v>0</v>
      </c>
      <c r="G362" s="58">
        <v>0</v>
      </c>
      <c r="H362" s="58">
        <v>0</v>
      </c>
      <c r="I362" s="58">
        <v>0</v>
      </c>
      <c r="J362" s="58">
        <v>0</v>
      </c>
      <c r="K362" s="58">
        <v>0</v>
      </c>
      <c r="L362" s="58">
        <v>0</v>
      </c>
      <c r="M362" s="58">
        <v>0</v>
      </c>
      <c r="N362" s="58">
        <v>0</v>
      </c>
      <c r="O362" s="58">
        <v>160000</v>
      </c>
      <c r="P362" s="58">
        <v>0</v>
      </c>
      <c r="Q362" s="58">
        <v>0</v>
      </c>
      <c r="R362" s="58">
        <v>0</v>
      </c>
      <c r="S362" s="58">
        <v>0</v>
      </c>
      <c r="T362" s="58">
        <v>0</v>
      </c>
      <c r="U362" s="58">
        <v>0</v>
      </c>
      <c r="V362" s="58">
        <v>4490000</v>
      </c>
      <c r="W362" s="58">
        <v>0</v>
      </c>
      <c r="X362" s="58">
        <v>0</v>
      </c>
      <c r="Y362" s="58">
        <v>0</v>
      </c>
      <c r="Z362" s="58">
        <v>0</v>
      </c>
      <c r="AA362" s="58">
        <v>0</v>
      </c>
      <c r="AB362" s="58">
        <v>0</v>
      </c>
      <c r="AC362" s="58">
        <v>0</v>
      </c>
      <c r="AD362" s="58">
        <v>0</v>
      </c>
      <c r="AE362" s="58">
        <v>0</v>
      </c>
      <c r="AF362" s="58">
        <v>0</v>
      </c>
      <c r="AG362" s="58">
        <v>0</v>
      </c>
      <c r="AH362" s="58">
        <v>0</v>
      </c>
      <c r="AI362" s="58">
        <v>0</v>
      </c>
      <c r="AJ362" s="58">
        <v>0</v>
      </c>
      <c r="AK362" s="58">
        <v>0</v>
      </c>
      <c r="AL362" s="58">
        <v>0</v>
      </c>
      <c r="AM362" s="58">
        <v>0</v>
      </c>
      <c r="AN362" s="58">
        <v>0</v>
      </c>
      <c r="AO362" s="58">
        <v>0</v>
      </c>
      <c r="AP362" s="58">
        <v>0</v>
      </c>
      <c r="AQ362" s="58">
        <v>0</v>
      </c>
      <c r="AR362" s="58">
        <v>0</v>
      </c>
      <c r="AS362" s="58">
        <v>0</v>
      </c>
      <c r="AT362" s="58">
        <v>0</v>
      </c>
      <c r="AU362" s="58">
        <v>0</v>
      </c>
      <c r="AV362" s="58">
        <v>0</v>
      </c>
      <c r="AW362" s="58">
        <v>0</v>
      </c>
      <c r="AX362" s="58">
        <v>0</v>
      </c>
      <c r="AY362" s="58">
        <v>0</v>
      </c>
      <c r="AZ362" s="58">
        <v>0</v>
      </c>
      <c r="BA362" s="58">
        <v>0</v>
      </c>
      <c r="BB362" s="58">
        <v>0</v>
      </c>
      <c r="BC362" s="58">
        <v>0</v>
      </c>
      <c r="BD362" s="58">
        <v>0</v>
      </c>
      <c r="BE362" s="58">
        <v>0</v>
      </c>
      <c r="BF362" s="58">
        <v>0</v>
      </c>
      <c r="BG362" s="58">
        <v>0</v>
      </c>
      <c r="BH362" s="58">
        <v>0</v>
      </c>
      <c r="BI362" s="58">
        <v>0</v>
      </c>
      <c r="BJ362" s="58">
        <v>0</v>
      </c>
      <c r="BK362" s="58">
        <v>0</v>
      </c>
      <c r="BL362" s="58">
        <v>0</v>
      </c>
      <c r="BM362" s="58">
        <v>0</v>
      </c>
      <c r="BN362" s="58">
        <v>1210343</v>
      </c>
      <c r="BO362" s="58">
        <v>0</v>
      </c>
      <c r="BP362" s="58">
        <v>0</v>
      </c>
      <c r="BQ362" s="58">
        <v>0</v>
      </c>
      <c r="BR362" s="58">
        <v>0</v>
      </c>
      <c r="BS362" s="58">
        <v>0</v>
      </c>
      <c r="BT362" s="58">
        <v>89641.15</v>
      </c>
      <c r="BU362" s="58">
        <v>0</v>
      </c>
      <c r="BV362" s="58">
        <v>0</v>
      </c>
      <c r="BW362" s="58">
        <v>0</v>
      </c>
      <c r="BX362" s="58">
        <v>0</v>
      </c>
      <c r="BY362" s="59">
        <v>76090748.25</v>
      </c>
    </row>
    <row r="363" spans="1:77" x14ac:dyDescent="0.2">
      <c r="A363" s="56" t="s">
        <v>39</v>
      </c>
      <c r="B363" s="57" t="s">
        <v>914</v>
      </c>
      <c r="C363" s="56" t="s">
        <v>915</v>
      </c>
      <c r="D363" s="58">
        <v>0</v>
      </c>
      <c r="E363" s="58">
        <v>0</v>
      </c>
      <c r="F363" s="58">
        <v>0</v>
      </c>
      <c r="G363" s="58">
        <v>0</v>
      </c>
      <c r="H363" s="58">
        <v>0</v>
      </c>
      <c r="I363" s="58">
        <v>0</v>
      </c>
      <c r="J363" s="58">
        <v>0</v>
      </c>
      <c r="K363" s="58">
        <v>0</v>
      </c>
      <c r="L363" s="58">
        <v>0</v>
      </c>
      <c r="M363" s="58">
        <v>0</v>
      </c>
      <c r="N363" s="58">
        <v>0</v>
      </c>
      <c r="O363" s="58">
        <v>3388000</v>
      </c>
      <c r="P363" s="58">
        <v>0</v>
      </c>
      <c r="Q363" s="58">
        <v>0</v>
      </c>
      <c r="R363" s="58">
        <v>0</v>
      </c>
      <c r="S363" s="58">
        <v>0</v>
      </c>
      <c r="T363" s="58">
        <v>0</v>
      </c>
      <c r="U363" s="58">
        <v>0</v>
      </c>
      <c r="V363" s="58">
        <v>0</v>
      </c>
      <c r="W363" s="58">
        <v>0</v>
      </c>
      <c r="X363" s="58">
        <v>0</v>
      </c>
      <c r="Y363" s="58">
        <v>0</v>
      </c>
      <c r="Z363" s="58">
        <v>0</v>
      </c>
      <c r="AA363" s="58">
        <v>0</v>
      </c>
      <c r="AB363" s="58">
        <v>0</v>
      </c>
      <c r="AC363" s="58">
        <v>0</v>
      </c>
      <c r="AD363" s="58">
        <v>0</v>
      </c>
      <c r="AE363" s="58">
        <v>0</v>
      </c>
      <c r="AF363" s="58">
        <v>0</v>
      </c>
      <c r="AG363" s="58">
        <v>0</v>
      </c>
      <c r="AH363" s="58">
        <v>0</v>
      </c>
      <c r="AI363" s="58">
        <v>0</v>
      </c>
      <c r="AJ363" s="58">
        <v>0</v>
      </c>
      <c r="AK363" s="58">
        <v>8300103</v>
      </c>
      <c r="AL363" s="58">
        <v>0</v>
      </c>
      <c r="AM363" s="58">
        <v>0</v>
      </c>
      <c r="AN363" s="58">
        <v>0</v>
      </c>
      <c r="AO363" s="58">
        <v>0</v>
      </c>
      <c r="AP363" s="58">
        <v>0</v>
      </c>
      <c r="AQ363" s="58">
        <v>67843515</v>
      </c>
      <c r="AR363" s="58">
        <v>0</v>
      </c>
      <c r="AS363" s="58">
        <v>0</v>
      </c>
      <c r="AT363" s="58">
        <v>0</v>
      </c>
      <c r="AU363" s="58">
        <v>0</v>
      </c>
      <c r="AV363" s="58">
        <v>0</v>
      </c>
      <c r="AW363" s="58">
        <v>0</v>
      </c>
      <c r="AX363" s="58">
        <v>0</v>
      </c>
      <c r="AY363" s="58">
        <v>0</v>
      </c>
      <c r="AZ363" s="58">
        <v>0</v>
      </c>
      <c r="BA363" s="58">
        <v>0</v>
      </c>
      <c r="BB363" s="58">
        <v>0</v>
      </c>
      <c r="BC363" s="58">
        <v>0</v>
      </c>
      <c r="BD363" s="58">
        <v>0</v>
      </c>
      <c r="BE363" s="58">
        <v>0</v>
      </c>
      <c r="BF363" s="58">
        <v>0</v>
      </c>
      <c r="BG363" s="58">
        <v>0</v>
      </c>
      <c r="BH363" s="58">
        <v>0</v>
      </c>
      <c r="BI363" s="58">
        <v>47186145</v>
      </c>
      <c r="BJ363" s="58">
        <v>0</v>
      </c>
      <c r="BK363" s="58">
        <v>0</v>
      </c>
      <c r="BL363" s="58">
        <v>0</v>
      </c>
      <c r="BM363" s="58">
        <v>0</v>
      </c>
      <c r="BN363" s="58">
        <v>0</v>
      </c>
      <c r="BO363" s="58">
        <v>0</v>
      </c>
      <c r="BP363" s="58">
        <v>31815828.5</v>
      </c>
      <c r="BQ363" s="58">
        <v>0</v>
      </c>
      <c r="BR363" s="58">
        <v>0</v>
      </c>
      <c r="BS363" s="58">
        <v>0</v>
      </c>
      <c r="BT363" s="58">
        <v>0</v>
      </c>
      <c r="BU363" s="58">
        <v>0</v>
      </c>
      <c r="BV363" s="58">
        <v>0</v>
      </c>
      <c r="BW363" s="58">
        <v>0</v>
      </c>
      <c r="BX363" s="58">
        <v>0</v>
      </c>
      <c r="BY363" s="59">
        <v>97531.040000000008</v>
      </c>
    </row>
    <row r="364" spans="1:77" x14ac:dyDescent="0.2">
      <c r="A364" s="56" t="s">
        <v>39</v>
      </c>
      <c r="B364" s="57" t="s">
        <v>916</v>
      </c>
      <c r="C364" s="56" t="s">
        <v>917</v>
      </c>
      <c r="D364" s="58">
        <v>0</v>
      </c>
      <c r="E364" s="58">
        <v>0</v>
      </c>
      <c r="F364" s="58">
        <v>0</v>
      </c>
      <c r="G364" s="58">
        <v>0</v>
      </c>
      <c r="H364" s="58">
        <v>0</v>
      </c>
      <c r="I364" s="58">
        <v>0</v>
      </c>
      <c r="J364" s="58">
        <v>0</v>
      </c>
      <c r="K364" s="58">
        <v>0</v>
      </c>
      <c r="L364" s="58">
        <v>0</v>
      </c>
      <c r="M364" s="58">
        <v>0</v>
      </c>
      <c r="N364" s="58">
        <v>0</v>
      </c>
      <c r="O364" s="58">
        <v>0</v>
      </c>
      <c r="P364" s="58">
        <v>0</v>
      </c>
      <c r="Q364" s="58">
        <v>0</v>
      </c>
      <c r="R364" s="58">
        <v>0</v>
      </c>
      <c r="S364" s="58">
        <v>0</v>
      </c>
      <c r="T364" s="58">
        <v>0</v>
      </c>
      <c r="U364" s="58">
        <v>0</v>
      </c>
      <c r="V364" s="58">
        <v>0</v>
      </c>
      <c r="W364" s="58">
        <v>0</v>
      </c>
      <c r="X364" s="58">
        <v>0</v>
      </c>
      <c r="Y364" s="58">
        <v>0</v>
      </c>
      <c r="Z364" s="58">
        <v>0</v>
      </c>
      <c r="AA364" s="58">
        <v>0</v>
      </c>
      <c r="AB364" s="58">
        <v>0</v>
      </c>
      <c r="AC364" s="58">
        <v>0</v>
      </c>
      <c r="AD364" s="58">
        <v>0</v>
      </c>
      <c r="AE364" s="58">
        <v>0</v>
      </c>
      <c r="AF364" s="58">
        <v>0</v>
      </c>
      <c r="AG364" s="58">
        <v>0</v>
      </c>
      <c r="AH364" s="58">
        <v>0</v>
      </c>
      <c r="AI364" s="58">
        <v>0</v>
      </c>
      <c r="AJ364" s="58">
        <v>0</v>
      </c>
      <c r="AK364" s="58">
        <v>0</v>
      </c>
      <c r="AL364" s="58">
        <v>7373000</v>
      </c>
      <c r="AM364" s="58">
        <v>0</v>
      </c>
      <c r="AN364" s="58">
        <v>0</v>
      </c>
      <c r="AO364" s="58">
        <v>0</v>
      </c>
      <c r="AP364" s="58">
        <v>0</v>
      </c>
      <c r="AQ364" s="58">
        <v>0</v>
      </c>
      <c r="AR364" s="58">
        <v>0</v>
      </c>
      <c r="AS364" s="58">
        <v>0</v>
      </c>
      <c r="AT364" s="58">
        <v>0</v>
      </c>
      <c r="AU364" s="58">
        <v>0</v>
      </c>
      <c r="AV364" s="58">
        <v>0</v>
      </c>
      <c r="AW364" s="58">
        <v>0</v>
      </c>
      <c r="AX364" s="58">
        <v>0</v>
      </c>
      <c r="AY364" s="58">
        <v>0</v>
      </c>
      <c r="AZ364" s="58">
        <v>0</v>
      </c>
      <c r="BA364" s="58">
        <v>0</v>
      </c>
      <c r="BB364" s="58">
        <v>0</v>
      </c>
      <c r="BC364" s="58">
        <v>0</v>
      </c>
      <c r="BD364" s="58">
        <v>9450000</v>
      </c>
      <c r="BE364" s="58">
        <v>0</v>
      </c>
      <c r="BF364" s="58">
        <v>0</v>
      </c>
      <c r="BG364" s="58">
        <v>0</v>
      </c>
      <c r="BH364" s="58">
        <v>0</v>
      </c>
      <c r="BI364" s="58">
        <v>0</v>
      </c>
      <c r="BJ364" s="58">
        <v>0</v>
      </c>
      <c r="BK364" s="58">
        <v>0</v>
      </c>
      <c r="BL364" s="58">
        <v>0</v>
      </c>
      <c r="BM364" s="58">
        <v>0</v>
      </c>
      <c r="BN364" s="58">
        <v>0</v>
      </c>
      <c r="BO364" s="58">
        <v>0</v>
      </c>
      <c r="BP364" s="58">
        <v>0</v>
      </c>
      <c r="BQ364" s="58">
        <v>0</v>
      </c>
      <c r="BR364" s="58">
        <v>0</v>
      </c>
      <c r="BS364" s="58">
        <v>0</v>
      </c>
      <c r="BT364" s="58">
        <v>0</v>
      </c>
      <c r="BU364" s="58">
        <v>0</v>
      </c>
      <c r="BV364" s="58">
        <v>0</v>
      </c>
      <c r="BW364" s="58">
        <v>0</v>
      </c>
      <c r="BX364" s="58">
        <v>0</v>
      </c>
      <c r="BY364" s="59">
        <v>299932.65999999997</v>
      </c>
    </row>
    <row r="365" spans="1:77" x14ac:dyDescent="0.2">
      <c r="A365" s="56" t="s">
        <v>39</v>
      </c>
      <c r="B365" s="57" t="s">
        <v>918</v>
      </c>
      <c r="C365" s="56" t="s">
        <v>919</v>
      </c>
      <c r="D365" s="67">
        <v>0</v>
      </c>
      <c r="E365" s="67">
        <v>0</v>
      </c>
      <c r="F365" s="67">
        <v>0</v>
      </c>
      <c r="G365" s="67">
        <v>0</v>
      </c>
      <c r="H365" s="67">
        <v>0</v>
      </c>
      <c r="I365" s="67">
        <v>0</v>
      </c>
      <c r="J365" s="67">
        <v>0</v>
      </c>
      <c r="K365" s="67">
        <v>0</v>
      </c>
      <c r="L365" s="67">
        <v>0</v>
      </c>
      <c r="M365" s="67">
        <v>0</v>
      </c>
      <c r="N365" s="67">
        <v>0</v>
      </c>
      <c r="O365" s="67">
        <v>0</v>
      </c>
      <c r="P365" s="67">
        <v>0</v>
      </c>
      <c r="Q365" s="67">
        <v>0</v>
      </c>
      <c r="R365" s="67">
        <v>0</v>
      </c>
      <c r="S365" s="67">
        <v>0</v>
      </c>
      <c r="T365" s="67">
        <v>0</v>
      </c>
      <c r="U365" s="67">
        <v>0</v>
      </c>
      <c r="V365" s="67">
        <v>0</v>
      </c>
      <c r="W365" s="67">
        <v>0</v>
      </c>
      <c r="X365" s="67">
        <v>0</v>
      </c>
      <c r="Y365" s="67">
        <v>0</v>
      </c>
      <c r="Z365" s="67">
        <v>0</v>
      </c>
      <c r="AA365" s="67">
        <v>0</v>
      </c>
      <c r="AB365" s="67">
        <v>0</v>
      </c>
      <c r="AC365" s="67">
        <v>0</v>
      </c>
      <c r="AD365" s="67">
        <v>0</v>
      </c>
      <c r="AE365" s="67">
        <v>0</v>
      </c>
      <c r="AF365" s="67">
        <v>0</v>
      </c>
      <c r="AG365" s="67">
        <v>0</v>
      </c>
      <c r="AH365" s="67">
        <v>0</v>
      </c>
      <c r="AI365" s="67">
        <v>0</v>
      </c>
      <c r="AJ365" s="67">
        <v>0</v>
      </c>
      <c r="AK365" s="67">
        <v>0</v>
      </c>
      <c r="AL365" s="67">
        <v>0</v>
      </c>
      <c r="AM365" s="67">
        <v>0</v>
      </c>
      <c r="AN365" s="67">
        <v>0</v>
      </c>
      <c r="AO365" s="67">
        <v>0</v>
      </c>
      <c r="AP365" s="67">
        <v>0</v>
      </c>
      <c r="AQ365" s="67">
        <v>0</v>
      </c>
      <c r="AR365" s="67">
        <v>0</v>
      </c>
      <c r="AS365" s="67">
        <v>0</v>
      </c>
      <c r="AT365" s="67">
        <v>0</v>
      </c>
      <c r="AU365" s="67">
        <v>0</v>
      </c>
      <c r="AV365" s="67">
        <v>0</v>
      </c>
      <c r="AW365" s="67">
        <v>0</v>
      </c>
      <c r="AX365" s="67">
        <v>0</v>
      </c>
      <c r="AY365" s="67">
        <v>0</v>
      </c>
      <c r="AZ365" s="67">
        <v>0</v>
      </c>
      <c r="BA365" s="67">
        <v>0</v>
      </c>
      <c r="BB365" s="67">
        <v>0</v>
      </c>
      <c r="BC365" s="67">
        <v>0</v>
      </c>
      <c r="BD365" s="67">
        <v>0</v>
      </c>
      <c r="BE365" s="67">
        <v>0</v>
      </c>
      <c r="BF365" s="67">
        <v>0</v>
      </c>
      <c r="BG365" s="67">
        <v>0</v>
      </c>
      <c r="BH365" s="67">
        <v>0</v>
      </c>
      <c r="BI365" s="67">
        <v>0</v>
      </c>
      <c r="BJ365" s="67">
        <v>0</v>
      </c>
      <c r="BK365" s="67">
        <v>0</v>
      </c>
      <c r="BL365" s="67">
        <v>0</v>
      </c>
      <c r="BM365" s="67">
        <v>0</v>
      </c>
      <c r="BN365" s="67">
        <v>0</v>
      </c>
      <c r="BO365" s="67">
        <v>0</v>
      </c>
      <c r="BP365" s="67">
        <v>0</v>
      </c>
      <c r="BQ365" s="67">
        <v>0</v>
      </c>
      <c r="BR365" s="67">
        <v>0</v>
      </c>
      <c r="BS365" s="67">
        <v>0</v>
      </c>
      <c r="BT365" s="67">
        <v>0</v>
      </c>
      <c r="BU365" s="67">
        <v>0</v>
      </c>
      <c r="BV365" s="67">
        <v>0</v>
      </c>
      <c r="BW365" s="67">
        <v>0</v>
      </c>
      <c r="BX365" s="67">
        <v>0</v>
      </c>
      <c r="BY365" s="59">
        <v>15449667.85</v>
      </c>
    </row>
    <row r="366" spans="1:77" x14ac:dyDescent="0.2">
      <c r="A366" s="56" t="s">
        <v>39</v>
      </c>
      <c r="B366" s="57" t="s">
        <v>920</v>
      </c>
      <c r="C366" s="56" t="s">
        <v>921</v>
      </c>
      <c r="D366" s="58">
        <v>69651</v>
      </c>
      <c r="E366" s="58">
        <v>0</v>
      </c>
      <c r="F366" s="58">
        <v>0</v>
      </c>
      <c r="G366" s="58">
        <v>0</v>
      </c>
      <c r="H366" s="58">
        <v>0</v>
      </c>
      <c r="I366" s="58">
        <v>0</v>
      </c>
      <c r="J366" s="58">
        <v>217394.34</v>
      </c>
      <c r="K366" s="58">
        <v>0</v>
      </c>
      <c r="L366" s="58">
        <v>0</v>
      </c>
      <c r="M366" s="58">
        <v>0</v>
      </c>
      <c r="N366" s="58">
        <v>0</v>
      </c>
      <c r="O366" s="58">
        <v>0</v>
      </c>
      <c r="P366" s="58">
        <v>0</v>
      </c>
      <c r="Q366" s="58">
        <v>0</v>
      </c>
      <c r="R366" s="58">
        <v>0</v>
      </c>
      <c r="S366" s="58">
        <v>0</v>
      </c>
      <c r="T366" s="58">
        <v>0</v>
      </c>
      <c r="U366" s="58">
        <v>0</v>
      </c>
      <c r="V366" s="58">
        <v>88173.6</v>
      </c>
      <c r="W366" s="58">
        <v>0</v>
      </c>
      <c r="X366" s="58">
        <v>0</v>
      </c>
      <c r="Y366" s="58">
        <v>0</v>
      </c>
      <c r="Z366" s="58">
        <v>0</v>
      </c>
      <c r="AA366" s="58">
        <v>0</v>
      </c>
      <c r="AB366" s="58">
        <v>0</v>
      </c>
      <c r="AC366" s="58">
        <v>0</v>
      </c>
      <c r="AD366" s="58">
        <v>0</v>
      </c>
      <c r="AE366" s="58">
        <v>0</v>
      </c>
      <c r="AF366" s="58">
        <v>0</v>
      </c>
      <c r="AG366" s="58">
        <v>0</v>
      </c>
      <c r="AH366" s="58">
        <v>0</v>
      </c>
      <c r="AI366" s="58">
        <v>0</v>
      </c>
      <c r="AJ366" s="58">
        <v>0</v>
      </c>
      <c r="AK366" s="58">
        <v>0</v>
      </c>
      <c r="AL366" s="58">
        <v>0</v>
      </c>
      <c r="AM366" s="58">
        <v>0</v>
      </c>
      <c r="AN366" s="58">
        <v>0</v>
      </c>
      <c r="AO366" s="58">
        <v>0</v>
      </c>
      <c r="AP366" s="58">
        <v>0</v>
      </c>
      <c r="AQ366" s="58">
        <v>0</v>
      </c>
      <c r="AR366" s="58">
        <v>0</v>
      </c>
      <c r="AS366" s="58">
        <v>0</v>
      </c>
      <c r="AT366" s="58">
        <v>0</v>
      </c>
      <c r="AU366" s="58">
        <v>0</v>
      </c>
      <c r="AV366" s="58">
        <v>0</v>
      </c>
      <c r="AW366" s="58">
        <v>0</v>
      </c>
      <c r="AX366" s="58">
        <v>0</v>
      </c>
      <c r="AY366" s="58">
        <v>0</v>
      </c>
      <c r="AZ366" s="58">
        <v>0</v>
      </c>
      <c r="BA366" s="58">
        <v>0</v>
      </c>
      <c r="BB366" s="58">
        <v>0</v>
      </c>
      <c r="BC366" s="58">
        <v>0</v>
      </c>
      <c r="BD366" s="58">
        <v>0</v>
      </c>
      <c r="BE366" s="58">
        <v>0</v>
      </c>
      <c r="BF366" s="58">
        <v>0</v>
      </c>
      <c r="BG366" s="58">
        <v>0</v>
      </c>
      <c r="BH366" s="58">
        <v>0</v>
      </c>
      <c r="BI366" s="58">
        <v>0</v>
      </c>
      <c r="BJ366" s="58">
        <v>0</v>
      </c>
      <c r="BK366" s="58">
        <v>0</v>
      </c>
      <c r="BL366" s="58">
        <v>0</v>
      </c>
      <c r="BM366" s="58">
        <v>0</v>
      </c>
      <c r="BN366" s="58">
        <v>0</v>
      </c>
      <c r="BO366" s="58">
        <v>0</v>
      </c>
      <c r="BP366" s="58">
        <v>0</v>
      </c>
      <c r="BQ366" s="58">
        <v>0</v>
      </c>
      <c r="BR366" s="58">
        <v>0</v>
      </c>
      <c r="BS366" s="58">
        <v>0</v>
      </c>
      <c r="BT366" s="58">
        <v>0</v>
      </c>
      <c r="BU366" s="58">
        <v>0</v>
      </c>
      <c r="BV366" s="58">
        <v>0</v>
      </c>
      <c r="BW366" s="58">
        <v>0</v>
      </c>
      <c r="BX366" s="58">
        <v>0</v>
      </c>
      <c r="BY366" s="59">
        <v>19322196.5</v>
      </c>
    </row>
    <row r="367" spans="1:77" x14ac:dyDescent="0.2">
      <c r="A367" s="56" t="s">
        <v>39</v>
      </c>
      <c r="B367" s="57" t="s">
        <v>922</v>
      </c>
      <c r="C367" s="56" t="s">
        <v>923</v>
      </c>
      <c r="D367" s="67">
        <v>0</v>
      </c>
      <c r="E367" s="67">
        <v>0</v>
      </c>
      <c r="F367" s="67">
        <v>0</v>
      </c>
      <c r="G367" s="67">
        <v>0</v>
      </c>
      <c r="H367" s="67">
        <v>0</v>
      </c>
      <c r="I367" s="67">
        <v>0</v>
      </c>
      <c r="J367" s="67">
        <v>0</v>
      </c>
      <c r="K367" s="67">
        <v>0</v>
      </c>
      <c r="L367" s="67">
        <v>0</v>
      </c>
      <c r="M367" s="67">
        <v>0</v>
      </c>
      <c r="N367" s="67">
        <v>0</v>
      </c>
      <c r="O367" s="67">
        <v>0</v>
      </c>
      <c r="P367" s="67">
        <v>0</v>
      </c>
      <c r="Q367" s="67">
        <v>0</v>
      </c>
      <c r="R367" s="67">
        <v>0</v>
      </c>
      <c r="S367" s="67">
        <v>0</v>
      </c>
      <c r="T367" s="67">
        <v>0</v>
      </c>
      <c r="U367" s="67">
        <v>0</v>
      </c>
      <c r="V367" s="67">
        <v>0</v>
      </c>
      <c r="W367" s="67">
        <v>0</v>
      </c>
      <c r="X367" s="67">
        <v>0</v>
      </c>
      <c r="Y367" s="67">
        <v>0</v>
      </c>
      <c r="Z367" s="67">
        <v>0</v>
      </c>
      <c r="AA367" s="67">
        <v>0</v>
      </c>
      <c r="AB367" s="67">
        <v>0</v>
      </c>
      <c r="AC367" s="67">
        <v>0</v>
      </c>
      <c r="AD367" s="67">
        <v>0</v>
      </c>
      <c r="AE367" s="67">
        <v>0</v>
      </c>
      <c r="AF367" s="67">
        <v>0</v>
      </c>
      <c r="AG367" s="67">
        <v>0</v>
      </c>
      <c r="AH367" s="67">
        <v>0</v>
      </c>
      <c r="AI367" s="67">
        <v>0</v>
      </c>
      <c r="AJ367" s="67">
        <v>0</v>
      </c>
      <c r="AK367" s="67">
        <v>0</v>
      </c>
      <c r="AL367" s="67">
        <v>0</v>
      </c>
      <c r="AM367" s="67">
        <v>0</v>
      </c>
      <c r="AN367" s="67">
        <v>0</v>
      </c>
      <c r="AO367" s="67">
        <v>0</v>
      </c>
      <c r="AP367" s="67">
        <v>0</v>
      </c>
      <c r="AQ367" s="67">
        <v>0</v>
      </c>
      <c r="AR367" s="67">
        <v>0</v>
      </c>
      <c r="AS367" s="67">
        <v>0</v>
      </c>
      <c r="AT367" s="67">
        <v>0</v>
      </c>
      <c r="AU367" s="67">
        <v>0</v>
      </c>
      <c r="AV367" s="67">
        <v>0</v>
      </c>
      <c r="AW367" s="67">
        <v>0</v>
      </c>
      <c r="AX367" s="67">
        <v>0</v>
      </c>
      <c r="AY367" s="67">
        <v>0</v>
      </c>
      <c r="AZ367" s="67">
        <v>0</v>
      </c>
      <c r="BA367" s="67">
        <v>0</v>
      </c>
      <c r="BB367" s="67">
        <v>0</v>
      </c>
      <c r="BC367" s="67">
        <v>0</v>
      </c>
      <c r="BD367" s="67">
        <v>0</v>
      </c>
      <c r="BE367" s="67">
        <v>0</v>
      </c>
      <c r="BF367" s="67">
        <v>0</v>
      </c>
      <c r="BG367" s="67">
        <v>0</v>
      </c>
      <c r="BH367" s="67">
        <v>0</v>
      </c>
      <c r="BI367" s="67">
        <v>0</v>
      </c>
      <c r="BJ367" s="67">
        <v>0</v>
      </c>
      <c r="BK367" s="67">
        <v>0</v>
      </c>
      <c r="BL367" s="67">
        <v>0</v>
      </c>
      <c r="BM367" s="67">
        <v>0</v>
      </c>
      <c r="BN367" s="67">
        <v>0</v>
      </c>
      <c r="BO367" s="67">
        <v>0</v>
      </c>
      <c r="BP367" s="67">
        <v>0</v>
      </c>
      <c r="BQ367" s="67">
        <v>0</v>
      </c>
      <c r="BR367" s="67">
        <v>0</v>
      </c>
      <c r="BS367" s="67">
        <v>0</v>
      </c>
      <c r="BT367" s="67">
        <v>0</v>
      </c>
      <c r="BU367" s="67">
        <v>0</v>
      </c>
      <c r="BV367" s="67">
        <v>0</v>
      </c>
      <c r="BW367" s="67">
        <v>0</v>
      </c>
      <c r="BX367" s="67">
        <v>0</v>
      </c>
      <c r="BY367" s="59">
        <v>445548.6</v>
      </c>
    </row>
    <row r="368" spans="1:77" x14ac:dyDescent="0.2">
      <c r="A368" s="56" t="s">
        <v>39</v>
      </c>
      <c r="B368" s="57" t="s">
        <v>924</v>
      </c>
      <c r="C368" s="56" t="s">
        <v>416</v>
      </c>
      <c r="D368" s="58">
        <v>115737.5</v>
      </c>
      <c r="E368" s="58">
        <v>0</v>
      </c>
      <c r="F368" s="58">
        <v>0</v>
      </c>
      <c r="G368" s="58">
        <v>0</v>
      </c>
      <c r="H368" s="58">
        <v>0</v>
      </c>
      <c r="I368" s="58">
        <v>0</v>
      </c>
      <c r="J368" s="58">
        <v>299960</v>
      </c>
      <c r="K368" s="58">
        <v>0</v>
      </c>
      <c r="L368" s="58">
        <v>0</v>
      </c>
      <c r="M368" s="58">
        <v>0</v>
      </c>
      <c r="N368" s="58">
        <v>33950</v>
      </c>
      <c r="O368" s="58">
        <v>0</v>
      </c>
      <c r="P368" s="58">
        <v>0</v>
      </c>
      <c r="Q368" s="58">
        <v>0</v>
      </c>
      <c r="R368" s="58">
        <v>0</v>
      </c>
      <c r="S368" s="58">
        <v>0</v>
      </c>
      <c r="T368" s="58">
        <v>0</v>
      </c>
      <c r="U368" s="58">
        <v>0</v>
      </c>
      <c r="V368" s="58">
        <v>349270</v>
      </c>
      <c r="W368" s="58">
        <v>102560</v>
      </c>
      <c r="X368" s="58">
        <v>0</v>
      </c>
      <c r="Y368" s="58">
        <v>0</v>
      </c>
      <c r="Z368" s="58">
        <v>0</v>
      </c>
      <c r="AA368" s="58">
        <v>0</v>
      </c>
      <c r="AB368" s="58">
        <v>0</v>
      </c>
      <c r="AC368" s="58">
        <v>0</v>
      </c>
      <c r="AD368" s="58">
        <v>0</v>
      </c>
      <c r="AE368" s="58">
        <v>155300</v>
      </c>
      <c r="AF368" s="58">
        <v>180736.25</v>
      </c>
      <c r="AG368" s="58">
        <v>0</v>
      </c>
      <c r="AH368" s="58">
        <v>0</v>
      </c>
      <c r="AI368" s="58">
        <v>0</v>
      </c>
      <c r="AJ368" s="58">
        <v>0</v>
      </c>
      <c r="AK368" s="58">
        <v>64723.25</v>
      </c>
      <c r="AL368" s="58">
        <v>0</v>
      </c>
      <c r="AM368" s="58">
        <v>0</v>
      </c>
      <c r="AN368" s="58">
        <v>0</v>
      </c>
      <c r="AO368" s="58">
        <v>0</v>
      </c>
      <c r="AP368" s="58">
        <v>0</v>
      </c>
      <c r="AQ368" s="58">
        <v>223975</v>
      </c>
      <c r="AR368" s="58">
        <v>0</v>
      </c>
      <c r="AS368" s="58">
        <v>0</v>
      </c>
      <c r="AT368" s="58">
        <v>0</v>
      </c>
      <c r="AU368" s="58">
        <v>0</v>
      </c>
      <c r="AV368" s="58">
        <v>0</v>
      </c>
      <c r="AW368" s="58">
        <v>0</v>
      </c>
      <c r="AX368" s="58">
        <v>102067.5</v>
      </c>
      <c r="AY368" s="58">
        <v>11560</v>
      </c>
      <c r="AZ368" s="58">
        <v>0</v>
      </c>
      <c r="BA368" s="58">
        <v>0</v>
      </c>
      <c r="BB368" s="58">
        <v>0</v>
      </c>
      <c r="BC368" s="58">
        <v>170889</v>
      </c>
      <c r="BD368" s="58">
        <v>0</v>
      </c>
      <c r="BE368" s="58">
        <v>106298.25</v>
      </c>
      <c r="BF368" s="58">
        <v>71648</v>
      </c>
      <c r="BG368" s="58">
        <v>0</v>
      </c>
      <c r="BH368" s="58">
        <v>0</v>
      </c>
      <c r="BI368" s="58">
        <v>84450</v>
      </c>
      <c r="BJ368" s="58">
        <v>0</v>
      </c>
      <c r="BK368" s="58">
        <v>10371.75</v>
      </c>
      <c r="BL368" s="58">
        <v>0</v>
      </c>
      <c r="BM368" s="58">
        <v>129080.25</v>
      </c>
      <c r="BN368" s="58">
        <v>0</v>
      </c>
      <c r="BO368" s="58">
        <v>0</v>
      </c>
      <c r="BP368" s="58">
        <v>46000</v>
      </c>
      <c r="BQ368" s="58">
        <v>0</v>
      </c>
      <c r="BR368" s="58">
        <v>0</v>
      </c>
      <c r="BS368" s="58">
        <v>184040</v>
      </c>
      <c r="BT368" s="58">
        <v>0</v>
      </c>
      <c r="BU368" s="58">
        <v>0</v>
      </c>
      <c r="BV368" s="58">
        <v>0</v>
      </c>
      <c r="BW368" s="58">
        <v>0</v>
      </c>
      <c r="BX368" s="58">
        <v>0</v>
      </c>
      <c r="BY368" s="59">
        <v>1968558.5</v>
      </c>
    </row>
    <row r="369" spans="1:77" x14ac:dyDescent="0.2">
      <c r="A369" s="56" t="s">
        <v>39</v>
      </c>
      <c r="B369" s="57" t="s">
        <v>925</v>
      </c>
      <c r="C369" s="56" t="s">
        <v>926</v>
      </c>
      <c r="D369" s="58">
        <v>27347.8</v>
      </c>
      <c r="E369" s="58">
        <v>0</v>
      </c>
      <c r="F369" s="58">
        <v>0</v>
      </c>
      <c r="G369" s="58">
        <v>0</v>
      </c>
      <c r="H369" s="58">
        <v>0</v>
      </c>
      <c r="I369" s="58">
        <v>8000</v>
      </c>
      <c r="J369" s="58">
        <v>733422.25</v>
      </c>
      <c r="K369" s="58">
        <v>0</v>
      </c>
      <c r="L369" s="58">
        <v>0</v>
      </c>
      <c r="M369" s="58">
        <v>0</v>
      </c>
      <c r="N369" s="58">
        <v>0</v>
      </c>
      <c r="O369" s="58">
        <v>0</v>
      </c>
      <c r="P369" s="58">
        <v>0</v>
      </c>
      <c r="Q369" s="58">
        <v>0</v>
      </c>
      <c r="R369" s="58">
        <v>0</v>
      </c>
      <c r="S369" s="58">
        <v>0</v>
      </c>
      <c r="T369" s="58">
        <v>0</v>
      </c>
      <c r="U369" s="58">
        <v>23205</v>
      </c>
      <c r="V369" s="58">
        <v>43900.75</v>
      </c>
      <c r="W369" s="58">
        <v>0</v>
      </c>
      <c r="X369" s="58">
        <v>0</v>
      </c>
      <c r="Y369" s="58">
        <v>45590</v>
      </c>
      <c r="Z369" s="58">
        <v>0</v>
      </c>
      <c r="AA369" s="58">
        <v>0</v>
      </c>
      <c r="AB369" s="58">
        <v>0</v>
      </c>
      <c r="AC369" s="58">
        <v>0</v>
      </c>
      <c r="AD369" s="58">
        <v>0</v>
      </c>
      <c r="AE369" s="58">
        <v>119843</v>
      </c>
      <c r="AF369" s="58">
        <v>0</v>
      </c>
      <c r="AG369" s="58">
        <v>0</v>
      </c>
      <c r="AH369" s="58">
        <v>0</v>
      </c>
      <c r="AI369" s="58">
        <v>0</v>
      </c>
      <c r="AJ369" s="58">
        <v>0</v>
      </c>
      <c r="AK369" s="58">
        <v>0</v>
      </c>
      <c r="AL369" s="58">
        <v>0</v>
      </c>
      <c r="AM369" s="58">
        <v>0</v>
      </c>
      <c r="AN369" s="58">
        <v>0</v>
      </c>
      <c r="AO369" s="58">
        <v>0</v>
      </c>
      <c r="AP369" s="58">
        <v>0</v>
      </c>
      <c r="AQ369" s="58">
        <v>48663</v>
      </c>
      <c r="AR369" s="58">
        <v>0</v>
      </c>
      <c r="AS369" s="58">
        <v>0</v>
      </c>
      <c r="AT369" s="58">
        <v>0</v>
      </c>
      <c r="AU369" s="58">
        <v>0</v>
      </c>
      <c r="AV369" s="58">
        <v>0</v>
      </c>
      <c r="AW369" s="58">
        <v>0</v>
      </c>
      <c r="AX369" s="58">
        <v>97927</v>
      </c>
      <c r="AY369" s="58">
        <v>17863</v>
      </c>
      <c r="AZ369" s="58">
        <v>0</v>
      </c>
      <c r="BA369" s="58">
        <v>0</v>
      </c>
      <c r="BB369" s="58">
        <v>0</v>
      </c>
      <c r="BC369" s="58">
        <v>0</v>
      </c>
      <c r="BD369" s="58">
        <v>0</v>
      </c>
      <c r="BE369" s="58">
        <v>0</v>
      </c>
      <c r="BF369" s="58">
        <v>32000</v>
      </c>
      <c r="BG369" s="58">
        <v>0</v>
      </c>
      <c r="BH369" s="58">
        <v>0</v>
      </c>
      <c r="BI369" s="58">
        <v>94565</v>
      </c>
      <c r="BJ369" s="58">
        <v>19022</v>
      </c>
      <c r="BK369" s="58">
        <v>46557.5</v>
      </c>
      <c r="BL369" s="58">
        <v>0</v>
      </c>
      <c r="BM369" s="58">
        <v>0</v>
      </c>
      <c r="BN369" s="58">
        <v>0</v>
      </c>
      <c r="BO369" s="58">
        <v>0</v>
      </c>
      <c r="BP369" s="58">
        <v>2800</v>
      </c>
      <c r="BQ369" s="58">
        <v>0</v>
      </c>
      <c r="BR369" s="58">
        <v>0</v>
      </c>
      <c r="BS369" s="58">
        <v>0</v>
      </c>
      <c r="BT369" s="58">
        <v>0</v>
      </c>
      <c r="BU369" s="58">
        <v>0</v>
      </c>
      <c r="BV369" s="58">
        <v>0</v>
      </c>
      <c r="BW369" s="58">
        <v>0</v>
      </c>
      <c r="BX369" s="58">
        <v>0</v>
      </c>
      <c r="BY369" s="59">
        <v>2797470.45</v>
      </c>
    </row>
    <row r="370" spans="1:77" x14ac:dyDescent="0.2">
      <c r="A370" s="56" t="s">
        <v>39</v>
      </c>
      <c r="B370" s="57" t="s">
        <v>927</v>
      </c>
      <c r="C370" s="56" t="s">
        <v>928</v>
      </c>
      <c r="D370" s="58">
        <v>0</v>
      </c>
      <c r="E370" s="58">
        <v>0</v>
      </c>
      <c r="F370" s="58">
        <v>0</v>
      </c>
      <c r="G370" s="58">
        <v>0</v>
      </c>
      <c r="H370" s="58">
        <v>0</v>
      </c>
      <c r="I370" s="58">
        <v>0</v>
      </c>
      <c r="J370" s="58">
        <v>0</v>
      </c>
      <c r="K370" s="58">
        <v>0</v>
      </c>
      <c r="L370" s="58">
        <v>0</v>
      </c>
      <c r="M370" s="58">
        <v>0</v>
      </c>
      <c r="N370" s="58">
        <v>0</v>
      </c>
      <c r="O370" s="58">
        <v>0</v>
      </c>
      <c r="P370" s="58">
        <v>0</v>
      </c>
      <c r="Q370" s="58">
        <v>0</v>
      </c>
      <c r="R370" s="58">
        <v>0</v>
      </c>
      <c r="S370" s="58">
        <v>0</v>
      </c>
      <c r="T370" s="58">
        <v>0</v>
      </c>
      <c r="U370" s="58">
        <v>0</v>
      </c>
      <c r="V370" s="58">
        <v>21170</v>
      </c>
      <c r="W370" s="58">
        <v>0</v>
      </c>
      <c r="X370" s="58">
        <v>0</v>
      </c>
      <c r="Y370" s="58">
        <v>0</v>
      </c>
      <c r="Z370" s="58">
        <v>0</v>
      </c>
      <c r="AA370" s="58">
        <v>0</v>
      </c>
      <c r="AB370" s="58">
        <v>0</v>
      </c>
      <c r="AC370" s="58">
        <v>0</v>
      </c>
      <c r="AD370" s="58">
        <v>0</v>
      </c>
      <c r="AE370" s="58">
        <v>0</v>
      </c>
      <c r="AF370" s="58">
        <v>0</v>
      </c>
      <c r="AG370" s="58">
        <v>0</v>
      </c>
      <c r="AH370" s="58">
        <v>0</v>
      </c>
      <c r="AI370" s="58">
        <v>0</v>
      </c>
      <c r="AJ370" s="58">
        <v>0</v>
      </c>
      <c r="AK370" s="58">
        <v>0</v>
      </c>
      <c r="AL370" s="58">
        <v>0</v>
      </c>
      <c r="AM370" s="58">
        <v>0</v>
      </c>
      <c r="AN370" s="58">
        <v>0</v>
      </c>
      <c r="AO370" s="58">
        <v>0</v>
      </c>
      <c r="AP370" s="58">
        <v>0</v>
      </c>
      <c r="AQ370" s="58">
        <v>0</v>
      </c>
      <c r="AR370" s="58">
        <v>0</v>
      </c>
      <c r="AS370" s="58">
        <v>0</v>
      </c>
      <c r="AT370" s="58">
        <v>0</v>
      </c>
      <c r="AU370" s="58">
        <v>0</v>
      </c>
      <c r="AV370" s="58">
        <v>0</v>
      </c>
      <c r="AW370" s="58">
        <v>0</v>
      </c>
      <c r="AX370" s="58">
        <v>0</v>
      </c>
      <c r="AY370" s="58">
        <v>0</v>
      </c>
      <c r="AZ370" s="58">
        <v>0</v>
      </c>
      <c r="BA370" s="58">
        <v>0</v>
      </c>
      <c r="BB370" s="58">
        <v>0</v>
      </c>
      <c r="BC370" s="58">
        <v>0</v>
      </c>
      <c r="BD370" s="58">
        <v>0</v>
      </c>
      <c r="BE370" s="58">
        <v>0</v>
      </c>
      <c r="BF370" s="58">
        <v>2264</v>
      </c>
      <c r="BG370" s="58">
        <v>0</v>
      </c>
      <c r="BH370" s="58">
        <v>0</v>
      </c>
      <c r="BI370" s="58">
        <v>0</v>
      </c>
      <c r="BJ370" s="58">
        <v>0</v>
      </c>
      <c r="BK370" s="58">
        <v>0</v>
      </c>
      <c r="BL370" s="58">
        <v>0</v>
      </c>
      <c r="BM370" s="58">
        <v>0</v>
      </c>
      <c r="BN370" s="58">
        <v>0</v>
      </c>
      <c r="BO370" s="58">
        <v>0</v>
      </c>
      <c r="BP370" s="58">
        <v>0</v>
      </c>
      <c r="BQ370" s="58">
        <v>0</v>
      </c>
      <c r="BR370" s="58">
        <v>0</v>
      </c>
      <c r="BS370" s="58">
        <v>0</v>
      </c>
      <c r="BT370" s="58">
        <v>0</v>
      </c>
      <c r="BU370" s="58">
        <v>0</v>
      </c>
      <c r="BV370" s="58">
        <v>0</v>
      </c>
      <c r="BW370" s="58">
        <v>0</v>
      </c>
      <c r="BX370" s="58">
        <v>0</v>
      </c>
      <c r="BY370" s="59">
        <v>58139.5</v>
      </c>
    </row>
    <row r="371" spans="1:77" x14ac:dyDescent="0.2">
      <c r="A371" s="56" t="s">
        <v>39</v>
      </c>
      <c r="B371" s="57" t="s">
        <v>929</v>
      </c>
      <c r="C371" s="56" t="s">
        <v>930</v>
      </c>
      <c r="D371" s="58">
        <v>0</v>
      </c>
      <c r="E371" s="58">
        <v>0</v>
      </c>
      <c r="F371" s="58">
        <v>0</v>
      </c>
      <c r="G371" s="58">
        <v>0</v>
      </c>
      <c r="H371" s="58">
        <v>0</v>
      </c>
      <c r="I371" s="58">
        <v>0</v>
      </c>
      <c r="J371" s="58">
        <v>0</v>
      </c>
      <c r="K371" s="58">
        <v>0</v>
      </c>
      <c r="L371" s="58">
        <v>0</v>
      </c>
      <c r="M371" s="58">
        <v>0</v>
      </c>
      <c r="N371" s="58">
        <v>0</v>
      </c>
      <c r="O371" s="58">
        <v>0</v>
      </c>
      <c r="P371" s="58">
        <v>0</v>
      </c>
      <c r="Q371" s="58">
        <v>0</v>
      </c>
      <c r="R371" s="58">
        <v>0</v>
      </c>
      <c r="S371" s="58">
        <v>0</v>
      </c>
      <c r="T371" s="58">
        <v>0</v>
      </c>
      <c r="U371" s="58">
        <v>0</v>
      </c>
      <c r="V371" s="58">
        <v>44550</v>
      </c>
      <c r="W371" s="58">
        <v>0</v>
      </c>
      <c r="X371" s="58">
        <v>0</v>
      </c>
      <c r="Y371" s="58">
        <v>0</v>
      </c>
      <c r="Z371" s="58">
        <v>0</v>
      </c>
      <c r="AA371" s="58">
        <v>0</v>
      </c>
      <c r="AB371" s="58">
        <v>0</v>
      </c>
      <c r="AC371" s="58">
        <v>0</v>
      </c>
      <c r="AD371" s="58">
        <v>0</v>
      </c>
      <c r="AE371" s="58">
        <v>0</v>
      </c>
      <c r="AF371" s="58">
        <v>0</v>
      </c>
      <c r="AG371" s="58">
        <v>0</v>
      </c>
      <c r="AH371" s="58">
        <v>0</v>
      </c>
      <c r="AI371" s="58">
        <v>0</v>
      </c>
      <c r="AJ371" s="58">
        <v>0</v>
      </c>
      <c r="AK371" s="58">
        <v>0</v>
      </c>
      <c r="AL371" s="58">
        <v>0</v>
      </c>
      <c r="AM371" s="58">
        <v>0</v>
      </c>
      <c r="AN371" s="58">
        <v>0</v>
      </c>
      <c r="AO371" s="58">
        <v>0</v>
      </c>
      <c r="AP371" s="58">
        <v>0</v>
      </c>
      <c r="AQ371" s="58">
        <v>0</v>
      </c>
      <c r="AR371" s="58">
        <v>0</v>
      </c>
      <c r="AS371" s="58">
        <v>0</v>
      </c>
      <c r="AT371" s="58">
        <v>0</v>
      </c>
      <c r="AU371" s="58">
        <v>0</v>
      </c>
      <c r="AV371" s="58">
        <v>0</v>
      </c>
      <c r="AW371" s="58">
        <v>0</v>
      </c>
      <c r="AX371" s="58">
        <v>0</v>
      </c>
      <c r="AY371" s="58">
        <v>0</v>
      </c>
      <c r="AZ371" s="58">
        <v>0</v>
      </c>
      <c r="BA371" s="58">
        <v>0</v>
      </c>
      <c r="BB371" s="58">
        <v>0</v>
      </c>
      <c r="BC371" s="58">
        <v>0</v>
      </c>
      <c r="BD371" s="58">
        <v>0</v>
      </c>
      <c r="BE371" s="58">
        <v>0</v>
      </c>
      <c r="BF371" s="58">
        <v>0</v>
      </c>
      <c r="BG371" s="58">
        <v>0</v>
      </c>
      <c r="BH371" s="58">
        <v>0</v>
      </c>
      <c r="BI371" s="58">
        <v>0</v>
      </c>
      <c r="BJ371" s="58">
        <v>0</v>
      </c>
      <c r="BK371" s="58">
        <v>0</v>
      </c>
      <c r="BL371" s="58">
        <v>0</v>
      </c>
      <c r="BM371" s="58">
        <v>0</v>
      </c>
      <c r="BN371" s="58">
        <v>0</v>
      </c>
      <c r="BO371" s="58">
        <v>0</v>
      </c>
      <c r="BP371" s="58">
        <v>0</v>
      </c>
      <c r="BQ371" s="58">
        <v>0</v>
      </c>
      <c r="BR371" s="58">
        <v>0</v>
      </c>
      <c r="BS371" s="58">
        <v>0</v>
      </c>
      <c r="BT371" s="58">
        <v>0</v>
      </c>
      <c r="BU371" s="58">
        <v>0</v>
      </c>
      <c r="BV371" s="58">
        <v>0</v>
      </c>
      <c r="BW371" s="58">
        <v>0</v>
      </c>
      <c r="BX371" s="58">
        <v>0</v>
      </c>
      <c r="BY371" s="59"/>
    </row>
    <row r="372" spans="1:77" x14ac:dyDescent="0.2">
      <c r="A372" s="56" t="s">
        <v>39</v>
      </c>
      <c r="B372" s="57" t="s">
        <v>931</v>
      </c>
      <c r="C372" s="56" t="s">
        <v>932</v>
      </c>
      <c r="D372" s="58">
        <v>0</v>
      </c>
      <c r="E372" s="58">
        <v>0</v>
      </c>
      <c r="F372" s="58">
        <v>0</v>
      </c>
      <c r="G372" s="58">
        <v>0</v>
      </c>
      <c r="H372" s="58">
        <v>0</v>
      </c>
      <c r="I372" s="58">
        <v>0</v>
      </c>
      <c r="J372" s="58">
        <v>148182.79999999999</v>
      </c>
      <c r="K372" s="58">
        <v>0</v>
      </c>
      <c r="L372" s="58">
        <v>0</v>
      </c>
      <c r="M372" s="58">
        <v>0</v>
      </c>
      <c r="N372" s="58">
        <v>0</v>
      </c>
      <c r="O372" s="58">
        <v>0</v>
      </c>
      <c r="P372" s="58">
        <v>0</v>
      </c>
      <c r="Q372" s="58">
        <v>0</v>
      </c>
      <c r="R372" s="58">
        <v>0</v>
      </c>
      <c r="S372" s="58">
        <v>0</v>
      </c>
      <c r="T372" s="58">
        <v>0</v>
      </c>
      <c r="U372" s="58">
        <v>0</v>
      </c>
      <c r="V372" s="58">
        <v>0</v>
      </c>
      <c r="W372" s="58">
        <v>0</v>
      </c>
      <c r="X372" s="58">
        <v>0</v>
      </c>
      <c r="Y372" s="58">
        <v>0</v>
      </c>
      <c r="Z372" s="58">
        <v>0</v>
      </c>
      <c r="AA372" s="58">
        <v>0</v>
      </c>
      <c r="AB372" s="58">
        <v>0</v>
      </c>
      <c r="AC372" s="58">
        <v>0</v>
      </c>
      <c r="AD372" s="58">
        <v>0</v>
      </c>
      <c r="AE372" s="58">
        <v>9995</v>
      </c>
      <c r="AF372" s="58">
        <v>0</v>
      </c>
      <c r="AG372" s="58">
        <v>0</v>
      </c>
      <c r="AH372" s="58">
        <v>0</v>
      </c>
      <c r="AI372" s="58">
        <v>0</v>
      </c>
      <c r="AJ372" s="58">
        <v>0</v>
      </c>
      <c r="AK372" s="58">
        <v>0</v>
      </c>
      <c r="AL372" s="58">
        <v>0</v>
      </c>
      <c r="AM372" s="58">
        <v>0</v>
      </c>
      <c r="AN372" s="58">
        <v>0</v>
      </c>
      <c r="AO372" s="58">
        <v>0</v>
      </c>
      <c r="AP372" s="58">
        <v>0</v>
      </c>
      <c r="AQ372" s="58">
        <v>11000</v>
      </c>
      <c r="AR372" s="58">
        <v>0</v>
      </c>
      <c r="AS372" s="58">
        <v>0</v>
      </c>
      <c r="AT372" s="58">
        <v>0</v>
      </c>
      <c r="AU372" s="58">
        <v>0</v>
      </c>
      <c r="AV372" s="58">
        <v>0</v>
      </c>
      <c r="AW372" s="58">
        <v>0</v>
      </c>
      <c r="AX372" s="58">
        <v>0</v>
      </c>
      <c r="AY372" s="58">
        <v>0</v>
      </c>
      <c r="AZ372" s="58">
        <v>0</v>
      </c>
      <c r="BA372" s="58">
        <v>0</v>
      </c>
      <c r="BB372" s="58">
        <v>0</v>
      </c>
      <c r="BC372" s="58">
        <v>0</v>
      </c>
      <c r="BD372" s="58">
        <v>0</v>
      </c>
      <c r="BE372" s="58">
        <v>0</v>
      </c>
      <c r="BF372" s="58">
        <v>0</v>
      </c>
      <c r="BG372" s="58">
        <v>0</v>
      </c>
      <c r="BH372" s="58">
        <v>0</v>
      </c>
      <c r="BI372" s="58">
        <v>0</v>
      </c>
      <c r="BJ372" s="58">
        <v>0</v>
      </c>
      <c r="BK372" s="58">
        <v>0</v>
      </c>
      <c r="BL372" s="58">
        <v>0</v>
      </c>
      <c r="BM372" s="58">
        <v>0</v>
      </c>
      <c r="BN372" s="58">
        <v>0</v>
      </c>
      <c r="BO372" s="58">
        <v>0</v>
      </c>
      <c r="BP372" s="58">
        <v>0</v>
      </c>
      <c r="BQ372" s="58">
        <v>0</v>
      </c>
      <c r="BR372" s="58">
        <v>0</v>
      </c>
      <c r="BS372" s="58">
        <v>0</v>
      </c>
      <c r="BT372" s="58">
        <v>0</v>
      </c>
      <c r="BU372" s="58">
        <v>0</v>
      </c>
      <c r="BV372" s="58">
        <v>0</v>
      </c>
      <c r="BW372" s="58">
        <v>0</v>
      </c>
      <c r="BX372" s="58">
        <v>0</v>
      </c>
      <c r="BY372" s="59">
        <v>82758.55</v>
      </c>
    </row>
    <row r="373" spans="1:77" x14ac:dyDescent="0.2">
      <c r="A373" s="56" t="s">
        <v>39</v>
      </c>
      <c r="B373" s="57" t="s">
        <v>933</v>
      </c>
      <c r="C373" s="56" t="s">
        <v>934</v>
      </c>
      <c r="D373" s="58">
        <v>0</v>
      </c>
      <c r="E373" s="58">
        <v>0</v>
      </c>
      <c r="F373" s="58">
        <v>0</v>
      </c>
      <c r="G373" s="58">
        <v>0</v>
      </c>
      <c r="H373" s="58">
        <v>0</v>
      </c>
      <c r="I373" s="58">
        <v>0</v>
      </c>
      <c r="J373" s="58">
        <v>0</v>
      </c>
      <c r="K373" s="58">
        <v>0</v>
      </c>
      <c r="L373" s="58">
        <v>0</v>
      </c>
      <c r="M373" s="58">
        <v>0</v>
      </c>
      <c r="N373" s="58">
        <v>0</v>
      </c>
      <c r="O373" s="58">
        <v>0</v>
      </c>
      <c r="P373" s="58">
        <v>0</v>
      </c>
      <c r="Q373" s="58">
        <v>0</v>
      </c>
      <c r="R373" s="58">
        <v>0</v>
      </c>
      <c r="S373" s="58">
        <v>0</v>
      </c>
      <c r="T373" s="58">
        <v>0</v>
      </c>
      <c r="U373" s="58">
        <v>0</v>
      </c>
      <c r="V373" s="58">
        <v>0</v>
      </c>
      <c r="W373" s="58">
        <v>0</v>
      </c>
      <c r="X373" s="58">
        <v>0</v>
      </c>
      <c r="Y373" s="58">
        <v>0</v>
      </c>
      <c r="Z373" s="58">
        <v>0</v>
      </c>
      <c r="AA373" s="58">
        <v>0</v>
      </c>
      <c r="AB373" s="58">
        <v>0</v>
      </c>
      <c r="AC373" s="58">
        <v>0</v>
      </c>
      <c r="AD373" s="58">
        <v>0</v>
      </c>
      <c r="AE373" s="58">
        <v>0</v>
      </c>
      <c r="AF373" s="58">
        <v>0</v>
      </c>
      <c r="AG373" s="58">
        <v>0</v>
      </c>
      <c r="AH373" s="58">
        <v>0</v>
      </c>
      <c r="AI373" s="58">
        <v>0</v>
      </c>
      <c r="AJ373" s="58">
        <v>0</v>
      </c>
      <c r="AK373" s="58">
        <v>0</v>
      </c>
      <c r="AL373" s="58">
        <v>0</v>
      </c>
      <c r="AM373" s="58">
        <v>0</v>
      </c>
      <c r="AN373" s="58">
        <v>0</v>
      </c>
      <c r="AO373" s="58">
        <v>0</v>
      </c>
      <c r="AP373" s="58">
        <v>0</v>
      </c>
      <c r="AQ373" s="58">
        <v>0</v>
      </c>
      <c r="AR373" s="58">
        <v>0</v>
      </c>
      <c r="AS373" s="58">
        <v>0</v>
      </c>
      <c r="AT373" s="58">
        <v>0</v>
      </c>
      <c r="AU373" s="58">
        <v>0</v>
      </c>
      <c r="AV373" s="58">
        <v>0</v>
      </c>
      <c r="AW373" s="58">
        <v>0</v>
      </c>
      <c r="AX373" s="58">
        <v>0</v>
      </c>
      <c r="AY373" s="58">
        <v>0</v>
      </c>
      <c r="AZ373" s="58">
        <v>0</v>
      </c>
      <c r="BA373" s="58">
        <v>0</v>
      </c>
      <c r="BB373" s="58">
        <v>0</v>
      </c>
      <c r="BC373" s="58">
        <v>0</v>
      </c>
      <c r="BD373" s="58">
        <v>0</v>
      </c>
      <c r="BE373" s="58">
        <v>0</v>
      </c>
      <c r="BF373" s="58">
        <v>0</v>
      </c>
      <c r="BG373" s="58">
        <v>0</v>
      </c>
      <c r="BH373" s="58">
        <v>0</v>
      </c>
      <c r="BI373" s="58">
        <v>0</v>
      </c>
      <c r="BJ373" s="58">
        <v>0</v>
      </c>
      <c r="BK373" s="58">
        <v>0</v>
      </c>
      <c r="BL373" s="58">
        <v>0</v>
      </c>
      <c r="BM373" s="58">
        <v>0</v>
      </c>
      <c r="BN373" s="58">
        <v>0</v>
      </c>
      <c r="BO373" s="58">
        <v>0</v>
      </c>
      <c r="BP373" s="58">
        <v>0</v>
      </c>
      <c r="BQ373" s="58">
        <v>0</v>
      </c>
      <c r="BR373" s="58">
        <v>0</v>
      </c>
      <c r="BS373" s="58">
        <v>0</v>
      </c>
      <c r="BT373" s="58">
        <v>0</v>
      </c>
      <c r="BU373" s="58">
        <v>0</v>
      </c>
      <c r="BV373" s="58">
        <v>0</v>
      </c>
      <c r="BW373" s="58">
        <v>0</v>
      </c>
      <c r="BX373" s="58">
        <v>0</v>
      </c>
      <c r="BY373" s="59">
        <v>808413.02</v>
      </c>
    </row>
    <row r="374" spans="1:77" x14ac:dyDescent="0.2">
      <c r="A374" s="56" t="s">
        <v>39</v>
      </c>
      <c r="B374" s="57" t="s">
        <v>935</v>
      </c>
      <c r="C374" s="56" t="s">
        <v>936</v>
      </c>
      <c r="D374" s="58">
        <v>0</v>
      </c>
      <c r="E374" s="58">
        <v>0</v>
      </c>
      <c r="F374" s="58">
        <v>0</v>
      </c>
      <c r="G374" s="58">
        <v>0</v>
      </c>
      <c r="H374" s="58">
        <v>0</v>
      </c>
      <c r="I374" s="58">
        <v>0</v>
      </c>
      <c r="J374" s="58">
        <v>0</v>
      </c>
      <c r="K374" s="58">
        <v>0</v>
      </c>
      <c r="L374" s="58">
        <v>0</v>
      </c>
      <c r="M374" s="58">
        <v>0</v>
      </c>
      <c r="N374" s="58">
        <v>0</v>
      </c>
      <c r="O374" s="58">
        <v>0</v>
      </c>
      <c r="P374" s="58">
        <v>0</v>
      </c>
      <c r="Q374" s="58">
        <v>0</v>
      </c>
      <c r="R374" s="58">
        <v>0</v>
      </c>
      <c r="S374" s="58">
        <v>0</v>
      </c>
      <c r="T374" s="58">
        <v>0</v>
      </c>
      <c r="U374" s="58">
        <v>0</v>
      </c>
      <c r="V374" s="58">
        <v>0</v>
      </c>
      <c r="W374" s="58">
        <v>0</v>
      </c>
      <c r="X374" s="58">
        <v>0</v>
      </c>
      <c r="Y374" s="58">
        <v>0</v>
      </c>
      <c r="Z374" s="58">
        <v>0</v>
      </c>
      <c r="AA374" s="58">
        <v>0</v>
      </c>
      <c r="AB374" s="58">
        <v>0</v>
      </c>
      <c r="AC374" s="58">
        <v>0</v>
      </c>
      <c r="AD374" s="58">
        <v>0</v>
      </c>
      <c r="AE374" s="58">
        <v>0</v>
      </c>
      <c r="AF374" s="58">
        <v>0</v>
      </c>
      <c r="AG374" s="58">
        <v>0</v>
      </c>
      <c r="AH374" s="58">
        <v>0</v>
      </c>
      <c r="AI374" s="58">
        <v>0</v>
      </c>
      <c r="AJ374" s="58">
        <v>0</v>
      </c>
      <c r="AK374" s="58">
        <v>0</v>
      </c>
      <c r="AL374" s="58">
        <v>0</v>
      </c>
      <c r="AM374" s="58">
        <v>0</v>
      </c>
      <c r="AN374" s="58">
        <v>0</v>
      </c>
      <c r="AO374" s="58">
        <v>0</v>
      </c>
      <c r="AP374" s="58">
        <v>0</v>
      </c>
      <c r="AQ374" s="58">
        <v>0</v>
      </c>
      <c r="AR374" s="58">
        <v>0</v>
      </c>
      <c r="AS374" s="58">
        <v>0</v>
      </c>
      <c r="AT374" s="58">
        <v>0</v>
      </c>
      <c r="AU374" s="58">
        <v>0</v>
      </c>
      <c r="AV374" s="58">
        <v>0</v>
      </c>
      <c r="AW374" s="58">
        <v>0</v>
      </c>
      <c r="AX374" s="58">
        <v>0</v>
      </c>
      <c r="AY374" s="58">
        <v>0</v>
      </c>
      <c r="AZ374" s="58">
        <v>0</v>
      </c>
      <c r="BA374" s="58">
        <v>0</v>
      </c>
      <c r="BB374" s="58">
        <v>0</v>
      </c>
      <c r="BC374" s="58">
        <v>0</v>
      </c>
      <c r="BD374" s="58">
        <v>0</v>
      </c>
      <c r="BE374" s="58">
        <v>0</v>
      </c>
      <c r="BF374" s="58">
        <v>0</v>
      </c>
      <c r="BG374" s="58">
        <v>0</v>
      </c>
      <c r="BH374" s="58">
        <v>0</v>
      </c>
      <c r="BI374" s="58">
        <v>0</v>
      </c>
      <c r="BJ374" s="58">
        <v>0</v>
      </c>
      <c r="BK374" s="58">
        <v>0</v>
      </c>
      <c r="BL374" s="58">
        <v>0</v>
      </c>
      <c r="BM374" s="58">
        <v>0</v>
      </c>
      <c r="BN374" s="58">
        <v>0</v>
      </c>
      <c r="BO374" s="58">
        <v>0</v>
      </c>
      <c r="BP374" s="58">
        <v>0</v>
      </c>
      <c r="BQ374" s="58">
        <v>0</v>
      </c>
      <c r="BR374" s="58">
        <v>0</v>
      </c>
      <c r="BS374" s="58">
        <v>0</v>
      </c>
      <c r="BT374" s="58">
        <v>0</v>
      </c>
      <c r="BU374" s="58">
        <v>0</v>
      </c>
      <c r="BV374" s="58">
        <v>0</v>
      </c>
      <c r="BW374" s="58">
        <v>0</v>
      </c>
      <c r="BX374" s="58">
        <v>0</v>
      </c>
      <c r="BY374" s="59">
        <v>19453504.259999998</v>
      </c>
    </row>
    <row r="375" spans="1:77" x14ac:dyDescent="0.2">
      <c r="A375" s="56" t="s">
        <v>39</v>
      </c>
      <c r="B375" s="57" t="s">
        <v>937</v>
      </c>
      <c r="C375" s="56" t="s">
        <v>938</v>
      </c>
      <c r="D375" s="67">
        <v>0</v>
      </c>
      <c r="E375" s="67">
        <v>0</v>
      </c>
      <c r="F375" s="67">
        <v>0</v>
      </c>
      <c r="G375" s="67">
        <v>0</v>
      </c>
      <c r="H375" s="67">
        <v>0</v>
      </c>
      <c r="I375" s="67">
        <v>0</v>
      </c>
      <c r="J375" s="67">
        <v>0</v>
      </c>
      <c r="K375" s="67">
        <v>0</v>
      </c>
      <c r="L375" s="67">
        <v>0</v>
      </c>
      <c r="M375" s="67">
        <v>0</v>
      </c>
      <c r="N375" s="67">
        <v>0</v>
      </c>
      <c r="O375" s="67">
        <v>0</v>
      </c>
      <c r="P375" s="67">
        <v>0</v>
      </c>
      <c r="Q375" s="67">
        <v>0</v>
      </c>
      <c r="R375" s="67">
        <v>0</v>
      </c>
      <c r="S375" s="67">
        <v>0</v>
      </c>
      <c r="T375" s="67">
        <v>0</v>
      </c>
      <c r="U375" s="67">
        <v>0</v>
      </c>
      <c r="V375" s="67">
        <v>0</v>
      </c>
      <c r="W375" s="67">
        <v>0</v>
      </c>
      <c r="X375" s="67">
        <v>0</v>
      </c>
      <c r="Y375" s="67">
        <v>0</v>
      </c>
      <c r="Z375" s="67">
        <v>0</v>
      </c>
      <c r="AA375" s="67">
        <v>0</v>
      </c>
      <c r="AB375" s="67">
        <v>0</v>
      </c>
      <c r="AC375" s="67">
        <v>0</v>
      </c>
      <c r="AD375" s="67">
        <v>0</v>
      </c>
      <c r="AE375" s="67">
        <v>0</v>
      </c>
      <c r="AF375" s="67">
        <v>0</v>
      </c>
      <c r="AG375" s="67">
        <v>0</v>
      </c>
      <c r="AH375" s="67">
        <v>0</v>
      </c>
      <c r="AI375" s="67">
        <v>0</v>
      </c>
      <c r="AJ375" s="67">
        <v>0</v>
      </c>
      <c r="AK375" s="67">
        <v>0</v>
      </c>
      <c r="AL375" s="67">
        <v>0</v>
      </c>
      <c r="AM375" s="67">
        <v>0</v>
      </c>
      <c r="AN375" s="67">
        <v>0</v>
      </c>
      <c r="AO375" s="67">
        <v>0</v>
      </c>
      <c r="AP375" s="67">
        <v>0</v>
      </c>
      <c r="AQ375" s="67">
        <v>0</v>
      </c>
      <c r="AR375" s="67">
        <v>0</v>
      </c>
      <c r="AS375" s="67">
        <v>0</v>
      </c>
      <c r="AT375" s="67">
        <v>0</v>
      </c>
      <c r="AU375" s="67">
        <v>0</v>
      </c>
      <c r="AV375" s="67">
        <v>0</v>
      </c>
      <c r="AW375" s="67">
        <v>0</v>
      </c>
      <c r="AX375" s="67">
        <v>0</v>
      </c>
      <c r="AY375" s="67">
        <v>0</v>
      </c>
      <c r="AZ375" s="67">
        <v>0</v>
      </c>
      <c r="BA375" s="67">
        <v>0</v>
      </c>
      <c r="BB375" s="67">
        <v>0</v>
      </c>
      <c r="BC375" s="67">
        <v>0</v>
      </c>
      <c r="BD375" s="67">
        <v>0</v>
      </c>
      <c r="BE375" s="67">
        <v>0</v>
      </c>
      <c r="BF375" s="67">
        <v>0</v>
      </c>
      <c r="BG375" s="67">
        <v>0</v>
      </c>
      <c r="BH375" s="67">
        <v>0</v>
      </c>
      <c r="BI375" s="67">
        <v>0</v>
      </c>
      <c r="BJ375" s="67">
        <v>0</v>
      </c>
      <c r="BK375" s="67">
        <v>0</v>
      </c>
      <c r="BL375" s="67">
        <v>0</v>
      </c>
      <c r="BM375" s="67">
        <v>0</v>
      </c>
      <c r="BN375" s="67">
        <v>0</v>
      </c>
      <c r="BO375" s="67">
        <v>0</v>
      </c>
      <c r="BP375" s="67">
        <v>0</v>
      </c>
      <c r="BQ375" s="67">
        <v>0</v>
      </c>
      <c r="BR375" s="67">
        <v>0</v>
      </c>
      <c r="BS375" s="67">
        <v>0</v>
      </c>
      <c r="BT375" s="67">
        <v>0</v>
      </c>
      <c r="BU375" s="67">
        <v>0</v>
      </c>
      <c r="BV375" s="67">
        <v>0</v>
      </c>
      <c r="BW375" s="67">
        <v>0</v>
      </c>
      <c r="BX375" s="67">
        <v>0</v>
      </c>
      <c r="BY375" s="59">
        <v>219575464.84999999</v>
      </c>
    </row>
    <row r="376" spans="1:77" x14ac:dyDescent="0.2">
      <c r="A376" s="56" t="s">
        <v>39</v>
      </c>
      <c r="B376" s="57" t="s">
        <v>939</v>
      </c>
      <c r="C376" s="56" t="s">
        <v>940</v>
      </c>
      <c r="D376" s="58">
        <v>0</v>
      </c>
      <c r="E376" s="58">
        <v>0</v>
      </c>
      <c r="F376" s="58">
        <v>0</v>
      </c>
      <c r="G376" s="58">
        <v>0</v>
      </c>
      <c r="H376" s="58">
        <v>0</v>
      </c>
      <c r="I376" s="58">
        <v>0</v>
      </c>
      <c r="J376" s="58">
        <v>0</v>
      </c>
      <c r="K376" s="58">
        <v>0</v>
      </c>
      <c r="L376" s="58">
        <v>0</v>
      </c>
      <c r="M376" s="58">
        <v>0</v>
      </c>
      <c r="N376" s="58">
        <v>0</v>
      </c>
      <c r="O376" s="58">
        <v>264527</v>
      </c>
      <c r="P376" s="58">
        <v>0</v>
      </c>
      <c r="Q376" s="58">
        <v>0</v>
      </c>
      <c r="R376" s="58">
        <v>0</v>
      </c>
      <c r="S376" s="58">
        <v>0</v>
      </c>
      <c r="T376" s="58">
        <v>0</v>
      </c>
      <c r="U376" s="58">
        <v>0</v>
      </c>
      <c r="V376" s="58">
        <v>0</v>
      </c>
      <c r="W376" s="58">
        <v>0</v>
      </c>
      <c r="X376" s="58">
        <v>26376.75</v>
      </c>
      <c r="Y376" s="58">
        <v>0</v>
      </c>
      <c r="Z376" s="58">
        <v>0</v>
      </c>
      <c r="AA376" s="58">
        <v>0</v>
      </c>
      <c r="AB376" s="58">
        <v>0</v>
      </c>
      <c r="AC376" s="58">
        <v>0</v>
      </c>
      <c r="AD376" s="58">
        <v>0</v>
      </c>
      <c r="AE376" s="58">
        <v>0</v>
      </c>
      <c r="AF376" s="58">
        <v>0</v>
      </c>
      <c r="AG376" s="58">
        <v>0</v>
      </c>
      <c r="AH376" s="58">
        <v>0</v>
      </c>
      <c r="AI376" s="58">
        <v>0</v>
      </c>
      <c r="AJ376" s="58">
        <v>0</v>
      </c>
      <c r="AK376" s="58">
        <v>0</v>
      </c>
      <c r="AL376" s="58">
        <v>0</v>
      </c>
      <c r="AM376" s="58">
        <v>0</v>
      </c>
      <c r="AN376" s="58">
        <v>0</v>
      </c>
      <c r="AO376" s="58">
        <v>0</v>
      </c>
      <c r="AP376" s="58">
        <v>0</v>
      </c>
      <c r="AQ376" s="58">
        <v>0</v>
      </c>
      <c r="AR376" s="58">
        <v>0</v>
      </c>
      <c r="AS376" s="58">
        <v>0</v>
      </c>
      <c r="AT376" s="58">
        <v>0</v>
      </c>
      <c r="AU376" s="58">
        <v>0</v>
      </c>
      <c r="AV376" s="58">
        <v>0</v>
      </c>
      <c r="AW376" s="58">
        <v>0</v>
      </c>
      <c r="AX376" s="58">
        <v>0</v>
      </c>
      <c r="AY376" s="58">
        <v>0</v>
      </c>
      <c r="AZ376" s="58">
        <v>0</v>
      </c>
      <c r="BA376" s="58">
        <v>0</v>
      </c>
      <c r="BB376" s="58">
        <v>0</v>
      </c>
      <c r="BC376" s="58">
        <v>0</v>
      </c>
      <c r="BD376" s="58">
        <v>411862.53</v>
      </c>
      <c r="BE376" s="58">
        <v>0</v>
      </c>
      <c r="BF376" s="58">
        <v>0</v>
      </c>
      <c r="BG376" s="58">
        <v>0</v>
      </c>
      <c r="BH376" s="58">
        <v>0</v>
      </c>
      <c r="BI376" s="58">
        <v>0</v>
      </c>
      <c r="BJ376" s="58">
        <v>0</v>
      </c>
      <c r="BK376" s="58">
        <v>0</v>
      </c>
      <c r="BL376" s="58">
        <v>1450</v>
      </c>
      <c r="BM376" s="58">
        <v>0</v>
      </c>
      <c r="BN376" s="58">
        <v>0</v>
      </c>
      <c r="BO376" s="58">
        <v>0</v>
      </c>
      <c r="BP376" s="58">
        <v>0</v>
      </c>
      <c r="BQ376" s="58">
        <v>0</v>
      </c>
      <c r="BR376" s="58">
        <v>0</v>
      </c>
      <c r="BS376" s="58">
        <v>0</v>
      </c>
      <c r="BT376" s="58">
        <v>0</v>
      </c>
      <c r="BU376" s="58">
        <v>0</v>
      </c>
      <c r="BV376" s="58">
        <v>0</v>
      </c>
      <c r="BW376" s="58">
        <v>0</v>
      </c>
      <c r="BX376" s="58">
        <v>0</v>
      </c>
      <c r="BY376" s="59">
        <v>110155595.43000001</v>
      </c>
    </row>
    <row r="377" spans="1:77" x14ac:dyDescent="0.2">
      <c r="A377" s="56" t="s">
        <v>39</v>
      </c>
      <c r="B377" s="57" t="s">
        <v>941</v>
      </c>
      <c r="C377" s="56" t="s">
        <v>942</v>
      </c>
      <c r="D377" s="58">
        <v>0</v>
      </c>
      <c r="E377" s="58">
        <v>0</v>
      </c>
      <c r="F377" s="58">
        <v>0</v>
      </c>
      <c r="G377" s="58">
        <v>0</v>
      </c>
      <c r="H377" s="58">
        <v>0</v>
      </c>
      <c r="I377" s="58">
        <v>0</v>
      </c>
      <c r="J377" s="58">
        <v>0</v>
      </c>
      <c r="K377" s="58">
        <v>0</v>
      </c>
      <c r="L377" s="58">
        <v>0</v>
      </c>
      <c r="M377" s="58">
        <v>0</v>
      </c>
      <c r="N377" s="58">
        <v>0</v>
      </c>
      <c r="O377" s="58">
        <v>151547</v>
      </c>
      <c r="P377" s="58">
        <v>0</v>
      </c>
      <c r="Q377" s="58">
        <v>0</v>
      </c>
      <c r="R377" s="58">
        <v>0</v>
      </c>
      <c r="S377" s="58">
        <v>0</v>
      </c>
      <c r="T377" s="58">
        <v>0</v>
      </c>
      <c r="U377" s="58">
        <v>0</v>
      </c>
      <c r="V377" s="58">
        <v>0</v>
      </c>
      <c r="W377" s="58">
        <v>0</v>
      </c>
      <c r="X377" s="58">
        <v>0</v>
      </c>
      <c r="Y377" s="58">
        <v>0</v>
      </c>
      <c r="Z377" s="58">
        <v>0</v>
      </c>
      <c r="AA377" s="58">
        <v>0</v>
      </c>
      <c r="AB377" s="58">
        <v>0</v>
      </c>
      <c r="AC377" s="58">
        <v>0</v>
      </c>
      <c r="AD377" s="58">
        <v>0</v>
      </c>
      <c r="AE377" s="58">
        <v>0</v>
      </c>
      <c r="AF377" s="58">
        <v>0</v>
      </c>
      <c r="AG377" s="58">
        <v>0</v>
      </c>
      <c r="AH377" s="58">
        <v>0</v>
      </c>
      <c r="AI377" s="58">
        <v>0</v>
      </c>
      <c r="AJ377" s="58">
        <v>0</v>
      </c>
      <c r="AK377" s="58">
        <v>0</v>
      </c>
      <c r="AL377" s="58">
        <v>0</v>
      </c>
      <c r="AM377" s="58">
        <v>0</v>
      </c>
      <c r="AN377" s="58">
        <v>0</v>
      </c>
      <c r="AO377" s="58">
        <v>0</v>
      </c>
      <c r="AP377" s="58">
        <v>0</v>
      </c>
      <c r="AQ377" s="58">
        <v>0</v>
      </c>
      <c r="AR377" s="58">
        <v>0</v>
      </c>
      <c r="AS377" s="58">
        <v>0</v>
      </c>
      <c r="AT377" s="58">
        <v>0</v>
      </c>
      <c r="AU377" s="58">
        <v>0</v>
      </c>
      <c r="AV377" s="58">
        <v>0</v>
      </c>
      <c r="AW377" s="58">
        <v>0</v>
      </c>
      <c r="AX377" s="58">
        <v>0</v>
      </c>
      <c r="AY377" s="58">
        <v>0</v>
      </c>
      <c r="AZ377" s="58">
        <v>0</v>
      </c>
      <c r="BA377" s="58">
        <v>0</v>
      </c>
      <c r="BB377" s="58">
        <v>0</v>
      </c>
      <c r="BC377" s="58">
        <v>0</v>
      </c>
      <c r="BD377" s="58">
        <v>583653.4</v>
      </c>
      <c r="BE377" s="58">
        <v>0</v>
      </c>
      <c r="BF377" s="58">
        <v>0</v>
      </c>
      <c r="BG377" s="58">
        <v>0</v>
      </c>
      <c r="BH377" s="58">
        <v>0</v>
      </c>
      <c r="BI377" s="58">
        <v>0</v>
      </c>
      <c r="BJ377" s="58">
        <v>0</v>
      </c>
      <c r="BK377" s="58">
        <v>0</v>
      </c>
      <c r="BL377" s="58">
        <v>0</v>
      </c>
      <c r="BM377" s="58">
        <v>0</v>
      </c>
      <c r="BN377" s="58">
        <v>0</v>
      </c>
      <c r="BO377" s="58">
        <v>0</v>
      </c>
      <c r="BP377" s="58">
        <v>0</v>
      </c>
      <c r="BQ377" s="58">
        <v>0</v>
      </c>
      <c r="BR377" s="58">
        <v>0</v>
      </c>
      <c r="BS377" s="58">
        <v>0</v>
      </c>
      <c r="BT377" s="58">
        <v>0</v>
      </c>
      <c r="BU377" s="58">
        <v>0</v>
      </c>
      <c r="BV377" s="58">
        <v>0</v>
      </c>
      <c r="BW377" s="58">
        <v>0</v>
      </c>
      <c r="BX377" s="58">
        <v>0</v>
      </c>
      <c r="BY377" s="59">
        <v>892163.36999999988</v>
      </c>
    </row>
    <row r="378" spans="1:77" x14ac:dyDescent="0.2">
      <c r="A378" s="56" t="s">
        <v>39</v>
      </c>
      <c r="B378" s="57" t="s">
        <v>943</v>
      </c>
      <c r="C378" s="56" t="s">
        <v>944</v>
      </c>
      <c r="D378" s="58">
        <v>0</v>
      </c>
      <c r="E378" s="58">
        <v>0</v>
      </c>
      <c r="F378" s="58">
        <v>0</v>
      </c>
      <c r="G378" s="58">
        <v>0</v>
      </c>
      <c r="H378" s="58">
        <v>0</v>
      </c>
      <c r="I378" s="58">
        <v>0</v>
      </c>
      <c r="J378" s="58">
        <v>0</v>
      </c>
      <c r="K378" s="58">
        <v>0</v>
      </c>
      <c r="L378" s="58">
        <v>0</v>
      </c>
      <c r="M378" s="58">
        <v>0</v>
      </c>
      <c r="N378" s="58">
        <v>0</v>
      </c>
      <c r="O378" s="58">
        <v>0</v>
      </c>
      <c r="P378" s="58">
        <v>1771445</v>
      </c>
      <c r="Q378" s="58">
        <v>0</v>
      </c>
      <c r="R378" s="58">
        <v>0</v>
      </c>
      <c r="S378" s="58">
        <v>0</v>
      </c>
      <c r="T378" s="58">
        <v>0</v>
      </c>
      <c r="U378" s="58">
        <v>0</v>
      </c>
      <c r="V378" s="58">
        <v>0</v>
      </c>
      <c r="W378" s="58">
        <v>0</v>
      </c>
      <c r="X378" s="58">
        <v>0</v>
      </c>
      <c r="Y378" s="58">
        <v>0</v>
      </c>
      <c r="Z378" s="58">
        <v>0</v>
      </c>
      <c r="AA378" s="58">
        <v>0</v>
      </c>
      <c r="AB378" s="58">
        <v>0</v>
      </c>
      <c r="AC378" s="58">
        <v>0</v>
      </c>
      <c r="AD378" s="58">
        <v>0</v>
      </c>
      <c r="AE378" s="58">
        <v>0</v>
      </c>
      <c r="AF378" s="58">
        <v>0</v>
      </c>
      <c r="AG378" s="58">
        <v>0</v>
      </c>
      <c r="AH378" s="58">
        <v>0</v>
      </c>
      <c r="AI378" s="58">
        <v>0</v>
      </c>
      <c r="AJ378" s="58">
        <v>0</v>
      </c>
      <c r="AK378" s="58">
        <v>0</v>
      </c>
      <c r="AL378" s="58">
        <v>0</v>
      </c>
      <c r="AM378" s="58">
        <v>0</v>
      </c>
      <c r="AN378" s="58">
        <v>0</v>
      </c>
      <c r="AO378" s="58">
        <v>0</v>
      </c>
      <c r="AP378" s="58">
        <v>0</v>
      </c>
      <c r="AQ378" s="58">
        <v>0</v>
      </c>
      <c r="AR378" s="58">
        <v>0</v>
      </c>
      <c r="AS378" s="58">
        <v>0</v>
      </c>
      <c r="AT378" s="58">
        <v>0</v>
      </c>
      <c r="AU378" s="58">
        <v>0</v>
      </c>
      <c r="AV378" s="58">
        <v>0</v>
      </c>
      <c r="AW378" s="58">
        <v>0</v>
      </c>
      <c r="AX378" s="58">
        <v>0</v>
      </c>
      <c r="AY378" s="58">
        <v>0</v>
      </c>
      <c r="AZ378" s="58">
        <v>0</v>
      </c>
      <c r="BA378" s="58">
        <v>0</v>
      </c>
      <c r="BB378" s="58">
        <v>0</v>
      </c>
      <c r="BC378" s="58">
        <v>0</v>
      </c>
      <c r="BD378" s="58">
        <v>0</v>
      </c>
      <c r="BE378" s="58">
        <v>0</v>
      </c>
      <c r="BF378" s="58">
        <v>0</v>
      </c>
      <c r="BG378" s="58">
        <v>0</v>
      </c>
      <c r="BH378" s="58">
        <v>0</v>
      </c>
      <c r="BI378" s="58">
        <v>0</v>
      </c>
      <c r="BJ378" s="58">
        <v>0</v>
      </c>
      <c r="BK378" s="58">
        <v>0</v>
      </c>
      <c r="BL378" s="58">
        <v>0</v>
      </c>
      <c r="BM378" s="58">
        <v>0</v>
      </c>
      <c r="BN378" s="58">
        <v>0</v>
      </c>
      <c r="BO378" s="58">
        <v>0</v>
      </c>
      <c r="BP378" s="58">
        <v>0</v>
      </c>
      <c r="BQ378" s="58">
        <v>0</v>
      </c>
      <c r="BR378" s="58">
        <v>0</v>
      </c>
      <c r="BS378" s="58">
        <v>0</v>
      </c>
      <c r="BT378" s="58">
        <v>0</v>
      </c>
      <c r="BU378" s="58">
        <v>0</v>
      </c>
      <c r="BV378" s="58">
        <v>0</v>
      </c>
      <c r="BW378" s="58">
        <v>0</v>
      </c>
      <c r="BX378" s="58">
        <v>0</v>
      </c>
      <c r="BY378" s="59"/>
    </row>
    <row r="379" spans="1:77" x14ac:dyDescent="0.2">
      <c r="A379" s="56" t="s">
        <v>39</v>
      </c>
      <c r="B379" s="57" t="s">
        <v>945</v>
      </c>
      <c r="C379" s="56" t="s">
        <v>946</v>
      </c>
      <c r="D379" s="58">
        <v>0</v>
      </c>
      <c r="E379" s="58">
        <v>0</v>
      </c>
      <c r="F379" s="58">
        <v>0</v>
      </c>
      <c r="G379" s="58">
        <v>0</v>
      </c>
      <c r="H379" s="58">
        <v>0</v>
      </c>
      <c r="I379" s="58">
        <v>0</v>
      </c>
      <c r="J379" s="58">
        <v>0</v>
      </c>
      <c r="K379" s="58">
        <v>0</v>
      </c>
      <c r="L379" s="58">
        <v>0</v>
      </c>
      <c r="M379" s="58">
        <v>0</v>
      </c>
      <c r="N379" s="58">
        <v>0</v>
      </c>
      <c r="O379" s="58">
        <v>0</v>
      </c>
      <c r="P379" s="58">
        <v>0</v>
      </c>
      <c r="Q379" s="58">
        <v>0</v>
      </c>
      <c r="R379" s="58">
        <v>0</v>
      </c>
      <c r="S379" s="58">
        <v>0</v>
      </c>
      <c r="T379" s="58">
        <v>0</v>
      </c>
      <c r="U379" s="58">
        <v>0</v>
      </c>
      <c r="V379" s="58">
        <v>0</v>
      </c>
      <c r="W379" s="58">
        <v>0</v>
      </c>
      <c r="X379" s="58">
        <v>0</v>
      </c>
      <c r="Y379" s="58">
        <v>0</v>
      </c>
      <c r="Z379" s="58">
        <v>0</v>
      </c>
      <c r="AA379" s="58">
        <v>0</v>
      </c>
      <c r="AB379" s="58">
        <v>0</v>
      </c>
      <c r="AC379" s="58">
        <v>0</v>
      </c>
      <c r="AD379" s="58">
        <v>0</v>
      </c>
      <c r="AE379" s="58">
        <v>0</v>
      </c>
      <c r="AF379" s="58">
        <v>0</v>
      </c>
      <c r="AG379" s="58">
        <v>0</v>
      </c>
      <c r="AH379" s="58">
        <v>0</v>
      </c>
      <c r="AI379" s="58">
        <v>0</v>
      </c>
      <c r="AJ379" s="58">
        <v>0</v>
      </c>
      <c r="AK379" s="58">
        <v>0</v>
      </c>
      <c r="AL379" s="58">
        <v>0</v>
      </c>
      <c r="AM379" s="58">
        <v>0</v>
      </c>
      <c r="AN379" s="58">
        <v>0</v>
      </c>
      <c r="AO379" s="58">
        <v>0</v>
      </c>
      <c r="AP379" s="58">
        <v>0</v>
      </c>
      <c r="AQ379" s="58">
        <v>0</v>
      </c>
      <c r="AR379" s="58">
        <v>0</v>
      </c>
      <c r="AS379" s="58">
        <v>0</v>
      </c>
      <c r="AT379" s="58">
        <v>0</v>
      </c>
      <c r="AU379" s="58">
        <v>0</v>
      </c>
      <c r="AV379" s="58">
        <v>0</v>
      </c>
      <c r="AW379" s="58">
        <v>0</v>
      </c>
      <c r="AX379" s="58">
        <v>0</v>
      </c>
      <c r="AY379" s="58">
        <v>0</v>
      </c>
      <c r="AZ379" s="58">
        <v>0</v>
      </c>
      <c r="BA379" s="58">
        <v>0</v>
      </c>
      <c r="BB379" s="58">
        <v>0</v>
      </c>
      <c r="BC379" s="58">
        <v>0</v>
      </c>
      <c r="BD379" s="58">
        <v>0</v>
      </c>
      <c r="BE379" s="58">
        <v>0</v>
      </c>
      <c r="BF379" s="58">
        <v>0</v>
      </c>
      <c r="BG379" s="58">
        <v>0</v>
      </c>
      <c r="BH379" s="58">
        <v>0</v>
      </c>
      <c r="BI379" s="58">
        <v>0</v>
      </c>
      <c r="BJ379" s="58">
        <v>0</v>
      </c>
      <c r="BK379" s="58">
        <v>0</v>
      </c>
      <c r="BL379" s="58">
        <v>0</v>
      </c>
      <c r="BM379" s="58">
        <v>0</v>
      </c>
      <c r="BN379" s="58">
        <v>0</v>
      </c>
      <c r="BO379" s="58">
        <v>0</v>
      </c>
      <c r="BP379" s="58">
        <v>0</v>
      </c>
      <c r="BQ379" s="58">
        <v>0</v>
      </c>
      <c r="BR379" s="58">
        <v>0</v>
      </c>
      <c r="BS379" s="58">
        <v>672808.5</v>
      </c>
      <c r="BT379" s="58">
        <v>0</v>
      </c>
      <c r="BU379" s="58">
        <v>0</v>
      </c>
      <c r="BV379" s="58">
        <v>0</v>
      </c>
      <c r="BW379" s="58">
        <v>0</v>
      </c>
      <c r="BX379" s="58">
        <v>0</v>
      </c>
      <c r="BY379" s="59">
        <v>765713.5</v>
      </c>
    </row>
    <row r="380" spans="1:77" x14ac:dyDescent="0.2">
      <c r="A380" s="56" t="s">
        <v>39</v>
      </c>
      <c r="B380" s="57" t="s">
        <v>947</v>
      </c>
      <c r="C380" s="56" t="s">
        <v>948</v>
      </c>
      <c r="D380" s="67">
        <v>0</v>
      </c>
      <c r="E380" s="67">
        <v>0</v>
      </c>
      <c r="F380" s="67">
        <v>0</v>
      </c>
      <c r="G380" s="67">
        <v>0</v>
      </c>
      <c r="H380" s="67">
        <v>0</v>
      </c>
      <c r="I380" s="67">
        <v>0</v>
      </c>
      <c r="J380" s="67">
        <v>0</v>
      </c>
      <c r="K380" s="67">
        <v>0</v>
      </c>
      <c r="L380" s="67">
        <v>0</v>
      </c>
      <c r="M380" s="67">
        <v>0</v>
      </c>
      <c r="N380" s="67">
        <v>0</v>
      </c>
      <c r="O380" s="67">
        <v>0</v>
      </c>
      <c r="P380" s="67">
        <v>0</v>
      </c>
      <c r="Q380" s="67">
        <v>0</v>
      </c>
      <c r="R380" s="67">
        <v>0</v>
      </c>
      <c r="S380" s="67">
        <v>0</v>
      </c>
      <c r="T380" s="67">
        <v>0</v>
      </c>
      <c r="U380" s="67">
        <v>0</v>
      </c>
      <c r="V380" s="67">
        <v>0</v>
      </c>
      <c r="W380" s="67">
        <v>0</v>
      </c>
      <c r="X380" s="67">
        <v>0</v>
      </c>
      <c r="Y380" s="67">
        <v>0</v>
      </c>
      <c r="Z380" s="67">
        <v>0</v>
      </c>
      <c r="AA380" s="67">
        <v>0</v>
      </c>
      <c r="AB380" s="67">
        <v>0</v>
      </c>
      <c r="AC380" s="67">
        <v>0</v>
      </c>
      <c r="AD380" s="67">
        <v>0</v>
      </c>
      <c r="AE380" s="67">
        <v>0</v>
      </c>
      <c r="AF380" s="67">
        <v>0</v>
      </c>
      <c r="AG380" s="67">
        <v>0</v>
      </c>
      <c r="AH380" s="67">
        <v>0</v>
      </c>
      <c r="AI380" s="67">
        <v>0</v>
      </c>
      <c r="AJ380" s="67">
        <v>0</v>
      </c>
      <c r="AK380" s="67">
        <v>0</v>
      </c>
      <c r="AL380" s="67">
        <v>0</v>
      </c>
      <c r="AM380" s="67">
        <v>0</v>
      </c>
      <c r="AN380" s="67">
        <v>0</v>
      </c>
      <c r="AO380" s="67">
        <v>0</v>
      </c>
      <c r="AP380" s="67">
        <v>0</v>
      </c>
      <c r="AQ380" s="67">
        <v>0</v>
      </c>
      <c r="AR380" s="67">
        <v>0</v>
      </c>
      <c r="AS380" s="67">
        <v>0</v>
      </c>
      <c r="AT380" s="67">
        <v>0</v>
      </c>
      <c r="AU380" s="67">
        <v>0</v>
      </c>
      <c r="AV380" s="67">
        <v>0</v>
      </c>
      <c r="AW380" s="67">
        <v>0</v>
      </c>
      <c r="AX380" s="67">
        <v>0</v>
      </c>
      <c r="AY380" s="67">
        <v>0</v>
      </c>
      <c r="AZ380" s="67">
        <v>0</v>
      </c>
      <c r="BA380" s="67">
        <v>0</v>
      </c>
      <c r="BB380" s="67">
        <v>0</v>
      </c>
      <c r="BC380" s="67">
        <v>0</v>
      </c>
      <c r="BD380" s="67">
        <v>0</v>
      </c>
      <c r="BE380" s="67">
        <v>0</v>
      </c>
      <c r="BF380" s="67">
        <v>0</v>
      </c>
      <c r="BG380" s="67">
        <v>0</v>
      </c>
      <c r="BH380" s="67">
        <v>0</v>
      </c>
      <c r="BI380" s="67">
        <v>0</v>
      </c>
      <c r="BJ380" s="67">
        <v>0</v>
      </c>
      <c r="BK380" s="67">
        <v>0</v>
      </c>
      <c r="BL380" s="67">
        <v>0</v>
      </c>
      <c r="BM380" s="67">
        <v>0</v>
      </c>
      <c r="BN380" s="67">
        <v>0</v>
      </c>
      <c r="BO380" s="67">
        <v>0</v>
      </c>
      <c r="BP380" s="67">
        <v>0</v>
      </c>
      <c r="BQ380" s="67">
        <v>0</v>
      </c>
      <c r="BR380" s="67">
        <v>0</v>
      </c>
      <c r="BS380" s="67">
        <v>0</v>
      </c>
      <c r="BT380" s="67">
        <v>0</v>
      </c>
      <c r="BU380" s="67">
        <v>0</v>
      </c>
      <c r="BV380" s="67">
        <v>0</v>
      </c>
      <c r="BW380" s="67">
        <v>0</v>
      </c>
      <c r="BX380" s="67">
        <v>0</v>
      </c>
      <c r="BY380" s="59">
        <v>47202480</v>
      </c>
    </row>
    <row r="381" spans="1:77" x14ac:dyDescent="0.2">
      <c r="A381" s="56" t="s">
        <v>39</v>
      </c>
      <c r="B381" s="57" t="s">
        <v>949</v>
      </c>
      <c r="C381" s="56" t="s">
        <v>950</v>
      </c>
      <c r="D381" s="58">
        <v>0</v>
      </c>
      <c r="E381" s="58">
        <v>0</v>
      </c>
      <c r="F381" s="58">
        <v>0</v>
      </c>
      <c r="G381" s="58">
        <v>0</v>
      </c>
      <c r="H381" s="58">
        <v>0</v>
      </c>
      <c r="I381" s="58">
        <v>0</v>
      </c>
      <c r="J381" s="58">
        <v>0</v>
      </c>
      <c r="K381" s="58">
        <v>0</v>
      </c>
      <c r="L381" s="58">
        <v>0</v>
      </c>
      <c r="M381" s="58">
        <v>0</v>
      </c>
      <c r="N381" s="58">
        <v>0</v>
      </c>
      <c r="O381" s="58">
        <v>0</v>
      </c>
      <c r="P381" s="58">
        <v>0</v>
      </c>
      <c r="Q381" s="58">
        <v>0</v>
      </c>
      <c r="R381" s="58">
        <v>0</v>
      </c>
      <c r="S381" s="58">
        <v>0</v>
      </c>
      <c r="T381" s="58">
        <v>0</v>
      </c>
      <c r="U381" s="58">
        <v>0</v>
      </c>
      <c r="V381" s="58">
        <v>0</v>
      </c>
      <c r="W381" s="58">
        <v>0</v>
      </c>
      <c r="X381" s="58">
        <v>0</v>
      </c>
      <c r="Y381" s="58">
        <v>0</v>
      </c>
      <c r="Z381" s="58">
        <v>0</v>
      </c>
      <c r="AA381" s="58">
        <v>0</v>
      </c>
      <c r="AB381" s="58">
        <v>0</v>
      </c>
      <c r="AC381" s="58">
        <v>0</v>
      </c>
      <c r="AD381" s="58">
        <v>0</v>
      </c>
      <c r="AE381" s="58">
        <v>0</v>
      </c>
      <c r="AF381" s="58">
        <v>0</v>
      </c>
      <c r="AG381" s="58">
        <v>0</v>
      </c>
      <c r="AH381" s="58">
        <v>0</v>
      </c>
      <c r="AI381" s="58">
        <v>0</v>
      </c>
      <c r="AJ381" s="58">
        <v>0</v>
      </c>
      <c r="AK381" s="58">
        <v>0</v>
      </c>
      <c r="AL381" s="58">
        <v>0</v>
      </c>
      <c r="AM381" s="58">
        <v>0</v>
      </c>
      <c r="AN381" s="58">
        <v>0</v>
      </c>
      <c r="AO381" s="58">
        <v>0</v>
      </c>
      <c r="AP381" s="58">
        <v>0</v>
      </c>
      <c r="AQ381" s="58">
        <v>0</v>
      </c>
      <c r="AR381" s="58">
        <v>0</v>
      </c>
      <c r="AS381" s="58">
        <v>0</v>
      </c>
      <c r="AT381" s="58">
        <v>0</v>
      </c>
      <c r="AU381" s="58">
        <v>0</v>
      </c>
      <c r="AV381" s="58">
        <v>0</v>
      </c>
      <c r="AW381" s="58">
        <v>0</v>
      </c>
      <c r="AX381" s="58">
        <v>0</v>
      </c>
      <c r="AY381" s="58">
        <v>0</v>
      </c>
      <c r="AZ381" s="58">
        <v>0</v>
      </c>
      <c r="BA381" s="58">
        <v>0</v>
      </c>
      <c r="BB381" s="58">
        <v>0</v>
      </c>
      <c r="BC381" s="58">
        <v>0</v>
      </c>
      <c r="BD381" s="58">
        <v>0</v>
      </c>
      <c r="BE381" s="58">
        <v>0</v>
      </c>
      <c r="BF381" s="58">
        <v>0</v>
      </c>
      <c r="BG381" s="58">
        <v>0</v>
      </c>
      <c r="BH381" s="58">
        <v>0</v>
      </c>
      <c r="BI381" s="58">
        <v>30669</v>
      </c>
      <c r="BJ381" s="58">
        <v>0</v>
      </c>
      <c r="BK381" s="58">
        <v>0</v>
      </c>
      <c r="BL381" s="58">
        <v>0</v>
      </c>
      <c r="BM381" s="58">
        <v>0</v>
      </c>
      <c r="BN381" s="58">
        <v>0</v>
      </c>
      <c r="BO381" s="58">
        <v>0</v>
      </c>
      <c r="BP381" s="58">
        <v>0</v>
      </c>
      <c r="BQ381" s="58">
        <v>0</v>
      </c>
      <c r="BR381" s="58">
        <v>0</v>
      </c>
      <c r="BS381" s="58">
        <v>0</v>
      </c>
      <c r="BT381" s="58">
        <v>0</v>
      </c>
      <c r="BU381" s="58">
        <v>0</v>
      </c>
      <c r="BV381" s="58">
        <v>0</v>
      </c>
      <c r="BW381" s="58">
        <v>0</v>
      </c>
      <c r="BX381" s="58">
        <v>0</v>
      </c>
      <c r="BY381" s="59"/>
    </row>
    <row r="382" spans="1:77" x14ac:dyDescent="0.2">
      <c r="A382" s="56" t="s">
        <v>39</v>
      </c>
      <c r="B382" s="57" t="s">
        <v>951</v>
      </c>
      <c r="C382" s="56" t="s">
        <v>952</v>
      </c>
      <c r="D382" s="67">
        <v>0</v>
      </c>
      <c r="E382" s="67">
        <v>0</v>
      </c>
      <c r="F382" s="67">
        <v>0</v>
      </c>
      <c r="G382" s="67">
        <v>0</v>
      </c>
      <c r="H382" s="67">
        <v>0</v>
      </c>
      <c r="I382" s="67">
        <v>0</v>
      </c>
      <c r="J382" s="67">
        <v>0</v>
      </c>
      <c r="K382" s="67">
        <v>0</v>
      </c>
      <c r="L382" s="67">
        <v>0</v>
      </c>
      <c r="M382" s="67">
        <v>0</v>
      </c>
      <c r="N382" s="67">
        <v>0</v>
      </c>
      <c r="O382" s="67">
        <v>0</v>
      </c>
      <c r="P382" s="67">
        <v>0</v>
      </c>
      <c r="Q382" s="67">
        <v>0</v>
      </c>
      <c r="R382" s="67">
        <v>0</v>
      </c>
      <c r="S382" s="67">
        <v>0</v>
      </c>
      <c r="T382" s="67">
        <v>0</v>
      </c>
      <c r="U382" s="67">
        <v>0</v>
      </c>
      <c r="V382" s="67">
        <v>0</v>
      </c>
      <c r="W382" s="67">
        <v>0</v>
      </c>
      <c r="X382" s="67">
        <v>0</v>
      </c>
      <c r="Y382" s="67">
        <v>0</v>
      </c>
      <c r="Z382" s="67">
        <v>0</v>
      </c>
      <c r="AA382" s="67">
        <v>0</v>
      </c>
      <c r="AB382" s="67">
        <v>0</v>
      </c>
      <c r="AC382" s="67">
        <v>0</v>
      </c>
      <c r="AD382" s="67">
        <v>0</v>
      </c>
      <c r="AE382" s="67">
        <v>0</v>
      </c>
      <c r="AF382" s="67">
        <v>0</v>
      </c>
      <c r="AG382" s="67">
        <v>0</v>
      </c>
      <c r="AH382" s="67">
        <v>0</v>
      </c>
      <c r="AI382" s="67">
        <v>0</v>
      </c>
      <c r="AJ382" s="67">
        <v>0</v>
      </c>
      <c r="AK382" s="67">
        <v>0</v>
      </c>
      <c r="AL382" s="67">
        <v>0</v>
      </c>
      <c r="AM382" s="67">
        <v>0</v>
      </c>
      <c r="AN382" s="67">
        <v>0</v>
      </c>
      <c r="AO382" s="67">
        <v>0</v>
      </c>
      <c r="AP382" s="67">
        <v>0</v>
      </c>
      <c r="AQ382" s="67">
        <v>0</v>
      </c>
      <c r="AR382" s="67">
        <v>0</v>
      </c>
      <c r="AS382" s="67">
        <v>0</v>
      </c>
      <c r="AT382" s="67">
        <v>0</v>
      </c>
      <c r="AU382" s="67">
        <v>0</v>
      </c>
      <c r="AV382" s="67">
        <v>0</v>
      </c>
      <c r="AW382" s="67">
        <v>0</v>
      </c>
      <c r="AX382" s="67">
        <v>0</v>
      </c>
      <c r="AY382" s="67">
        <v>0</v>
      </c>
      <c r="AZ382" s="67">
        <v>0</v>
      </c>
      <c r="BA382" s="67">
        <v>0</v>
      </c>
      <c r="BB382" s="67">
        <v>0</v>
      </c>
      <c r="BC382" s="67">
        <v>0</v>
      </c>
      <c r="BD382" s="67">
        <v>0</v>
      </c>
      <c r="BE382" s="67">
        <v>0</v>
      </c>
      <c r="BF382" s="67">
        <v>0</v>
      </c>
      <c r="BG382" s="67">
        <v>0</v>
      </c>
      <c r="BH382" s="67">
        <v>0</v>
      </c>
      <c r="BI382" s="67">
        <v>0</v>
      </c>
      <c r="BJ382" s="67">
        <v>0</v>
      </c>
      <c r="BK382" s="67">
        <v>0</v>
      </c>
      <c r="BL382" s="67">
        <v>0</v>
      </c>
      <c r="BM382" s="67">
        <v>0</v>
      </c>
      <c r="BN382" s="67">
        <v>0</v>
      </c>
      <c r="BO382" s="67">
        <v>0</v>
      </c>
      <c r="BP382" s="67">
        <v>0</v>
      </c>
      <c r="BQ382" s="67">
        <v>0</v>
      </c>
      <c r="BR382" s="67">
        <v>0</v>
      </c>
      <c r="BS382" s="67">
        <v>0</v>
      </c>
      <c r="BT382" s="67">
        <v>0</v>
      </c>
      <c r="BU382" s="67">
        <v>0</v>
      </c>
      <c r="BV382" s="67">
        <v>0</v>
      </c>
      <c r="BW382" s="67">
        <v>0</v>
      </c>
      <c r="BX382" s="67">
        <v>0</v>
      </c>
      <c r="BY382" s="59">
        <v>23536000</v>
      </c>
    </row>
    <row r="383" spans="1:77" x14ac:dyDescent="0.2">
      <c r="A383" s="56" t="s">
        <v>39</v>
      </c>
      <c r="B383" s="57" t="s">
        <v>953</v>
      </c>
      <c r="C383" s="56" t="s">
        <v>954</v>
      </c>
      <c r="D383" s="67">
        <v>0</v>
      </c>
      <c r="E383" s="67">
        <v>0</v>
      </c>
      <c r="F383" s="67">
        <v>0</v>
      </c>
      <c r="G383" s="67">
        <v>0</v>
      </c>
      <c r="H383" s="67">
        <v>0</v>
      </c>
      <c r="I383" s="67">
        <v>0</v>
      </c>
      <c r="J383" s="67">
        <v>0</v>
      </c>
      <c r="K383" s="67">
        <v>0</v>
      </c>
      <c r="L383" s="67">
        <v>0</v>
      </c>
      <c r="M383" s="67">
        <v>0</v>
      </c>
      <c r="N383" s="67">
        <v>0</v>
      </c>
      <c r="O383" s="67">
        <v>0</v>
      </c>
      <c r="P383" s="67">
        <v>0</v>
      </c>
      <c r="Q383" s="67">
        <v>0</v>
      </c>
      <c r="R383" s="67">
        <v>0</v>
      </c>
      <c r="S383" s="67">
        <v>0</v>
      </c>
      <c r="T383" s="67">
        <v>0</v>
      </c>
      <c r="U383" s="67">
        <v>0</v>
      </c>
      <c r="V383" s="67">
        <v>0</v>
      </c>
      <c r="W383" s="67">
        <v>0</v>
      </c>
      <c r="X383" s="67">
        <v>0</v>
      </c>
      <c r="Y383" s="67">
        <v>0</v>
      </c>
      <c r="Z383" s="67">
        <v>0</v>
      </c>
      <c r="AA383" s="67">
        <v>0</v>
      </c>
      <c r="AB383" s="67">
        <v>0</v>
      </c>
      <c r="AC383" s="67">
        <v>0</v>
      </c>
      <c r="AD383" s="67">
        <v>0</v>
      </c>
      <c r="AE383" s="67">
        <v>0</v>
      </c>
      <c r="AF383" s="67">
        <v>0</v>
      </c>
      <c r="AG383" s="67">
        <v>0</v>
      </c>
      <c r="AH383" s="67">
        <v>0</v>
      </c>
      <c r="AI383" s="67">
        <v>0</v>
      </c>
      <c r="AJ383" s="67">
        <v>0</v>
      </c>
      <c r="AK383" s="67">
        <v>0</v>
      </c>
      <c r="AL383" s="67">
        <v>0</v>
      </c>
      <c r="AM383" s="67">
        <v>0</v>
      </c>
      <c r="AN383" s="67">
        <v>0</v>
      </c>
      <c r="AO383" s="67">
        <v>0</v>
      </c>
      <c r="AP383" s="67">
        <v>0</v>
      </c>
      <c r="AQ383" s="67">
        <v>0</v>
      </c>
      <c r="AR383" s="67">
        <v>0</v>
      </c>
      <c r="AS383" s="67">
        <v>0</v>
      </c>
      <c r="AT383" s="67">
        <v>0</v>
      </c>
      <c r="AU383" s="67">
        <v>0</v>
      </c>
      <c r="AV383" s="67">
        <v>0</v>
      </c>
      <c r="AW383" s="67">
        <v>0</v>
      </c>
      <c r="AX383" s="67">
        <v>0</v>
      </c>
      <c r="AY383" s="67">
        <v>0</v>
      </c>
      <c r="AZ383" s="67">
        <v>0</v>
      </c>
      <c r="BA383" s="67">
        <v>0</v>
      </c>
      <c r="BB383" s="67">
        <v>0</v>
      </c>
      <c r="BC383" s="67">
        <v>0</v>
      </c>
      <c r="BD383" s="67">
        <v>0</v>
      </c>
      <c r="BE383" s="67">
        <v>0</v>
      </c>
      <c r="BF383" s="67">
        <v>0</v>
      </c>
      <c r="BG383" s="67">
        <v>0</v>
      </c>
      <c r="BH383" s="67">
        <v>0</v>
      </c>
      <c r="BI383" s="67">
        <v>0</v>
      </c>
      <c r="BJ383" s="67">
        <v>0</v>
      </c>
      <c r="BK383" s="67">
        <v>0</v>
      </c>
      <c r="BL383" s="67">
        <v>0</v>
      </c>
      <c r="BM383" s="67">
        <v>0</v>
      </c>
      <c r="BN383" s="67">
        <v>0</v>
      </c>
      <c r="BO383" s="67">
        <v>0</v>
      </c>
      <c r="BP383" s="67">
        <v>0</v>
      </c>
      <c r="BQ383" s="67">
        <v>0</v>
      </c>
      <c r="BR383" s="67">
        <v>0</v>
      </c>
      <c r="BS383" s="67">
        <v>0</v>
      </c>
      <c r="BT383" s="67">
        <v>0</v>
      </c>
      <c r="BU383" s="67">
        <v>0</v>
      </c>
      <c r="BV383" s="67">
        <v>0</v>
      </c>
      <c r="BW383" s="67">
        <v>0</v>
      </c>
      <c r="BX383" s="67">
        <v>0</v>
      </c>
      <c r="BY383" s="59">
        <v>27780</v>
      </c>
    </row>
    <row r="384" spans="1:77" x14ac:dyDescent="0.2">
      <c r="A384" s="56" t="s">
        <v>39</v>
      </c>
      <c r="B384" s="57" t="s">
        <v>955</v>
      </c>
      <c r="C384" s="56" t="s">
        <v>956</v>
      </c>
      <c r="D384" s="58">
        <v>0</v>
      </c>
      <c r="E384" s="58">
        <v>0</v>
      </c>
      <c r="F384" s="58">
        <v>0</v>
      </c>
      <c r="G384" s="58">
        <v>0</v>
      </c>
      <c r="H384" s="58">
        <v>0</v>
      </c>
      <c r="I384" s="58">
        <v>0</v>
      </c>
      <c r="J384" s="58">
        <v>36442.5</v>
      </c>
      <c r="K384" s="58">
        <v>0</v>
      </c>
      <c r="L384" s="58">
        <v>0</v>
      </c>
      <c r="M384" s="58">
        <v>0</v>
      </c>
      <c r="N384" s="58">
        <v>0</v>
      </c>
      <c r="O384" s="58">
        <v>0</v>
      </c>
      <c r="P384" s="58">
        <v>0</v>
      </c>
      <c r="Q384" s="58">
        <v>0</v>
      </c>
      <c r="R384" s="58">
        <v>0</v>
      </c>
      <c r="S384" s="58">
        <v>0</v>
      </c>
      <c r="T384" s="58">
        <v>0</v>
      </c>
      <c r="U384" s="58">
        <v>0</v>
      </c>
      <c r="V384" s="58">
        <v>0</v>
      </c>
      <c r="W384" s="58">
        <v>0</v>
      </c>
      <c r="X384" s="58">
        <v>0</v>
      </c>
      <c r="Y384" s="58">
        <v>0</v>
      </c>
      <c r="Z384" s="58">
        <v>0</v>
      </c>
      <c r="AA384" s="58">
        <v>0</v>
      </c>
      <c r="AB384" s="58">
        <v>0</v>
      </c>
      <c r="AC384" s="58">
        <v>0</v>
      </c>
      <c r="AD384" s="58">
        <v>0</v>
      </c>
      <c r="AE384" s="58">
        <v>37203.699999999997</v>
      </c>
      <c r="AF384" s="58">
        <v>0</v>
      </c>
      <c r="AG384" s="58">
        <v>0</v>
      </c>
      <c r="AH384" s="58">
        <v>0</v>
      </c>
      <c r="AI384" s="58">
        <v>0</v>
      </c>
      <c r="AJ384" s="58">
        <v>0</v>
      </c>
      <c r="AK384" s="58">
        <v>0</v>
      </c>
      <c r="AL384" s="58">
        <v>0</v>
      </c>
      <c r="AM384" s="58">
        <v>0</v>
      </c>
      <c r="AN384" s="58">
        <v>0</v>
      </c>
      <c r="AO384" s="58">
        <v>0</v>
      </c>
      <c r="AP384" s="58">
        <v>0</v>
      </c>
      <c r="AQ384" s="58">
        <v>19907</v>
      </c>
      <c r="AR384" s="58">
        <v>0</v>
      </c>
      <c r="AS384" s="58">
        <v>0</v>
      </c>
      <c r="AT384" s="58">
        <v>0</v>
      </c>
      <c r="AU384" s="58">
        <v>0</v>
      </c>
      <c r="AV384" s="58">
        <v>0</v>
      </c>
      <c r="AW384" s="58">
        <v>0</v>
      </c>
      <c r="AX384" s="58">
        <v>0</v>
      </c>
      <c r="AY384" s="58">
        <v>0</v>
      </c>
      <c r="AZ384" s="58">
        <v>0</v>
      </c>
      <c r="BA384" s="58">
        <v>0</v>
      </c>
      <c r="BB384" s="58">
        <v>0</v>
      </c>
      <c r="BC384" s="58">
        <v>0</v>
      </c>
      <c r="BD384" s="58">
        <v>0</v>
      </c>
      <c r="BE384" s="58">
        <v>0</v>
      </c>
      <c r="BF384" s="58">
        <v>0</v>
      </c>
      <c r="BG384" s="58">
        <v>0</v>
      </c>
      <c r="BH384" s="58">
        <v>0</v>
      </c>
      <c r="BI384" s="58">
        <v>53724</v>
      </c>
      <c r="BJ384" s="58">
        <v>0</v>
      </c>
      <c r="BK384" s="58">
        <v>0</v>
      </c>
      <c r="BL384" s="58">
        <v>0</v>
      </c>
      <c r="BM384" s="58">
        <v>0</v>
      </c>
      <c r="BN384" s="58">
        <v>0</v>
      </c>
      <c r="BO384" s="58">
        <v>0</v>
      </c>
      <c r="BP384" s="58">
        <v>35595.199999999997</v>
      </c>
      <c r="BQ384" s="58">
        <v>0</v>
      </c>
      <c r="BR384" s="58">
        <v>0</v>
      </c>
      <c r="BS384" s="58">
        <v>0</v>
      </c>
      <c r="BT384" s="58">
        <v>0</v>
      </c>
      <c r="BU384" s="58">
        <v>0</v>
      </c>
      <c r="BV384" s="58">
        <v>0</v>
      </c>
      <c r="BW384" s="58">
        <v>0</v>
      </c>
      <c r="BX384" s="58">
        <v>0</v>
      </c>
      <c r="BY384" s="59"/>
    </row>
    <row r="385" spans="1:77" x14ac:dyDescent="0.2">
      <c r="A385" s="56" t="s">
        <v>39</v>
      </c>
      <c r="B385" s="57" t="s">
        <v>957</v>
      </c>
      <c r="C385" s="56" t="s">
        <v>958</v>
      </c>
      <c r="D385" s="58">
        <v>0</v>
      </c>
      <c r="E385" s="58">
        <v>0</v>
      </c>
      <c r="F385" s="58">
        <v>0</v>
      </c>
      <c r="G385" s="58">
        <v>0</v>
      </c>
      <c r="H385" s="58">
        <v>0</v>
      </c>
      <c r="I385" s="58">
        <v>0</v>
      </c>
      <c r="J385" s="58">
        <v>0</v>
      </c>
      <c r="K385" s="58">
        <v>0</v>
      </c>
      <c r="L385" s="58">
        <v>0</v>
      </c>
      <c r="M385" s="58">
        <v>0</v>
      </c>
      <c r="N385" s="58">
        <v>0</v>
      </c>
      <c r="O385" s="58">
        <v>0</v>
      </c>
      <c r="P385" s="58">
        <v>0</v>
      </c>
      <c r="Q385" s="58">
        <v>0</v>
      </c>
      <c r="R385" s="58">
        <v>0</v>
      </c>
      <c r="S385" s="58">
        <v>0</v>
      </c>
      <c r="T385" s="58">
        <v>0</v>
      </c>
      <c r="U385" s="58">
        <v>0</v>
      </c>
      <c r="V385" s="58">
        <v>0</v>
      </c>
      <c r="W385" s="58">
        <v>0</v>
      </c>
      <c r="X385" s="58">
        <v>0</v>
      </c>
      <c r="Y385" s="58">
        <v>0</v>
      </c>
      <c r="Z385" s="58">
        <v>0</v>
      </c>
      <c r="AA385" s="58">
        <v>0</v>
      </c>
      <c r="AB385" s="58">
        <v>0</v>
      </c>
      <c r="AC385" s="58">
        <v>0</v>
      </c>
      <c r="AD385" s="58">
        <v>0</v>
      </c>
      <c r="AE385" s="58">
        <v>111964.5</v>
      </c>
      <c r="AF385" s="58">
        <v>0</v>
      </c>
      <c r="AG385" s="58">
        <v>0</v>
      </c>
      <c r="AH385" s="58">
        <v>0</v>
      </c>
      <c r="AI385" s="58">
        <v>0</v>
      </c>
      <c r="AJ385" s="58">
        <v>0</v>
      </c>
      <c r="AK385" s="58">
        <v>0</v>
      </c>
      <c r="AL385" s="58">
        <v>0</v>
      </c>
      <c r="AM385" s="58">
        <v>0</v>
      </c>
      <c r="AN385" s="58">
        <v>0</v>
      </c>
      <c r="AO385" s="58">
        <v>0</v>
      </c>
      <c r="AP385" s="58">
        <v>0</v>
      </c>
      <c r="AQ385" s="58">
        <v>0</v>
      </c>
      <c r="AR385" s="58">
        <v>0</v>
      </c>
      <c r="AS385" s="58">
        <v>0</v>
      </c>
      <c r="AT385" s="58">
        <v>0</v>
      </c>
      <c r="AU385" s="58">
        <v>0</v>
      </c>
      <c r="AV385" s="58">
        <v>0</v>
      </c>
      <c r="AW385" s="58">
        <v>0</v>
      </c>
      <c r="AX385" s="58">
        <v>0</v>
      </c>
      <c r="AY385" s="58">
        <v>0</v>
      </c>
      <c r="AZ385" s="58">
        <v>0</v>
      </c>
      <c r="BA385" s="58">
        <v>0</v>
      </c>
      <c r="BB385" s="58">
        <v>0</v>
      </c>
      <c r="BC385" s="58">
        <v>0</v>
      </c>
      <c r="BD385" s="58">
        <v>0</v>
      </c>
      <c r="BE385" s="58">
        <v>0</v>
      </c>
      <c r="BF385" s="58">
        <v>0</v>
      </c>
      <c r="BG385" s="58">
        <v>0</v>
      </c>
      <c r="BH385" s="58">
        <v>0</v>
      </c>
      <c r="BI385" s="58">
        <v>2315.8200000000002</v>
      </c>
      <c r="BJ385" s="58">
        <v>0</v>
      </c>
      <c r="BK385" s="58">
        <v>0</v>
      </c>
      <c r="BL385" s="58">
        <v>0</v>
      </c>
      <c r="BM385" s="58">
        <v>0</v>
      </c>
      <c r="BN385" s="58">
        <v>0</v>
      </c>
      <c r="BO385" s="58">
        <v>0</v>
      </c>
      <c r="BP385" s="58">
        <v>1502.29</v>
      </c>
      <c r="BQ385" s="58">
        <v>0</v>
      </c>
      <c r="BR385" s="58">
        <v>0</v>
      </c>
      <c r="BS385" s="58">
        <v>0</v>
      </c>
      <c r="BT385" s="58">
        <v>0</v>
      </c>
      <c r="BU385" s="58">
        <v>0</v>
      </c>
      <c r="BV385" s="58">
        <v>0</v>
      </c>
      <c r="BW385" s="58">
        <v>0</v>
      </c>
      <c r="BX385" s="58">
        <v>0</v>
      </c>
      <c r="BY385" s="59"/>
    </row>
    <row r="386" spans="1:77" x14ac:dyDescent="0.2">
      <c r="A386" s="56" t="s">
        <v>39</v>
      </c>
      <c r="B386" s="57" t="s">
        <v>959</v>
      </c>
      <c r="C386" s="56" t="s">
        <v>960</v>
      </c>
      <c r="D386" s="58">
        <v>0</v>
      </c>
      <c r="E386" s="58">
        <v>3522316.9</v>
      </c>
      <c r="F386" s="58">
        <v>0</v>
      </c>
      <c r="G386" s="58">
        <v>145168.54999999999</v>
      </c>
      <c r="H386" s="58">
        <v>30283.85</v>
      </c>
      <c r="I386" s="58">
        <v>0</v>
      </c>
      <c r="J386" s="58">
        <v>349949.13</v>
      </c>
      <c r="K386" s="58">
        <v>382242.7</v>
      </c>
      <c r="L386" s="58">
        <v>310648.09999999998</v>
      </c>
      <c r="M386" s="58">
        <v>0</v>
      </c>
      <c r="N386" s="58">
        <v>205667.4</v>
      </c>
      <c r="O386" s="58">
        <v>0</v>
      </c>
      <c r="P386" s="58">
        <v>0</v>
      </c>
      <c r="Q386" s="58">
        <v>0</v>
      </c>
      <c r="R386" s="58">
        <v>60799.05</v>
      </c>
      <c r="S386" s="58">
        <v>0</v>
      </c>
      <c r="T386" s="58">
        <v>0</v>
      </c>
      <c r="U386" s="58">
        <v>347294.3</v>
      </c>
      <c r="V386" s="58">
        <v>0</v>
      </c>
      <c r="W386" s="58">
        <v>0</v>
      </c>
      <c r="X386" s="58">
        <v>734.82</v>
      </c>
      <c r="Y386" s="58">
        <v>3265232.17</v>
      </c>
      <c r="Z386" s="58">
        <v>443898.91</v>
      </c>
      <c r="AA386" s="58">
        <v>280417.2</v>
      </c>
      <c r="AB386" s="58">
        <v>0</v>
      </c>
      <c r="AC386" s="58">
        <v>1661480.65</v>
      </c>
      <c r="AD386" s="58">
        <v>0</v>
      </c>
      <c r="AE386" s="58">
        <v>0</v>
      </c>
      <c r="AF386" s="58">
        <v>403238.9</v>
      </c>
      <c r="AG386" s="58">
        <v>166680.35</v>
      </c>
      <c r="AH386" s="58">
        <v>38849.300000000003</v>
      </c>
      <c r="AI386" s="58">
        <v>40664.75</v>
      </c>
      <c r="AJ386" s="58">
        <v>40732.199999999997</v>
      </c>
      <c r="AK386" s="58">
        <v>84334.35</v>
      </c>
      <c r="AL386" s="58">
        <v>14047.65</v>
      </c>
      <c r="AM386" s="58">
        <v>204048.6</v>
      </c>
      <c r="AN386" s="58">
        <v>70266.75</v>
      </c>
      <c r="AO386" s="58">
        <v>17614.900000000001</v>
      </c>
      <c r="AP386" s="58">
        <v>53299.7</v>
      </c>
      <c r="AQ386" s="58">
        <v>326715.45</v>
      </c>
      <c r="AR386" s="58">
        <v>52212.95</v>
      </c>
      <c r="AS386" s="58">
        <v>209436.05</v>
      </c>
      <c r="AT386" s="58">
        <v>457232.14</v>
      </c>
      <c r="AU386" s="58">
        <v>71759.199999999997</v>
      </c>
      <c r="AV386" s="58">
        <v>0</v>
      </c>
      <c r="AW386" s="58">
        <v>194086.9</v>
      </c>
      <c r="AX386" s="58">
        <v>93616.8</v>
      </c>
      <c r="AY386" s="58">
        <v>0</v>
      </c>
      <c r="AZ386" s="58">
        <v>2235613.91</v>
      </c>
      <c r="BA386" s="58">
        <v>465919.9</v>
      </c>
      <c r="BB386" s="58">
        <v>17430.599999999999</v>
      </c>
      <c r="BC386" s="58">
        <v>382578.35</v>
      </c>
      <c r="BD386" s="58">
        <v>0</v>
      </c>
      <c r="BE386" s="58">
        <v>409836.17</v>
      </c>
      <c r="BF386" s="58">
        <v>0</v>
      </c>
      <c r="BG386" s="58">
        <v>70760.75</v>
      </c>
      <c r="BH386" s="58">
        <v>60233.8</v>
      </c>
      <c r="BI386" s="58">
        <v>0</v>
      </c>
      <c r="BJ386" s="58">
        <v>216303.24</v>
      </c>
      <c r="BK386" s="58">
        <v>258910.15</v>
      </c>
      <c r="BL386" s="58">
        <v>91933.4</v>
      </c>
      <c r="BM386" s="58">
        <v>3488.4</v>
      </c>
      <c r="BN386" s="58">
        <v>215784.9</v>
      </c>
      <c r="BO386" s="58">
        <v>0</v>
      </c>
      <c r="BP386" s="58">
        <v>1381893.75</v>
      </c>
      <c r="BQ386" s="58">
        <v>15113.55</v>
      </c>
      <c r="BR386" s="58">
        <v>277798.28999999998</v>
      </c>
      <c r="BS386" s="58">
        <v>400509.55</v>
      </c>
      <c r="BT386" s="58">
        <v>287358.03000000003</v>
      </c>
      <c r="BU386" s="58">
        <v>724237.25</v>
      </c>
      <c r="BV386" s="58">
        <v>245192.15</v>
      </c>
      <c r="BW386" s="58">
        <v>340240.6</v>
      </c>
      <c r="BX386" s="58">
        <v>88293.74</v>
      </c>
      <c r="BY386" s="59">
        <v>4716666.2700000005</v>
      </c>
    </row>
    <row r="387" spans="1:77" x14ac:dyDescent="0.2">
      <c r="A387" s="56" t="s">
        <v>39</v>
      </c>
      <c r="B387" s="57" t="s">
        <v>961</v>
      </c>
      <c r="C387" s="56" t="s">
        <v>962</v>
      </c>
      <c r="D387" s="58">
        <v>0</v>
      </c>
      <c r="E387" s="58">
        <v>2691273.53</v>
      </c>
      <c r="F387" s="58">
        <v>0</v>
      </c>
      <c r="G387" s="58">
        <v>98667.95</v>
      </c>
      <c r="H387" s="58">
        <v>28491.45</v>
      </c>
      <c r="I387" s="58">
        <v>0</v>
      </c>
      <c r="J387" s="58">
        <v>17593.29</v>
      </c>
      <c r="K387" s="58">
        <v>825519.83</v>
      </c>
      <c r="L387" s="58">
        <v>40846.199999999997</v>
      </c>
      <c r="M387" s="58">
        <v>0</v>
      </c>
      <c r="N387" s="58">
        <v>102638.95</v>
      </c>
      <c r="O387" s="58">
        <v>0</v>
      </c>
      <c r="P387" s="58">
        <v>0</v>
      </c>
      <c r="Q387" s="58">
        <v>0</v>
      </c>
      <c r="R387" s="58">
        <v>13324.7</v>
      </c>
      <c r="S387" s="58">
        <v>0</v>
      </c>
      <c r="T387" s="58">
        <v>0</v>
      </c>
      <c r="U387" s="58">
        <v>96007.81</v>
      </c>
      <c r="V387" s="58">
        <v>0</v>
      </c>
      <c r="W387" s="58">
        <v>0</v>
      </c>
      <c r="X387" s="58">
        <v>79295.320000000007</v>
      </c>
      <c r="Y387" s="58">
        <v>6041451.8499999996</v>
      </c>
      <c r="Z387" s="58">
        <v>226271.95</v>
      </c>
      <c r="AA387" s="58">
        <v>90619.3</v>
      </c>
      <c r="AB387" s="58">
        <v>0</v>
      </c>
      <c r="AC387" s="58">
        <v>1187916.1000000001</v>
      </c>
      <c r="AD387" s="58">
        <v>0</v>
      </c>
      <c r="AE387" s="58">
        <v>0</v>
      </c>
      <c r="AF387" s="58">
        <v>42947.6</v>
      </c>
      <c r="AG387" s="58">
        <v>10998.15</v>
      </c>
      <c r="AH387" s="58">
        <v>0</v>
      </c>
      <c r="AI387" s="58">
        <v>0</v>
      </c>
      <c r="AJ387" s="58">
        <v>291666.15000000002</v>
      </c>
      <c r="AK387" s="58">
        <v>16010.35</v>
      </c>
      <c r="AL387" s="58">
        <v>1263.5</v>
      </c>
      <c r="AM387" s="58">
        <v>115779.35</v>
      </c>
      <c r="AN387" s="58">
        <v>34671.199999999997</v>
      </c>
      <c r="AO387" s="58">
        <v>38842.65</v>
      </c>
      <c r="AP387" s="58">
        <v>28727.05</v>
      </c>
      <c r="AQ387" s="58">
        <v>3979121.51</v>
      </c>
      <c r="AR387" s="58">
        <v>133211.85</v>
      </c>
      <c r="AS387" s="58">
        <v>0</v>
      </c>
      <c r="AT387" s="58">
        <v>208812.85</v>
      </c>
      <c r="AU387" s="58">
        <v>46123.5</v>
      </c>
      <c r="AV387" s="58">
        <v>0</v>
      </c>
      <c r="AW387" s="58">
        <v>154225.85</v>
      </c>
      <c r="AX387" s="58">
        <v>287232.5</v>
      </c>
      <c r="AY387" s="58">
        <v>0</v>
      </c>
      <c r="AZ387" s="58">
        <v>48408.2</v>
      </c>
      <c r="BA387" s="58">
        <v>160085.45000000001</v>
      </c>
      <c r="BB387" s="58">
        <v>0</v>
      </c>
      <c r="BC387" s="58">
        <v>75004.3</v>
      </c>
      <c r="BD387" s="58">
        <v>0</v>
      </c>
      <c r="BE387" s="58">
        <v>893106.4</v>
      </c>
      <c r="BF387" s="58">
        <v>0</v>
      </c>
      <c r="BG387" s="58">
        <v>4872.55</v>
      </c>
      <c r="BH387" s="58">
        <v>9082</v>
      </c>
      <c r="BI387" s="58">
        <v>7630.4</v>
      </c>
      <c r="BJ387" s="58">
        <v>1294051.05</v>
      </c>
      <c r="BK387" s="58">
        <v>76598.5</v>
      </c>
      <c r="BL387" s="58">
        <v>8315.35</v>
      </c>
      <c r="BM387" s="58">
        <v>0</v>
      </c>
      <c r="BN387" s="58">
        <v>61766.15</v>
      </c>
      <c r="BO387" s="58">
        <v>0</v>
      </c>
      <c r="BP387" s="58">
        <v>4071693.35</v>
      </c>
      <c r="BQ387" s="58">
        <v>41131.199999999997</v>
      </c>
      <c r="BR387" s="58">
        <v>230771.62</v>
      </c>
      <c r="BS387" s="58">
        <v>158878.39000000001</v>
      </c>
      <c r="BT387" s="58">
        <v>141185.67000000001</v>
      </c>
      <c r="BU387" s="58">
        <v>505449.4</v>
      </c>
      <c r="BV387" s="58">
        <v>60354.21</v>
      </c>
      <c r="BW387" s="58">
        <v>69326.25</v>
      </c>
      <c r="BX387" s="58">
        <v>81403.61</v>
      </c>
      <c r="BY387" s="59">
        <v>2797084.33</v>
      </c>
    </row>
    <row r="388" spans="1:77" x14ac:dyDescent="0.2">
      <c r="A388" s="56" t="s">
        <v>39</v>
      </c>
      <c r="B388" s="57" t="s">
        <v>963</v>
      </c>
      <c r="C388" s="56" t="s">
        <v>964</v>
      </c>
      <c r="D388" s="58">
        <v>0</v>
      </c>
      <c r="E388" s="58">
        <v>0</v>
      </c>
      <c r="F388" s="58">
        <v>0</v>
      </c>
      <c r="G388" s="58">
        <v>0</v>
      </c>
      <c r="H388" s="58">
        <v>0</v>
      </c>
      <c r="I388" s="58">
        <v>0</v>
      </c>
      <c r="J388" s="58">
        <v>0</v>
      </c>
      <c r="K388" s="58">
        <v>0</v>
      </c>
      <c r="L388" s="58">
        <v>0</v>
      </c>
      <c r="M388" s="58">
        <v>133.71</v>
      </c>
      <c r="N388" s="58">
        <v>0</v>
      </c>
      <c r="O388" s="58">
        <v>0</v>
      </c>
      <c r="P388" s="58">
        <v>26400</v>
      </c>
      <c r="Q388" s="58">
        <v>0</v>
      </c>
      <c r="R388" s="58">
        <v>0</v>
      </c>
      <c r="S388" s="58">
        <v>0</v>
      </c>
      <c r="T388" s="58">
        <v>0</v>
      </c>
      <c r="U388" s="58">
        <v>0</v>
      </c>
      <c r="V388" s="58">
        <v>12471.21</v>
      </c>
      <c r="W388" s="58">
        <v>0</v>
      </c>
      <c r="X388" s="58">
        <v>0</v>
      </c>
      <c r="Y388" s="58">
        <v>0</v>
      </c>
      <c r="Z388" s="58">
        <v>0</v>
      </c>
      <c r="AA388" s="58">
        <v>0</v>
      </c>
      <c r="AB388" s="58">
        <v>0</v>
      </c>
      <c r="AC388" s="58">
        <v>0</v>
      </c>
      <c r="AD388" s="58">
        <v>0</v>
      </c>
      <c r="AE388" s="58">
        <v>0</v>
      </c>
      <c r="AF388" s="58">
        <v>0</v>
      </c>
      <c r="AG388" s="58">
        <v>0</v>
      </c>
      <c r="AH388" s="58">
        <v>0</v>
      </c>
      <c r="AI388" s="58">
        <v>0</v>
      </c>
      <c r="AJ388" s="58">
        <v>0</v>
      </c>
      <c r="AK388" s="58">
        <v>0</v>
      </c>
      <c r="AL388" s="58">
        <v>0</v>
      </c>
      <c r="AM388" s="58">
        <v>0</v>
      </c>
      <c r="AN388" s="58">
        <v>0</v>
      </c>
      <c r="AO388" s="58">
        <v>0</v>
      </c>
      <c r="AP388" s="58">
        <v>0</v>
      </c>
      <c r="AQ388" s="58">
        <v>0</v>
      </c>
      <c r="AR388" s="58">
        <v>0</v>
      </c>
      <c r="AS388" s="58">
        <v>0</v>
      </c>
      <c r="AT388" s="58">
        <v>0</v>
      </c>
      <c r="AU388" s="58">
        <v>0</v>
      </c>
      <c r="AV388" s="58">
        <v>0</v>
      </c>
      <c r="AW388" s="58">
        <v>0</v>
      </c>
      <c r="AX388" s="58">
        <v>0</v>
      </c>
      <c r="AY388" s="58">
        <v>0</v>
      </c>
      <c r="AZ388" s="58">
        <v>0</v>
      </c>
      <c r="BA388" s="58">
        <v>0</v>
      </c>
      <c r="BB388" s="58">
        <v>0</v>
      </c>
      <c r="BC388" s="58">
        <v>0</v>
      </c>
      <c r="BD388" s="58">
        <v>0</v>
      </c>
      <c r="BE388" s="58">
        <v>0</v>
      </c>
      <c r="BF388" s="58">
        <v>0</v>
      </c>
      <c r="BG388" s="58">
        <v>0</v>
      </c>
      <c r="BH388" s="58">
        <v>0</v>
      </c>
      <c r="BI388" s="58">
        <v>0</v>
      </c>
      <c r="BJ388" s="58">
        <v>0</v>
      </c>
      <c r="BK388" s="58">
        <v>562.63</v>
      </c>
      <c r="BL388" s="58">
        <v>0</v>
      </c>
      <c r="BM388" s="58">
        <v>0</v>
      </c>
      <c r="BN388" s="58">
        <v>0</v>
      </c>
      <c r="BO388" s="58">
        <v>0</v>
      </c>
      <c r="BP388" s="58">
        <v>0</v>
      </c>
      <c r="BQ388" s="58">
        <v>0</v>
      </c>
      <c r="BR388" s="58">
        <v>0</v>
      </c>
      <c r="BS388" s="58">
        <v>0</v>
      </c>
      <c r="BT388" s="58">
        <v>12214.04</v>
      </c>
      <c r="BU388" s="58">
        <v>0</v>
      </c>
      <c r="BV388" s="58">
        <v>0</v>
      </c>
      <c r="BW388" s="58">
        <v>0</v>
      </c>
      <c r="BX388" s="58">
        <v>0</v>
      </c>
      <c r="BY388" s="59">
        <v>47148.78</v>
      </c>
    </row>
    <row r="389" spans="1:77" x14ac:dyDescent="0.2">
      <c r="A389" s="56" t="s">
        <v>39</v>
      </c>
      <c r="B389" s="57" t="s">
        <v>965</v>
      </c>
      <c r="C389" s="56" t="s">
        <v>966</v>
      </c>
      <c r="D389" s="58">
        <v>3485323.47</v>
      </c>
      <c r="E389" s="58">
        <v>3377173.27</v>
      </c>
      <c r="F389" s="58">
        <v>9215424.8200000003</v>
      </c>
      <c r="G389" s="58">
        <v>5878802.75</v>
      </c>
      <c r="H389" s="58">
        <v>7294449.79</v>
      </c>
      <c r="I389" s="58">
        <v>2070561.2</v>
      </c>
      <c r="J389" s="58">
        <v>500555</v>
      </c>
      <c r="K389" s="58">
        <v>8636545.25</v>
      </c>
      <c r="L389" s="58">
        <v>61801.5</v>
      </c>
      <c r="M389" s="58">
        <v>9858856.6099999994</v>
      </c>
      <c r="N389" s="58">
        <v>2434351.75</v>
      </c>
      <c r="O389" s="58">
        <v>6416037.75</v>
      </c>
      <c r="P389" s="58">
        <v>10927599.35</v>
      </c>
      <c r="Q389" s="58">
        <v>2823886.5</v>
      </c>
      <c r="R389" s="58">
        <v>116208.5</v>
      </c>
      <c r="S389" s="58">
        <v>4670406.5</v>
      </c>
      <c r="T389" s="58">
        <v>3368619.5</v>
      </c>
      <c r="U389" s="58">
        <v>1896647</v>
      </c>
      <c r="V389" s="58">
        <v>488877.52</v>
      </c>
      <c r="W389" s="58">
        <v>3197938.01</v>
      </c>
      <c r="X389" s="58">
        <v>4389514.25</v>
      </c>
      <c r="Y389" s="58">
        <v>2746634.05</v>
      </c>
      <c r="Z389" s="58">
        <v>3803172.73</v>
      </c>
      <c r="AA389" s="58">
        <v>5932319.4500000002</v>
      </c>
      <c r="AB389" s="58">
        <v>4045609.49</v>
      </c>
      <c r="AC389" s="58">
        <v>0</v>
      </c>
      <c r="AD389" s="58">
        <v>3113247.44</v>
      </c>
      <c r="AE389" s="58">
        <v>632655.5</v>
      </c>
      <c r="AF389" s="58">
        <v>11191243</v>
      </c>
      <c r="AG389" s="58">
        <v>8219178</v>
      </c>
      <c r="AH389" s="58">
        <v>5102715</v>
      </c>
      <c r="AI389" s="58">
        <v>5013087</v>
      </c>
      <c r="AJ389" s="58">
        <v>7864319</v>
      </c>
      <c r="AK389" s="58">
        <v>7879508</v>
      </c>
      <c r="AL389" s="58">
        <v>6318463</v>
      </c>
      <c r="AM389" s="58">
        <v>10555977.75</v>
      </c>
      <c r="AN389" s="58">
        <v>7494094</v>
      </c>
      <c r="AO389" s="58">
        <v>8097556</v>
      </c>
      <c r="AP389" s="58">
        <v>6239417</v>
      </c>
      <c r="AQ389" s="58">
        <v>3232665</v>
      </c>
      <c r="AR389" s="58">
        <v>3296830.75</v>
      </c>
      <c r="AS389" s="58">
        <v>8012859.1500000004</v>
      </c>
      <c r="AT389" s="58">
        <v>4563959.5</v>
      </c>
      <c r="AU389" s="58">
        <v>4659039.8</v>
      </c>
      <c r="AV389" s="58">
        <v>343315.35</v>
      </c>
      <c r="AW389" s="58">
        <v>1093936</v>
      </c>
      <c r="AX389" s="58">
        <v>2427542.85</v>
      </c>
      <c r="AY389" s="58">
        <v>2881933.75</v>
      </c>
      <c r="AZ389" s="58">
        <v>2431428.5</v>
      </c>
      <c r="BA389" s="58">
        <v>6205804.5</v>
      </c>
      <c r="BB389" s="58">
        <v>5433670</v>
      </c>
      <c r="BC389" s="58">
        <v>528432.75</v>
      </c>
      <c r="BD389" s="58">
        <v>8112798.5499999998</v>
      </c>
      <c r="BE389" s="58">
        <v>3701526.5</v>
      </c>
      <c r="BF389" s="58">
        <v>4349281.5</v>
      </c>
      <c r="BG389" s="58">
        <v>1831847.75</v>
      </c>
      <c r="BH389" s="58">
        <v>1679316.75</v>
      </c>
      <c r="BI389" s="58">
        <v>131733</v>
      </c>
      <c r="BJ389" s="58">
        <v>9409271</v>
      </c>
      <c r="BK389" s="58">
        <v>5762729.25</v>
      </c>
      <c r="BL389" s="58">
        <v>4268684.8</v>
      </c>
      <c r="BM389" s="58">
        <v>10424955.66</v>
      </c>
      <c r="BN389" s="58">
        <v>10536449.199999999</v>
      </c>
      <c r="BO389" s="58">
        <v>3169674.4</v>
      </c>
      <c r="BP389" s="58">
        <v>1202705</v>
      </c>
      <c r="BQ389" s="58">
        <v>3226004.4</v>
      </c>
      <c r="BR389" s="58">
        <v>4646432.5</v>
      </c>
      <c r="BS389" s="58">
        <v>5120437.8499999996</v>
      </c>
      <c r="BT389" s="58">
        <v>12852377.9</v>
      </c>
      <c r="BU389" s="58">
        <v>4033890</v>
      </c>
      <c r="BV389" s="58">
        <v>3858512.9</v>
      </c>
      <c r="BW389" s="58">
        <v>1974853.35</v>
      </c>
      <c r="BX389" s="58">
        <v>1281335.2</v>
      </c>
      <c r="BY389" s="59">
        <v>480</v>
      </c>
    </row>
    <row r="390" spans="1:77" x14ac:dyDescent="0.2">
      <c r="A390" s="56" t="s">
        <v>39</v>
      </c>
      <c r="B390" s="57" t="s">
        <v>967</v>
      </c>
      <c r="C390" s="56" t="s">
        <v>968</v>
      </c>
      <c r="D390" s="58">
        <v>35900906.909999996</v>
      </c>
      <c r="E390" s="58">
        <v>1227681.8999999999</v>
      </c>
      <c r="F390" s="58">
        <v>7046646.5999999996</v>
      </c>
      <c r="G390" s="58">
        <v>5407237.4500000002</v>
      </c>
      <c r="H390" s="58">
        <v>4762517.6100000003</v>
      </c>
      <c r="I390" s="58">
        <v>2878462.35</v>
      </c>
      <c r="J390" s="58">
        <v>550000</v>
      </c>
      <c r="K390" s="58">
        <v>735176.25</v>
      </c>
      <c r="L390" s="58">
        <v>182370.5</v>
      </c>
      <c r="M390" s="58">
        <v>11107196.65</v>
      </c>
      <c r="N390" s="58">
        <v>434203.2</v>
      </c>
      <c r="O390" s="58">
        <v>772367.45</v>
      </c>
      <c r="P390" s="58">
        <v>1653842.95</v>
      </c>
      <c r="Q390" s="58">
        <v>3102167.3</v>
      </c>
      <c r="R390" s="58">
        <v>334078</v>
      </c>
      <c r="S390" s="58">
        <v>2438877.71</v>
      </c>
      <c r="T390" s="58">
        <v>460336.25</v>
      </c>
      <c r="U390" s="58">
        <v>462300.82</v>
      </c>
      <c r="V390" s="58">
        <v>13100</v>
      </c>
      <c r="W390" s="58">
        <v>15697.8</v>
      </c>
      <c r="X390" s="58">
        <v>0</v>
      </c>
      <c r="Y390" s="58">
        <v>1171252.26</v>
      </c>
      <c r="Z390" s="58">
        <v>0</v>
      </c>
      <c r="AA390" s="58">
        <v>0</v>
      </c>
      <c r="AB390" s="58">
        <v>14220</v>
      </c>
      <c r="AC390" s="58">
        <v>0</v>
      </c>
      <c r="AD390" s="58">
        <v>365.75</v>
      </c>
      <c r="AE390" s="58">
        <v>2351086.4500000002</v>
      </c>
      <c r="AF390" s="58">
        <v>0</v>
      </c>
      <c r="AG390" s="58">
        <v>230169</v>
      </c>
      <c r="AH390" s="58">
        <v>375358.25</v>
      </c>
      <c r="AI390" s="58">
        <v>0</v>
      </c>
      <c r="AJ390" s="58">
        <v>301059.75</v>
      </c>
      <c r="AK390" s="58">
        <v>0</v>
      </c>
      <c r="AL390" s="58">
        <v>286633</v>
      </c>
      <c r="AM390" s="58">
        <v>649013.1</v>
      </c>
      <c r="AN390" s="58">
        <v>424674.75</v>
      </c>
      <c r="AO390" s="58">
        <v>504052.75</v>
      </c>
      <c r="AP390" s="58">
        <v>218171.35</v>
      </c>
      <c r="AQ390" s="58">
        <v>0</v>
      </c>
      <c r="AR390" s="58">
        <v>0</v>
      </c>
      <c r="AS390" s="58">
        <v>0</v>
      </c>
      <c r="AT390" s="58">
        <v>0</v>
      </c>
      <c r="AU390" s="58">
        <v>0</v>
      </c>
      <c r="AV390" s="58">
        <v>0</v>
      </c>
      <c r="AW390" s="58">
        <v>0</v>
      </c>
      <c r="AX390" s="58">
        <v>4142845.75</v>
      </c>
      <c r="AY390" s="58">
        <v>0</v>
      </c>
      <c r="AZ390" s="58">
        <v>846708.85</v>
      </c>
      <c r="BA390" s="58">
        <v>2196683.6</v>
      </c>
      <c r="BB390" s="58">
        <v>640024.94999999995</v>
      </c>
      <c r="BC390" s="58">
        <v>1004039.15</v>
      </c>
      <c r="BD390" s="58">
        <v>4196</v>
      </c>
      <c r="BE390" s="58">
        <v>753616.5</v>
      </c>
      <c r="BF390" s="58">
        <v>713174</v>
      </c>
      <c r="BG390" s="58">
        <v>0</v>
      </c>
      <c r="BH390" s="58">
        <v>276216</v>
      </c>
      <c r="BI390" s="58">
        <v>2850455.35</v>
      </c>
      <c r="BJ390" s="58">
        <v>0</v>
      </c>
      <c r="BK390" s="58">
        <v>2127707.1</v>
      </c>
      <c r="BL390" s="58">
        <v>215516.25</v>
      </c>
      <c r="BM390" s="58">
        <v>0</v>
      </c>
      <c r="BN390" s="58">
        <v>0</v>
      </c>
      <c r="BO390" s="58">
        <v>144832</v>
      </c>
      <c r="BP390" s="58">
        <v>3759852.1</v>
      </c>
      <c r="BQ390" s="58">
        <v>246</v>
      </c>
      <c r="BR390" s="58">
        <v>32779</v>
      </c>
      <c r="BS390" s="58">
        <v>0</v>
      </c>
      <c r="BT390" s="58">
        <v>1696095</v>
      </c>
      <c r="BU390" s="58">
        <v>33660.75</v>
      </c>
      <c r="BV390" s="58">
        <v>80371.75</v>
      </c>
      <c r="BW390" s="58">
        <v>2641</v>
      </c>
      <c r="BX390" s="58">
        <v>1445.75</v>
      </c>
      <c r="BY390" s="59">
        <v>2500</v>
      </c>
    </row>
    <row r="391" spans="1:77" x14ac:dyDescent="0.2">
      <c r="A391" s="56" t="s">
        <v>39</v>
      </c>
      <c r="B391" s="57" t="s">
        <v>969</v>
      </c>
      <c r="C391" s="56" t="s">
        <v>970</v>
      </c>
      <c r="D391" s="58">
        <v>0</v>
      </c>
      <c r="E391" s="58">
        <v>0</v>
      </c>
      <c r="F391" s="58">
        <v>0</v>
      </c>
      <c r="G391" s="58">
        <v>0</v>
      </c>
      <c r="H391" s="58">
        <v>0</v>
      </c>
      <c r="I391" s="58">
        <v>0</v>
      </c>
      <c r="J391" s="58">
        <v>0</v>
      </c>
      <c r="K391" s="58">
        <v>0</v>
      </c>
      <c r="L391" s="58">
        <v>0</v>
      </c>
      <c r="M391" s="58">
        <v>0</v>
      </c>
      <c r="N391" s="58">
        <v>0</v>
      </c>
      <c r="O391" s="58">
        <v>0</v>
      </c>
      <c r="P391" s="58">
        <v>0</v>
      </c>
      <c r="Q391" s="58">
        <v>0</v>
      </c>
      <c r="R391" s="58">
        <v>0</v>
      </c>
      <c r="S391" s="58">
        <v>0</v>
      </c>
      <c r="T391" s="58">
        <v>0</v>
      </c>
      <c r="U391" s="58">
        <v>0</v>
      </c>
      <c r="V391" s="58">
        <v>64429.29</v>
      </c>
      <c r="W391" s="58">
        <v>0</v>
      </c>
      <c r="X391" s="58">
        <v>0</v>
      </c>
      <c r="Y391" s="58">
        <v>0</v>
      </c>
      <c r="Z391" s="58">
        <v>0</v>
      </c>
      <c r="AA391" s="58">
        <v>0</v>
      </c>
      <c r="AB391" s="58">
        <v>0</v>
      </c>
      <c r="AC391" s="58">
        <v>0</v>
      </c>
      <c r="AD391" s="58">
        <v>0</v>
      </c>
      <c r="AE391" s="58">
        <v>0</v>
      </c>
      <c r="AF391" s="58">
        <v>0</v>
      </c>
      <c r="AG391" s="58">
        <v>0</v>
      </c>
      <c r="AH391" s="58">
        <v>0</v>
      </c>
      <c r="AI391" s="58">
        <v>0</v>
      </c>
      <c r="AJ391" s="58">
        <v>871100</v>
      </c>
      <c r="AK391" s="58">
        <v>0</v>
      </c>
      <c r="AL391" s="58">
        <v>0</v>
      </c>
      <c r="AM391" s="58">
        <v>0</v>
      </c>
      <c r="AN391" s="58">
        <v>0</v>
      </c>
      <c r="AO391" s="58">
        <v>0</v>
      </c>
      <c r="AP391" s="58">
        <v>0</v>
      </c>
      <c r="AQ391" s="58">
        <v>0</v>
      </c>
      <c r="AR391" s="58">
        <v>0</v>
      </c>
      <c r="AS391" s="58">
        <v>0</v>
      </c>
      <c r="AT391" s="58">
        <v>0</v>
      </c>
      <c r="AU391" s="58">
        <v>0</v>
      </c>
      <c r="AV391" s="58">
        <v>0</v>
      </c>
      <c r="AW391" s="58">
        <v>0</v>
      </c>
      <c r="AX391" s="58">
        <v>0</v>
      </c>
      <c r="AY391" s="58">
        <v>73548</v>
      </c>
      <c r="AZ391" s="58">
        <v>0</v>
      </c>
      <c r="BA391" s="58">
        <v>0</v>
      </c>
      <c r="BB391" s="58">
        <v>0</v>
      </c>
      <c r="BC391" s="58">
        <v>0</v>
      </c>
      <c r="BD391" s="58">
        <v>0</v>
      </c>
      <c r="BE391" s="58">
        <v>427180</v>
      </c>
      <c r="BF391" s="58">
        <v>4380</v>
      </c>
      <c r="BG391" s="58">
        <v>0</v>
      </c>
      <c r="BH391" s="58">
        <v>0</v>
      </c>
      <c r="BI391" s="58">
        <v>0</v>
      </c>
      <c r="BJ391" s="58">
        <v>380</v>
      </c>
      <c r="BK391" s="58">
        <v>0</v>
      </c>
      <c r="BL391" s="58">
        <v>0</v>
      </c>
      <c r="BM391" s="58">
        <v>0</v>
      </c>
      <c r="BN391" s="58">
        <v>0</v>
      </c>
      <c r="BO391" s="58">
        <v>0</v>
      </c>
      <c r="BP391" s="58">
        <v>0</v>
      </c>
      <c r="BQ391" s="58">
        <v>0</v>
      </c>
      <c r="BR391" s="58">
        <v>0</v>
      </c>
      <c r="BS391" s="58">
        <v>0</v>
      </c>
      <c r="BT391" s="58">
        <v>0</v>
      </c>
      <c r="BU391" s="58">
        <v>0</v>
      </c>
      <c r="BV391" s="58">
        <v>0</v>
      </c>
      <c r="BW391" s="58">
        <v>0</v>
      </c>
      <c r="BX391" s="58">
        <v>0</v>
      </c>
      <c r="BY391" s="59">
        <v>142649.99000000002</v>
      </c>
    </row>
    <row r="392" spans="1:77" x14ac:dyDescent="0.2">
      <c r="A392" s="56" t="s">
        <v>39</v>
      </c>
      <c r="B392" s="57" t="s">
        <v>971</v>
      </c>
      <c r="C392" s="56" t="s">
        <v>972</v>
      </c>
      <c r="D392" s="67">
        <v>0</v>
      </c>
      <c r="E392" s="67">
        <v>0</v>
      </c>
      <c r="F392" s="67">
        <v>0</v>
      </c>
      <c r="G392" s="67">
        <v>0</v>
      </c>
      <c r="H392" s="67">
        <v>0</v>
      </c>
      <c r="I392" s="67">
        <v>0</v>
      </c>
      <c r="J392" s="67">
        <v>0</v>
      </c>
      <c r="K392" s="67">
        <v>0</v>
      </c>
      <c r="L392" s="67">
        <v>0</v>
      </c>
      <c r="M392" s="67">
        <v>0</v>
      </c>
      <c r="N392" s="67">
        <v>0</v>
      </c>
      <c r="O392" s="67">
        <v>0</v>
      </c>
      <c r="P392" s="67">
        <v>0</v>
      </c>
      <c r="Q392" s="67">
        <v>0</v>
      </c>
      <c r="R392" s="67">
        <v>0</v>
      </c>
      <c r="S392" s="67">
        <v>0</v>
      </c>
      <c r="T392" s="67">
        <v>0</v>
      </c>
      <c r="U392" s="67">
        <v>0</v>
      </c>
      <c r="V392" s="67">
        <v>0</v>
      </c>
      <c r="W392" s="67">
        <v>0</v>
      </c>
      <c r="X392" s="67">
        <v>0</v>
      </c>
      <c r="Y392" s="67">
        <v>0</v>
      </c>
      <c r="Z392" s="67">
        <v>0</v>
      </c>
      <c r="AA392" s="67">
        <v>0</v>
      </c>
      <c r="AB392" s="67">
        <v>0</v>
      </c>
      <c r="AC392" s="67">
        <v>0</v>
      </c>
      <c r="AD392" s="67">
        <v>0</v>
      </c>
      <c r="AE392" s="67">
        <v>0</v>
      </c>
      <c r="AF392" s="67">
        <v>0</v>
      </c>
      <c r="AG392" s="67">
        <v>0</v>
      </c>
      <c r="AH392" s="67">
        <v>0</v>
      </c>
      <c r="AI392" s="67">
        <v>0</v>
      </c>
      <c r="AJ392" s="67">
        <v>0</v>
      </c>
      <c r="AK392" s="67">
        <v>0</v>
      </c>
      <c r="AL392" s="67">
        <v>0</v>
      </c>
      <c r="AM392" s="67">
        <v>0</v>
      </c>
      <c r="AN392" s="67">
        <v>0</v>
      </c>
      <c r="AO392" s="67">
        <v>0</v>
      </c>
      <c r="AP392" s="67">
        <v>0</v>
      </c>
      <c r="AQ392" s="67">
        <v>0</v>
      </c>
      <c r="AR392" s="67">
        <v>0</v>
      </c>
      <c r="AS392" s="67">
        <v>0</v>
      </c>
      <c r="AT392" s="67">
        <v>0</v>
      </c>
      <c r="AU392" s="67">
        <v>0</v>
      </c>
      <c r="AV392" s="67">
        <v>0</v>
      </c>
      <c r="AW392" s="67">
        <v>0</v>
      </c>
      <c r="AX392" s="67">
        <v>0</v>
      </c>
      <c r="AY392" s="67">
        <v>0</v>
      </c>
      <c r="AZ392" s="67">
        <v>0</v>
      </c>
      <c r="BA392" s="67">
        <v>0</v>
      </c>
      <c r="BB392" s="67">
        <v>0</v>
      </c>
      <c r="BC392" s="67">
        <v>0</v>
      </c>
      <c r="BD392" s="67">
        <v>0</v>
      </c>
      <c r="BE392" s="67">
        <v>0</v>
      </c>
      <c r="BF392" s="67">
        <v>0</v>
      </c>
      <c r="BG392" s="67">
        <v>0</v>
      </c>
      <c r="BH392" s="67">
        <v>0</v>
      </c>
      <c r="BI392" s="67">
        <v>0</v>
      </c>
      <c r="BJ392" s="67">
        <v>0</v>
      </c>
      <c r="BK392" s="67">
        <v>0</v>
      </c>
      <c r="BL392" s="67">
        <v>0</v>
      </c>
      <c r="BM392" s="67">
        <v>0</v>
      </c>
      <c r="BN392" s="67">
        <v>0</v>
      </c>
      <c r="BO392" s="67">
        <v>0</v>
      </c>
      <c r="BP392" s="67">
        <v>0</v>
      </c>
      <c r="BQ392" s="67">
        <v>0</v>
      </c>
      <c r="BR392" s="67">
        <v>0</v>
      </c>
      <c r="BS392" s="67">
        <v>0</v>
      </c>
      <c r="BT392" s="67">
        <v>0</v>
      </c>
      <c r="BU392" s="67">
        <v>0</v>
      </c>
      <c r="BV392" s="67">
        <v>0</v>
      </c>
      <c r="BW392" s="67">
        <v>0</v>
      </c>
      <c r="BX392" s="67">
        <v>0</v>
      </c>
      <c r="BY392" s="59">
        <v>189557.25</v>
      </c>
    </row>
    <row r="393" spans="1:77" x14ac:dyDescent="0.2">
      <c r="A393" s="56" t="s">
        <v>39</v>
      </c>
      <c r="B393" s="57" t="s">
        <v>973</v>
      </c>
      <c r="C393" s="56" t="s">
        <v>974</v>
      </c>
      <c r="D393" s="58">
        <v>0</v>
      </c>
      <c r="E393" s="58">
        <v>0</v>
      </c>
      <c r="F393" s="58">
        <v>270</v>
      </c>
      <c r="G393" s="58">
        <v>21560</v>
      </c>
      <c r="H393" s="58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21995</v>
      </c>
      <c r="N393" s="58">
        <v>1015</v>
      </c>
      <c r="O393" s="58">
        <v>0</v>
      </c>
      <c r="P393" s="58">
        <v>9902.5</v>
      </c>
      <c r="Q393" s="58">
        <v>654.5</v>
      </c>
      <c r="R393" s="58">
        <v>0</v>
      </c>
      <c r="S393" s="58">
        <v>0</v>
      </c>
      <c r="T393" s="58">
        <v>0</v>
      </c>
      <c r="U393" s="58">
        <v>0</v>
      </c>
      <c r="V393" s="58">
        <v>0</v>
      </c>
      <c r="W393" s="58">
        <v>2916.63</v>
      </c>
      <c r="X393" s="58">
        <v>10605.22</v>
      </c>
      <c r="Y393" s="58">
        <v>433</v>
      </c>
      <c r="Z393" s="58">
        <v>3480</v>
      </c>
      <c r="AA393" s="58">
        <v>0</v>
      </c>
      <c r="AB393" s="58">
        <v>0</v>
      </c>
      <c r="AC393" s="58">
        <v>0</v>
      </c>
      <c r="AD393" s="58">
        <v>0</v>
      </c>
      <c r="AE393" s="58">
        <v>0</v>
      </c>
      <c r="AF393" s="58">
        <v>0</v>
      </c>
      <c r="AG393" s="58">
        <v>0</v>
      </c>
      <c r="AH393" s="58">
        <v>0</v>
      </c>
      <c r="AI393" s="58">
        <v>0</v>
      </c>
      <c r="AJ393" s="58">
        <v>0</v>
      </c>
      <c r="AK393" s="58">
        <v>0</v>
      </c>
      <c r="AL393" s="58">
        <v>0</v>
      </c>
      <c r="AM393" s="58">
        <v>0</v>
      </c>
      <c r="AN393" s="58">
        <v>0</v>
      </c>
      <c r="AO393" s="58">
        <v>0</v>
      </c>
      <c r="AP393" s="58">
        <v>0</v>
      </c>
      <c r="AQ393" s="58">
        <v>160505</v>
      </c>
      <c r="AR393" s="58">
        <v>266136.5</v>
      </c>
      <c r="AS393" s="58">
        <v>7887.5</v>
      </c>
      <c r="AT393" s="58">
        <v>57970.25</v>
      </c>
      <c r="AU393" s="58">
        <v>7408.5</v>
      </c>
      <c r="AV393" s="58">
        <v>810</v>
      </c>
      <c r="AW393" s="58">
        <v>18695.25</v>
      </c>
      <c r="AX393" s="58">
        <v>2600</v>
      </c>
      <c r="AY393" s="58">
        <v>0</v>
      </c>
      <c r="AZ393" s="58">
        <v>1020</v>
      </c>
      <c r="BA393" s="58">
        <v>0</v>
      </c>
      <c r="BB393" s="58">
        <v>0</v>
      </c>
      <c r="BC393" s="58">
        <v>0</v>
      </c>
      <c r="BD393" s="58">
        <v>0</v>
      </c>
      <c r="BE393" s="58">
        <v>690</v>
      </c>
      <c r="BF393" s="58">
        <v>0</v>
      </c>
      <c r="BG393" s="58">
        <v>0</v>
      </c>
      <c r="BH393" s="58">
        <v>0</v>
      </c>
      <c r="BI393" s="58">
        <v>0</v>
      </c>
      <c r="BJ393" s="58">
        <v>0</v>
      </c>
      <c r="BK393" s="58">
        <v>0</v>
      </c>
      <c r="BL393" s="58">
        <v>0</v>
      </c>
      <c r="BM393" s="58">
        <v>0</v>
      </c>
      <c r="BN393" s="58">
        <v>0</v>
      </c>
      <c r="BO393" s="58">
        <v>0</v>
      </c>
      <c r="BP393" s="58">
        <v>0</v>
      </c>
      <c r="BQ393" s="58">
        <v>0</v>
      </c>
      <c r="BR393" s="58">
        <v>0</v>
      </c>
      <c r="BS393" s="58">
        <v>106913.3</v>
      </c>
      <c r="BT393" s="58">
        <v>0</v>
      </c>
      <c r="BU393" s="58">
        <v>21714.5</v>
      </c>
      <c r="BV393" s="58">
        <v>0</v>
      </c>
      <c r="BW393" s="58">
        <v>0</v>
      </c>
      <c r="BX393" s="58">
        <v>0</v>
      </c>
      <c r="BY393" s="59">
        <v>528510.18000000005</v>
      </c>
    </row>
    <row r="394" spans="1:77" x14ac:dyDescent="0.2">
      <c r="A394" s="56" t="s">
        <v>39</v>
      </c>
      <c r="B394" s="57" t="s">
        <v>975</v>
      </c>
      <c r="C394" s="56" t="s">
        <v>976</v>
      </c>
      <c r="D394" s="58">
        <v>0</v>
      </c>
      <c r="E394" s="58">
        <v>0</v>
      </c>
      <c r="F394" s="58">
        <v>0</v>
      </c>
      <c r="G394" s="58">
        <v>0</v>
      </c>
      <c r="H394" s="58">
        <v>0</v>
      </c>
      <c r="I394" s="58">
        <v>0</v>
      </c>
      <c r="J394" s="58">
        <v>0</v>
      </c>
      <c r="K394" s="58">
        <v>0</v>
      </c>
      <c r="L394" s="58">
        <v>0</v>
      </c>
      <c r="M394" s="58">
        <v>1732800</v>
      </c>
      <c r="N394" s="58">
        <v>0</v>
      </c>
      <c r="O394" s="58">
        <v>312800</v>
      </c>
      <c r="P394" s="58">
        <v>0</v>
      </c>
      <c r="Q394" s="58">
        <v>776359</v>
      </c>
      <c r="R394" s="58">
        <v>0</v>
      </c>
      <c r="S394" s="58">
        <v>681000</v>
      </c>
      <c r="T394" s="58">
        <v>0</v>
      </c>
      <c r="U394" s="58">
        <v>0</v>
      </c>
      <c r="V394" s="58">
        <v>0</v>
      </c>
      <c r="W394" s="58">
        <v>0</v>
      </c>
      <c r="X394" s="58">
        <v>0</v>
      </c>
      <c r="Y394" s="58">
        <v>0</v>
      </c>
      <c r="Z394" s="58">
        <v>0</v>
      </c>
      <c r="AA394" s="58">
        <v>0</v>
      </c>
      <c r="AB394" s="58">
        <v>0</v>
      </c>
      <c r="AC394" s="58">
        <v>0</v>
      </c>
      <c r="AD394" s="58">
        <v>0</v>
      </c>
      <c r="AE394" s="58">
        <v>0</v>
      </c>
      <c r="AF394" s="58">
        <v>0</v>
      </c>
      <c r="AG394" s="58">
        <v>0</v>
      </c>
      <c r="AH394" s="58">
        <v>0</v>
      </c>
      <c r="AI394" s="58">
        <v>0</v>
      </c>
      <c r="AJ394" s="58">
        <v>0</v>
      </c>
      <c r="AK394" s="58">
        <v>0</v>
      </c>
      <c r="AL394" s="58">
        <v>0</v>
      </c>
      <c r="AM394" s="58">
        <v>0</v>
      </c>
      <c r="AN394" s="58">
        <v>0</v>
      </c>
      <c r="AO394" s="58">
        <v>0</v>
      </c>
      <c r="AP394" s="58">
        <v>0</v>
      </c>
      <c r="AQ394" s="58">
        <v>0</v>
      </c>
      <c r="AR394" s="58">
        <v>0</v>
      </c>
      <c r="AS394" s="58">
        <v>0</v>
      </c>
      <c r="AT394" s="58">
        <v>0</v>
      </c>
      <c r="AU394" s="58">
        <v>100260</v>
      </c>
      <c r="AV394" s="58">
        <v>0</v>
      </c>
      <c r="AW394" s="58">
        <v>0</v>
      </c>
      <c r="AX394" s="58">
        <v>0</v>
      </c>
      <c r="AY394" s="58">
        <v>0</v>
      </c>
      <c r="AZ394" s="58">
        <v>0</v>
      </c>
      <c r="BA394" s="58">
        <v>0</v>
      </c>
      <c r="BB394" s="58">
        <v>0</v>
      </c>
      <c r="BC394" s="58">
        <v>0</v>
      </c>
      <c r="BD394" s="58">
        <v>0</v>
      </c>
      <c r="BE394" s="58">
        <v>0</v>
      </c>
      <c r="BF394" s="58">
        <v>0</v>
      </c>
      <c r="BG394" s="58">
        <v>0</v>
      </c>
      <c r="BH394" s="58">
        <v>0</v>
      </c>
      <c r="BI394" s="58">
        <v>0</v>
      </c>
      <c r="BJ394" s="58">
        <v>216000</v>
      </c>
      <c r="BK394" s="58">
        <v>0</v>
      </c>
      <c r="BL394" s="58">
        <v>0</v>
      </c>
      <c r="BM394" s="58">
        <v>823000</v>
      </c>
      <c r="BN394" s="58">
        <v>0</v>
      </c>
      <c r="BO394" s="58">
        <v>0</v>
      </c>
      <c r="BP394" s="58">
        <v>0</v>
      </c>
      <c r="BQ394" s="58">
        <v>0</v>
      </c>
      <c r="BR394" s="58">
        <v>0</v>
      </c>
      <c r="BS394" s="58">
        <v>0</v>
      </c>
      <c r="BT394" s="58">
        <v>0</v>
      </c>
      <c r="BU394" s="58">
        <v>0</v>
      </c>
      <c r="BV394" s="58">
        <v>0</v>
      </c>
      <c r="BW394" s="58">
        <v>0</v>
      </c>
      <c r="BX394" s="58">
        <v>0</v>
      </c>
      <c r="BY394" s="59">
        <v>7368293.5</v>
      </c>
    </row>
    <row r="395" spans="1:77" x14ac:dyDescent="0.2">
      <c r="A395" s="56" t="s">
        <v>39</v>
      </c>
      <c r="B395" s="57" t="s">
        <v>977</v>
      </c>
      <c r="C395" s="56" t="s">
        <v>978</v>
      </c>
      <c r="D395" s="67">
        <v>0</v>
      </c>
      <c r="E395" s="67">
        <v>0</v>
      </c>
      <c r="F395" s="67">
        <v>0</v>
      </c>
      <c r="G395" s="67">
        <v>0</v>
      </c>
      <c r="H395" s="67">
        <v>0</v>
      </c>
      <c r="I395" s="67">
        <v>0</v>
      </c>
      <c r="J395" s="67">
        <v>0</v>
      </c>
      <c r="K395" s="67">
        <v>0</v>
      </c>
      <c r="L395" s="67">
        <v>0</v>
      </c>
      <c r="M395" s="67">
        <v>0</v>
      </c>
      <c r="N395" s="67">
        <v>0</v>
      </c>
      <c r="O395" s="67">
        <v>0</v>
      </c>
      <c r="P395" s="67">
        <v>0</v>
      </c>
      <c r="Q395" s="67">
        <v>0</v>
      </c>
      <c r="R395" s="67">
        <v>0</v>
      </c>
      <c r="S395" s="67">
        <v>0</v>
      </c>
      <c r="T395" s="67">
        <v>0</v>
      </c>
      <c r="U395" s="67">
        <v>0</v>
      </c>
      <c r="V395" s="67">
        <v>0</v>
      </c>
      <c r="W395" s="67">
        <v>0</v>
      </c>
      <c r="X395" s="67">
        <v>0</v>
      </c>
      <c r="Y395" s="67">
        <v>0</v>
      </c>
      <c r="Z395" s="67">
        <v>0</v>
      </c>
      <c r="AA395" s="67">
        <v>0</v>
      </c>
      <c r="AB395" s="67">
        <v>0</v>
      </c>
      <c r="AC395" s="67">
        <v>0</v>
      </c>
      <c r="AD395" s="67">
        <v>0</v>
      </c>
      <c r="AE395" s="67">
        <v>0</v>
      </c>
      <c r="AF395" s="67">
        <v>0</v>
      </c>
      <c r="AG395" s="67">
        <v>0</v>
      </c>
      <c r="AH395" s="67">
        <v>0</v>
      </c>
      <c r="AI395" s="67">
        <v>0</v>
      </c>
      <c r="AJ395" s="67">
        <v>0</v>
      </c>
      <c r="AK395" s="67">
        <v>0</v>
      </c>
      <c r="AL395" s="67">
        <v>0</v>
      </c>
      <c r="AM395" s="67">
        <v>0</v>
      </c>
      <c r="AN395" s="67">
        <v>0</v>
      </c>
      <c r="AO395" s="67">
        <v>0</v>
      </c>
      <c r="AP395" s="67">
        <v>0</v>
      </c>
      <c r="AQ395" s="67">
        <v>0</v>
      </c>
      <c r="AR395" s="67">
        <v>0</v>
      </c>
      <c r="AS395" s="67">
        <v>0</v>
      </c>
      <c r="AT395" s="67">
        <v>0</v>
      </c>
      <c r="AU395" s="67">
        <v>0</v>
      </c>
      <c r="AV395" s="67">
        <v>0</v>
      </c>
      <c r="AW395" s="67">
        <v>0</v>
      </c>
      <c r="AX395" s="67">
        <v>0</v>
      </c>
      <c r="AY395" s="67">
        <v>0</v>
      </c>
      <c r="AZ395" s="67">
        <v>0</v>
      </c>
      <c r="BA395" s="67">
        <v>0</v>
      </c>
      <c r="BB395" s="67">
        <v>0</v>
      </c>
      <c r="BC395" s="67">
        <v>0</v>
      </c>
      <c r="BD395" s="67">
        <v>0</v>
      </c>
      <c r="BE395" s="67">
        <v>0</v>
      </c>
      <c r="BF395" s="67">
        <v>0</v>
      </c>
      <c r="BG395" s="67">
        <v>0</v>
      </c>
      <c r="BH395" s="67">
        <v>0</v>
      </c>
      <c r="BI395" s="67">
        <v>0</v>
      </c>
      <c r="BJ395" s="67">
        <v>0</v>
      </c>
      <c r="BK395" s="67">
        <v>0</v>
      </c>
      <c r="BL395" s="67">
        <v>0</v>
      </c>
      <c r="BM395" s="67">
        <v>0</v>
      </c>
      <c r="BN395" s="67">
        <v>0</v>
      </c>
      <c r="BO395" s="67">
        <v>0</v>
      </c>
      <c r="BP395" s="67">
        <v>0</v>
      </c>
      <c r="BQ395" s="67">
        <v>0</v>
      </c>
      <c r="BR395" s="67">
        <v>0</v>
      </c>
      <c r="BS395" s="67">
        <v>0</v>
      </c>
      <c r="BT395" s="67">
        <v>0</v>
      </c>
      <c r="BU395" s="67">
        <v>0</v>
      </c>
      <c r="BV395" s="67">
        <v>0</v>
      </c>
      <c r="BW395" s="67">
        <v>0</v>
      </c>
      <c r="BX395" s="67">
        <v>0</v>
      </c>
      <c r="BY395" s="59">
        <v>1820237.01</v>
      </c>
    </row>
    <row r="396" spans="1:77" x14ac:dyDescent="0.2">
      <c r="A396" s="56" t="s">
        <v>39</v>
      </c>
      <c r="B396" s="57" t="s">
        <v>979</v>
      </c>
      <c r="C396" s="56" t="s">
        <v>980</v>
      </c>
      <c r="D396" s="58">
        <v>875506.4</v>
      </c>
      <c r="E396" s="58">
        <v>0</v>
      </c>
      <c r="F396" s="58">
        <v>0</v>
      </c>
      <c r="G396" s="58">
        <v>413564.15999999997</v>
      </c>
      <c r="H396" s="58">
        <v>0</v>
      </c>
      <c r="I396" s="58">
        <v>0</v>
      </c>
      <c r="J396" s="58">
        <v>0</v>
      </c>
      <c r="K396" s="58">
        <v>0</v>
      </c>
      <c r="L396" s="58">
        <v>0</v>
      </c>
      <c r="M396" s="58">
        <v>597694.5</v>
      </c>
      <c r="N396" s="58">
        <v>18193</v>
      </c>
      <c r="O396" s="58">
        <v>0</v>
      </c>
      <c r="P396" s="58">
        <v>0</v>
      </c>
      <c r="Q396" s="58">
        <v>1166921.3700000001</v>
      </c>
      <c r="R396" s="58">
        <v>0</v>
      </c>
      <c r="S396" s="58">
        <v>0</v>
      </c>
      <c r="T396" s="58">
        <v>0</v>
      </c>
      <c r="U396" s="58">
        <v>0</v>
      </c>
      <c r="V396" s="58">
        <v>853640.75</v>
      </c>
      <c r="W396" s="58">
        <v>3836</v>
      </c>
      <c r="X396" s="58">
        <v>5459</v>
      </c>
      <c r="Y396" s="58">
        <v>0</v>
      </c>
      <c r="Z396" s="58">
        <v>0</v>
      </c>
      <c r="AA396" s="58">
        <v>236155</v>
      </c>
      <c r="AB396" s="58">
        <v>0</v>
      </c>
      <c r="AC396" s="58">
        <v>0</v>
      </c>
      <c r="AD396" s="58">
        <v>0</v>
      </c>
      <c r="AE396" s="58">
        <v>2041230.25</v>
      </c>
      <c r="AF396" s="58">
        <v>32659</v>
      </c>
      <c r="AG396" s="58">
        <v>14902</v>
      </c>
      <c r="AH396" s="58">
        <v>35227</v>
      </c>
      <c r="AI396" s="58">
        <v>0</v>
      </c>
      <c r="AJ396" s="58">
        <v>27226</v>
      </c>
      <c r="AK396" s="58">
        <v>0</v>
      </c>
      <c r="AL396" s="58">
        <v>0</v>
      </c>
      <c r="AM396" s="58">
        <v>151310.5</v>
      </c>
      <c r="AN396" s="58">
        <v>0</v>
      </c>
      <c r="AO396" s="58">
        <v>0</v>
      </c>
      <c r="AP396" s="58">
        <v>0</v>
      </c>
      <c r="AQ396" s="58">
        <v>26400</v>
      </c>
      <c r="AR396" s="58">
        <v>0</v>
      </c>
      <c r="AS396" s="58">
        <v>0</v>
      </c>
      <c r="AT396" s="58">
        <v>18830</v>
      </c>
      <c r="AU396" s="58">
        <v>444289</v>
      </c>
      <c r="AV396" s="58">
        <v>0</v>
      </c>
      <c r="AW396" s="58">
        <v>39321</v>
      </c>
      <c r="AX396" s="58">
        <v>1178211</v>
      </c>
      <c r="AY396" s="58">
        <v>0</v>
      </c>
      <c r="AZ396" s="58">
        <v>0</v>
      </c>
      <c r="BA396" s="58">
        <v>0</v>
      </c>
      <c r="BB396" s="58">
        <v>1042442</v>
      </c>
      <c r="BC396" s="58">
        <v>0</v>
      </c>
      <c r="BD396" s="58">
        <v>0</v>
      </c>
      <c r="BE396" s="58">
        <v>151321</v>
      </c>
      <c r="BF396" s="58">
        <v>0</v>
      </c>
      <c r="BG396" s="58">
        <v>0</v>
      </c>
      <c r="BH396" s="58">
        <v>0</v>
      </c>
      <c r="BI396" s="58">
        <v>1570806.3</v>
      </c>
      <c r="BJ396" s="58">
        <v>0</v>
      </c>
      <c r="BK396" s="58">
        <v>0</v>
      </c>
      <c r="BL396" s="58">
        <v>0</v>
      </c>
      <c r="BM396" s="58">
        <v>0</v>
      </c>
      <c r="BN396" s="58">
        <v>0</v>
      </c>
      <c r="BO396" s="58">
        <v>0</v>
      </c>
      <c r="BP396" s="58">
        <v>2000</v>
      </c>
      <c r="BQ396" s="58">
        <v>0</v>
      </c>
      <c r="BR396" s="58">
        <v>0</v>
      </c>
      <c r="BS396" s="58">
        <v>0</v>
      </c>
      <c r="BT396" s="58">
        <v>0</v>
      </c>
      <c r="BU396" s="58">
        <v>0</v>
      </c>
      <c r="BV396" s="58">
        <v>0</v>
      </c>
      <c r="BW396" s="58">
        <v>0</v>
      </c>
      <c r="BX396" s="58">
        <v>0</v>
      </c>
      <c r="BY396" s="59">
        <v>125040.40000000001</v>
      </c>
    </row>
    <row r="397" spans="1:77" x14ac:dyDescent="0.2">
      <c r="A397" s="56" t="s">
        <v>39</v>
      </c>
      <c r="B397" s="57" t="s">
        <v>981</v>
      </c>
      <c r="C397" s="56" t="s">
        <v>982</v>
      </c>
      <c r="D397" s="58">
        <v>0</v>
      </c>
      <c r="E397" s="58">
        <v>0</v>
      </c>
      <c r="F397" s="58">
        <v>0</v>
      </c>
      <c r="G397" s="58">
        <v>0</v>
      </c>
      <c r="H397" s="58">
        <v>0</v>
      </c>
      <c r="I397" s="58">
        <v>0</v>
      </c>
      <c r="J397" s="58">
        <v>0</v>
      </c>
      <c r="K397" s="58">
        <v>0</v>
      </c>
      <c r="L397" s="58">
        <v>0</v>
      </c>
      <c r="M397" s="58">
        <v>0</v>
      </c>
      <c r="N397" s="58">
        <v>0</v>
      </c>
      <c r="O397" s="58">
        <v>0</v>
      </c>
      <c r="P397" s="58">
        <v>0</v>
      </c>
      <c r="Q397" s="58">
        <v>0</v>
      </c>
      <c r="R397" s="58">
        <v>0</v>
      </c>
      <c r="S397" s="58">
        <v>0</v>
      </c>
      <c r="T397" s="58">
        <v>0</v>
      </c>
      <c r="U397" s="58">
        <v>0</v>
      </c>
      <c r="V397" s="58">
        <v>0</v>
      </c>
      <c r="W397" s="58">
        <v>0</v>
      </c>
      <c r="X397" s="58">
        <v>0</v>
      </c>
      <c r="Y397" s="58">
        <v>0</v>
      </c>
      <c r="Z397" s="58">
        <v>0</v>
      </c>
      <c r="AA397" s="58">
        <v>0</v>
      </c>
      <c r="AB397" s="58">
        <v>0</v>
      </c>
      <c r="AC397" s="58">
        <v>0</v>
      </c>
      <c r="AD397" s="58">
        <v>0</v>
      </c>
      <c r="AE397" s="58">
        <v>3</v>
      </c>
      <c r="AF397" s="58">
        <v>0</v>
      </c>
      <c r="AG397" s="58">
        <v>0</v>
      </c>
      <c r="AH397" s="58">
        <v>0</v>
      </c>
      <c r="AI397" s="58">
        <v>0</v>
      </c>
      <c r="AJ397" s="58">
        <v>0</v>
      </c>
      <c r="AK397" s="58">
        <v>0</v>
      </c>
      <c r="AL397" s="58">
        <v>0</v>
      </c>
      <c r="AM397" s="58">
        <v>0</v>
      </c>
      <c r="AN397" s="58">
        <v>0</v>
      </c>
      <c r="AO397" s="58">
        <v>0</v>
      </c>
      <c r="AP397" s="58">
        <v>0</v>
      </c>
      <c r="AQ397" s="58">
        <v>0</v>
      </c>
      <c r="AR397" s="58">
        <v>0</v>
      </c>
      <c r="AS397" s="58">
        <v>0</v>
      </c>
      <c r="AT397" s="58">
        <v>0</v>
      </c>
      <c r="AU397" s="58">
        <v>0</v>
      </c>
      <c r="AV397" s="58">
        <v>0</v>
      </c>
      <c r="AW397" s="58">
        <v>0</v>
      </c>
      <c r="AX397" s="58">
        <v>0</v>
      </c>
      <c r="AY397" s="58">
        <v>0</v>
      </c>
      <c r="AZ397" s="58">
        <v>0</v>
      </c>
      <c r="BA397" s="58">
        <v>0</v>
      </c>
      <c r="BB397" s="58">
        <v>0</v>
      </c>
      <c r="BC397" s="58">
        <v>0</v>
      </c>
      <c r="BD397" s="58">
        <v>0</v>
      </c>
      <c r="BE397" s="58">
        <v>0</v>
      </c>
      <c r="BF397" s="58">
        <v>0</v>
      </c>
      <c r="BG397" s="58">
        <v>0</v>
      </c>
      <c r="BH397" s="58">
        <v>0</v>
      </c>
      <c r="BI397" s="58">
        <v>0</v>
      </c>
      <c r="BJ397" s="58">
        <v>0</v>
      </c>
      <c r="BK397" s="58">
        <v>0</v>
      </c>
      <c r="BL397" s="58">
        <v>0</v>
      </c>
      <c r="BM397" s="58">
        <v>0</v>
      </c>
      <c r="BN397" s="58">
        <v>0</v>
      </c>
      <c r="BO397" s="58">
        <v>0</v>
      </c>
      <c r="BP397" s="58">
        <v>0</v>
      </c>
      <c r="BQ397" s="58">
        <v>0</v>
      </c>
      <c r="BR397" s="58">
        <v>0</v>
      </c>
      <c r="BS397" s="58">
        <v>0</v>
      </c>
      <c r="BT397" s="58">
        <v>0</v>
      </c>
      <c r="BU397" s="58">
        <v>0</v>
      </c>
      <c r="BV397" s="58">
        <v>0</v>
      </c>
      <c r="BW397" s="58">
        <v>0</v>
      </c>
      <c r="BX397" s="58">
        <v>0</v>
      </c>
      <c r="BY397" s="59">
        <v>1858</v>
      </c>
    </row>
    <row r="398" spans="1:77" x14ac:dyDescent="0.2">
      <c r="A398" s="56" t="s">
        <v>39</v>
      </c>
      <c r="B398" s="57" t="s">
        <v>983</v>
      </c>
      <c r="C398" s="56" t="s">
        <v>984</v>
      </c>
      <c r="D398" s="67">
        <v>0</v>
      </c>
      <c r="E398" s="67">
        <v>0</v>
      </c>
      <c r="F398" s="67">
        <v>0</v>
      </c>
      <c r="G398" s="67">
        <v>0</v>
      </c>
      <c r="H398" s="67">
        <v>0</v>
      </c>
      <c r="I398" s="67">
        <v>0</v>
      </c>
      <c r="J398" s="67">
        <v>0</v>
      </c>
      <c r="K398" s="67">
        <v>0</v>
      </c>
      <c r="L398" s="67">
        <v>0</v>
      </c>
      <c r="M398" s="67">
        <v>0</v>
      </c>
      <c r="N398" s="67">
        <v>0</v>
      </c>
      <c r="O398" s="67">
        <v>0</v>
      </c>
      <c r="P398" s="67">
        <v>0</v>
      </c>
      <c r="Q398" s="67">
        <v>0</v>
      </c>
      <c r="R398" s="67">
        <v>0</v>
      </c>
      <c r="S398" s="67">
        <v>0</v>
      </c>
      <c r="T398" s="67">
        <v>0</v>
      </c>
      <c r="U398" s="67">
        <v>0</v>
      </c>
      <c r="V398" s="67">
        <v>0</v>
      </c>
      <c r="W398" s="67">
        <v>0</v>
      </c>
      <c r="X398" s="67">
        <v>0</v>
      </c>
      <c r="Y398" s="67">
        <v>0</v>
      </c>
      <c r="Z398" s="67">
        <v>0</v>
      </c>
      <c r="AA398" s="67">
        <v>0</v>
      </c>
      <c r="AB398" s="67">
        <v>0</v>
      </c>
      <c r="AC398" s="67">
        <v>0</v>
      </c>
      <c r="AD398" s="67">
        <v>0</v>
      </c>
      <c r="AE398" s="67">
        <v>0</v>
      </c>
      <c r="AF398" s="67">
        <v>0</v>
      </c>
      <c r="AG398" s="67">
        <v>0</v>
      </c>
      <c r="AH398" s="67">
        <v>0</v>
      </c>
      <c r="AI398" s="67">
        <v>0</v>
      </c>
      <c r="AJ398" s="67">
        <v>0</v>
      </c>
      <c r="AK398" s="67">
        <v>0</v>
      </c>
      <c r="AL398" s="67">
        <v>0</v>
      </c>
      <c r="AM398" s="67">
        <v>0</v>
      </c>
      <c r="AN398" s="67">
        <v>0</v>
      </c>
      <c r="AO398" s="67">
        <v>0</v>
      </c>
      <c r="AP398" s="67">
        <v>0</v>
      </c>
      <c r="AQ398" s="67">
        <v>0</v>
      </c>
      <c r="AR398" s="67">
        <v>0</v>
      </c>
      <c r="AS398" s="67">
        <v>0</v>
      </c>
      <c r="AT398" s="67">
        <v>0</v>
      </c>
      <c r="AU398" s="67">
        <v>0</v>
      </c>
      <c r="AV398" s="67">
        <v>0</v>
      </c>
      <c r="AW398" s="67">
        <v>0</v>
      </c>
      <c r="AX398" s="67">
        <v>0</v>
      </c>
      <c r="AY398" s="67">
        <v>0</v>
      </c>
      <c r="AZ398" s="67">
        <v>0</v>
      </c>
      <c r="BA398" s="67">
        <v>0</v>
      </c>
      <c r="BB398" s="67">
        <v>0</v>
      </c>
      <c r="BC398" s="67">
        <v>0</v>
      </c>
      <c r="BD398" s="67">
        <v>0</v>
      </c>
      <c r="BE398" s="67">
        <v>0</v>
      </c>
      <c r="BF398" s="67">
        <v>0</v>
      </c>
      <c r="BG398" s="67">
        <v>0</v>
      </c>
      <c r="BH398" s="67">
        <v>0</v>
      </c>
      <c r="BI398" s="67">
        <v>0</v>
      </c>
      <c r="BJ398" s="67">
        <v>0</v>
      </c>
      <c r="BK398" s="67">
        <v>0</v>
      </c>
      <c r="BL398" s="67">
        <v>0</v>
      </c>
      <c r="BM398" s="67">
        <v>0</v>
      </c>
      <c r="BN398" s="67">
        <v>0</v>
      </c>
      <c r="BO398" s="67">
        <v>0</v>
      </c>
      <c r="BP398" s="67">
        <v>0</v>
      </c>
      <c r="BQ398" s="67">
        <v>0</v>
      </c>
      <c r="BR398" s="67">
        <v>0</v>
      </c>
      <c r="BS398" s="67">
        <v>0</v>
      </c>
      <c r="BT398" s="67">
        <v>0</v>
      </c>
      <c r="BU398" s="67">
        <v>0</v>
      </c>
      <c r="BV398" s="67">
        <v>0</v>
      </c>
      <c r="BW398" s="67">
        <v>0</v>
      </c>
      <c r="BX398" s="67">
        <v>0</v>
      </c>
      <c r="BY398" s="59">
        <v>103463</v>
      </c>
    </row>
    <row r="399" spans="1:77" x14ac:dyDescent="0.2">
      <c r="A399" s="56" t="s">
        <v>39</v>
      </c>
      <c r="B399" s="57" t="s">
        <v>985</v>
      </c>
      <c r="C399" s="56" t="s">
        <v>986</v>
      </c>
      <c r="D399" s="67">
        <v>0</v>
      </c>
      <c r="E399" s="67">
        <v>0</v>
      </c>
      <c r="F399" s="67">
        <v>0</v>
      </c>
      <c r="G399" s="67">
        <v>0</v>
      </c>
      <c r="H399" s="67">
        <v>0</v>
      </c>
      <c r="I399" s="67">
        <v>0</v>
      </c>
      <c r="J399" s="67">
        <v>0</v>
      </c>
      <c r="K399" s="67">
        <v>0</v>
      </c>
      <c r="L399" s="67">
        <v>0</v>
      </c>
      <c r="M399" s="67">
        <v>0</v>
      </c>
      <c r="N399" s="67">
        <v>0</v>
      </c>
      <c r="O399" s="67">
        <v>0</v>
      </c>
      <c r="P399" s="67">
        <v>0</v>
      </c>
      <c r="Q399" s="67">
        <v>0</v>
      </c>
      <c r="R399" s="67">
        <v>0</v>
      </c>
      <c r="S399" s="67">
        <v>0</v>
      </c>
      <c r="T399" s="67">
        <v>0</v>
      </c>
      <c r="U399" s="67">
        <v>0</v>
      </c>
      <c r="V399" s="67">
        <v>0</v>
      </c>
      <c r="W399" s="67">
        <v>0</v>
      </c>
      <c r="X399" s="67">
        <v>0</v>
      </c>
      <c r="Y399" s="67">
        <v>0</v>
      </c>
      <c r="Z399" s="67">
        <v>0</v>
      </c>
      <c r="AA399" s="67">
        <v>0</v>
      </c>
      <c r="AB399" s="67">
        <v>0</v>
      </c>
      <c r="AC399" s="67">
        <v>0</v>
      </c>
      <c r="AD399" s="67">
        <v>0</v>
      </c>
      <c r="AE399" s="67">
        <v>0</v>
      </c>
      <c r="AF399" s="67">
        <v>0</v>
      </c>
      <c r="AG399" s="67">
        <v>0</v>
      </c>
      <c r="AH399" s="67">
        <v>0</v>
      </c>
      <c r="AI399" s="67">
        <v>0</v>
      </c>
      <c r="AJ399" s="67">
        <v>0</v>
      </c>
      <c r="AK399" s="67">
        <v>0</v>
      </c>
      <c r="AL399" s="67">
        <v>0</v>
      </c>
      <c r="AM399" s="67">
        <v>0</v>
      </c>
      <c r="AN399" s="67">
        <v>0</v>
      </c>
      <c r="AO399" s="67">
        <v>0</v>
      </c>
      <c r="AP399" s="67">
        <v>0</v>
      </c>
      <c r="AQ399" s="67">
        <v>0</v>
      </c>
      <c r="AR399" s="67">
        <v>0</v>
      </c>
      <c r="AS399" s="67">
        <v>0</v>
      </c>
      <c r="AT399" s="67">
        <v>0</v>
      </c>
      <c r="AU399" s="67">
        <v>0</v>
      </c>
      <c r="AV399" s="67">
        <v>0</v>
      </c>
      <c r="AW399" s="67">
        <v>0</v>
      </c>
      <c r="AX399" s="67">
        <v>0</v>
      </c>
      <c r="AY399" s="67">
        <v>0</v>
      </c>
      <c r="AZ399" s="67">
        <v>0</v>
      </c>
      <c r="BA399" s="67">
        <v>0</v>
      </c>
      <c r="BB399" s="67">
        <v>0</v>
      </c>
      <c r="BC399" s="67">
        <v>0</v>
      </c>
      <c r="BD399" s="67">
        <v>0</v>
      </c>
      <c r="BE399" s="67">
        <v>0</v>
      </c>
      <c r="BF399" s="67">
        <v>0</v>
      </c>
      <c r="BG399" s="67">
        <v>0</v>
      </c>
      <c r="BH399" s="67">
        <v>0</v>
      </c>
      <c r="BI399" s="67">
        <v>0</v>
      </c>
      <c r="BJ399" s="67">
        <v>0</v>
      </c>
      <c r="BK399" s="67">
        <v>0</v>
      </c>
      <c r="BL399" s="67">
        <v>0</v>
      </c>
      <c r="BM399" s="67">
        <v>0</v>
      </c>
      <c r="BN399" s="67">
        <v>0</v>
      </c>
      <c r="BO399" s="67">
        <v>0</v>
      </c>
      <c r="BP399" s="67">
        <v>0</v>
      </c>
      <c r="BQ399" s="67">
        <v>0</v>
      </c>
      <c r="BR399" s="67">
        <v>0</v>
      </c>
      <c r="BS399" s="67">
        <v>0</v>
      </c>
      <c r="BT399" s="67">
        <v>0</v>
      </c>
      <c r="BU399" s="67">
        <v>0</v>
      </c>
      <c r="BV399" s="67">
        <v>0</v>
      </c>
      <c r="BW399" s="67">
        <v>0</v>
      </c>
      <c r="BX399" s="67">
        <v>0</v>
      </c>
      <c r="BY399" s="59">
        <v>507044.72000000003</v>
      </c>
    </row>
    <row r="400" spans="1:77" x14ac:dyDescent="0.2">
      <c r="A400" s="56" t="s">
        <v>39</v>
      </c>
      <c r="B400" s="57" t="s">
        <v>987</v>
      </c>
      <c r="C400" s="56" t="s">
        <v>988</v>
      </c>
      <c r="D400" s="67">
        <v>0</v>
      </c>
      <c r="E400" s="67">
        <v>0</v>
      </c>
      <c r="F400" s="67">
        <v>0</v>
      </c>
      <c r="G400" s="67">
        <v>0</v>
      </c>
      <c r="H400" s="67">
        <v>0</v>
      </c>
      <c r="I400" s="67">
        <v>0</v>
      </c>
      <c r="J400" s="67">
        <v>0</v>
      </c>
      <c r="K400" s="67">
        <v>0</v>
      </c>
      <c r="L400" s="67">
        <v>0</v>
      </c>
      <c r="M400" s="67">
        <v>0</v>
      </c>
      <c r="N400" s="67">
        <v>0</v>
      </c>
      <c r="O400" s="67">
        <v>0</v>
      </c>
      <c r="P400" s="67">
        <v>0</v>
      </c>
      <c r="Q400" s="67">
        <v>0</v>
      </c>
      <c r="R400" s="67">
        <v>0</v>
      </c>
      <c r="S400" s="67">
        <v>0</v>
      </c>
      <c r="T400" s="67">
        <v>0</v>
      </c>
      <c r="U400" s="67">
        <v>0</v>
      </c>
      <c r="V400" s="67">
        <v>0</v>
      </c>
      <c r="W400" s="67">
        <v>0</v>
      </c>
      <c r="X400" s="67">
        <v>0</v>
      </c>
      <c r="Y400" s="67">
        <v>0</v>
      </c>
      <c r="Z400" s="67">
        <v>0</v>
      </c>
      <c r="AA400" s="67">
        <v>0</v>
      </c>
      <c r="AB400" s="67">
        <v>0</v>
      </c>
      <c r="AC400" s="67">
        <v>0</v>
      </c>
      <c r="AD400" s="67">
        <v>0</v>
      </c>
      <c r="AE400" s="67">
        <v>0</v>
      </c>
      <c r="AF400" s="67">
        <v>0</v>
      </c>
      <c r="AG400" s="67">
        <v>0</v>
      </c>
      <c r="AH400" s="67">
        <v>0</v>
      </c>
      <c r="AI400" s="67">
        <v>0</v>
      </c>
      <c r="AJ400" s="67">
        <v>0</v>
      </c>
      <c r="AK400" s="67">
        <v>0</v>
      </c>
      <c r="AL400" s="67">
        <v>0</v>
      </c>
      <c r="AM400" s="67">
        <v>0</v>
      </c>
      <c r="AN400" s="67">
        <v>0</v>
      </c>
      <c r="AO400" s="67">
        <v>0</v>
      </c>
      <c r="AP400" s="67">
        <v>0</v>
      </c>
      <c r="AQ400" s="67">
        <v>0</v>
      </c>
      <c r="AR400" s="67">
        <v>0</v>
      </c>
      <c r="AS400" s="67">
        <v>0</v>
      </c>
      <c r="AT400" s="67">
        <v>0</v>
      </c>
      <c r="AU400" s="67">
        <v>0</v>
      </c>
      <c r="AV400" s="67">
        <v>0</v>
      </c>
      <c r="AW400" s="67">
        <v>0</v>
      </c>
      <c r="AX400" s="67">
        <v>0</v>
      </c>
      <c r="AY400" s="67">
        <v>0</v>
      </c>
      <c r="AZ400" s="67">
        <v>0</v>
      </c>
      <c r="BA400" s="67">
        <v>0</v>
      </c>
      <c r="BB400" s="67">
        <v>0</v>
      </c>
      <c r="BC400" s="67">
        <v>0</v>
      </c>
      <c r="BD400" s="67">
        <v>0</v>
      </c>
      <c r="BE400" s="67">
        <v>0</v>
      </c>
      <c r="BF400" s="67">
        <v>0</v>
      </c>
      <c r="BG400" s="67">
        <v>0</v>
      </c>
      <c r="BH400" s="67">
        <v>0</v>
      </c>
      <c r="BI400" s="67">
        <v>0</v>
      </c>
      <c r="BJ400" s="67">
        <v>0</v>
      </c>
      <c r="BK400" s="67">
        <v>0</v>
      </c>
      <c r="BL400" s="67">
        <v>0</v>
      </c>
      <c r="BM400" s="67">
        <v>0</v>
      </c>
      <c r="BN400" s="67">
        <v>0</v>
      </c>
      <c r="BO400" s="67">
        <v>0</v>
      </c>
      <c r="BP400" s="67">
        <v>0</v>
      </c>
      <c r="BQ400" s="67">
        <v>0</v>
      </c>
      <c r="BR400" s="67">
        <v>0</v>
      </c>
      <c r="BS400" s="67">
        <v>0</v>
      </c>
      <c r="BT400" s="67">
        <v>0</v>
      </c>
      <c r="BU400" s="67">
        <v>0</v>
      </c>
      <c r="BV400" s="67">
        <v>0</v>
      </c>
      <c r="BW400" s="67">
        <v>0</v>
      </c>
      <c r="BX400" s="67">
        <v>0</v>
      </c>
      <c r="BY400" s="59">
        <v>148233.04999999999</v>
      </c>
    </row>
    <row r="401" spans="1:77" x14ac:dyDescent="0.2">
      <c r="A401" s="56" t="s">
        <v>39</v>
      </c>
      <c r="B401" s="57" t="s">
        <v>989</v>
      </c>
      <c r="C401" s="56" t="s">
        <v>990</v>
      </c>
      <c r="D401" s="67">
        <v>0</v>
      </c>
      <c r="E401" s="67">
        <v>0</v>
      </c>
      <c r="F401" s="67">
        <v>0</v>
      </c>
      <c r="G401" s="67">
        <v>0</v>
      </c>
      <c r="H401" s="67">
        <v>0</v>
      </c>
      <c r="I401" s="67">
        <v>0</v>
      </c>
      <c r="J401" s="67">
        <v>0</v>
      </c>
      <c r="K401" s="67">
        <v>0</v>
      </c>
      <c r="L401" s="67">
        <v>0</v>
      </c>
      <c r="M401" s="67">
        <v>0</v>
      </c>
      <c r="N401" s="67">
        <v>0</v>
      </c>
      <c r="O401" s="67">
        <v>0</v>
      </c>
      <c r="P401" s="67">
        <v>0</v>
      </c>
      <c r="Q401" s="67">
        <v>0</v>
      </c>
      <c r="R401" s="67">
        <v>0</v>
      </c>
      <c r="S401" s="67">
        <v>0</v>
      </c>
      <c r="T401" s="67">
        <v>0</v>
      </c>
      <c r="U401" s="67">
        <v>0</v>
      </c>
      <c r="V401" s="67">
        <v>0</v>
      </c>
      <c r="W401" s="67">
        <v>0</v>
      </c>
      <c r="X401" s="67">
        <v>0</v>
      </c>
      <c r="Y401" s="67">
        <v>0</v>
      </c>
      <c r="Z401" s="67">
        <v>0</v>
      </c>
      <c r="AA401" s="67">
        <v>0</v>
      </c>
      <c r="AB401" s="67">
        <v>0</v>
      </c>
      <c r="AC401" s="67">
        <v>0</v>
      </c>
      <c r="AD401" s="67">
        <v>0</v>
      </c>
      <c r="AE401" s="67">
        <v>0</v>
      </c>
      <c r="AF401" s="67">
        <v>0</v>
      </c>
      <c r="AG401" s="67">
        <v>0</v>
      </c>
      <c r="AH401" s="67">
        <v>0</v>
      </c>
      <c r="AI401" s="67">
        <v>0</v>
      </c>
      <c r="AJ401" s="67">
        <v>0</v>
      </c>
      <c r="AK401" s="67">
        <v>0</v>
      </c>
      <c r="AL401" s="67">
        <v>0</v>
      </c>
      <c r="AM401" s="67">
        <v>0</v>
      </c>
      <c r="AN401" s="67">
        <v>0</v>
      </c>
      <c r="AO401" s="67">
        <v>0</v>
      </c>
      <c r="AP401" s="67">
        <v>0</v>
      </c>
      <c r="AQ401" s="67">
        <v>0</v>
      </c>
      <c r="AR401" s="67">
        <v>0</v>
      </c>
      <c r="AS401" s="67">
        <v>0</v>
      </c>
      <c r="AT401" s="67">
        <v>0</v>
      </c>
      <c r="AU401" s="67">
        <v>0</v>
      </c>
      <c r="AV401" s="67">
        <v>0</v>
      </c>
      <c r="AW401" s="67">
        <v>0</v>
      </c>
      <c r="AX401" s="67">
        <v>0</v>
      </c>
      <c r="AY401" s="67">
        <v>0</v>
      </c>
      <c r="AZ401" s="67">
        <v>0</v>
      </c>
      <c r="BA401" s="67">
        <v>0</v>
      </c>
      <c r="BB401" s="67">
        <v>0</v>
      </c>
      <c r="BC401" s="67">
        <v>0</v>
      </c>
      <c r="BD401" s="67">
        <v>0</v>
      </c>
      <c r="BE401" s="67">
        <v>0</v>
      </c>
      <c r="BF401" s="67">
        <v>0</v>
      </c>
      <c r="BG401" s="67">
        <v>0</v>
      </c>
      <c r="BH401" s="67">
        <v>0</v>
      </c>
      <c r="BI401" s="67">
        <v>0</v>
      </c>
      <c r="BJ401" s="67">
        <v>0</v>
      </c>
      <c r="BK401" s="67">
        <v>0</v>
      </c>
      <c r="BL401" s="67">
        <v>0</v>
      </c>
      <c r="BM401" s="67">
        <v>0</v>
      </c>
      <c r="BN401" s="67">
        <v>0</v>
      </c>
      <c r="BO401" s="67">
        <v>0</v>
      </c>
      <c r="BP401" s="67">
        <v>0</v>
      </c>
      <c r="BQ401" s="67">
        <v>0</v>
      </c>
      <c r="BR401" s="67">
        <v>0</v>
      </c>
      <c r="BS401" s="67">
        <v>0</v>
      </c>
      <c r="BT401" s="67">
        <v>0</v>
      </c>
      <c r="BU401" s="67">
        <v>0</v>
      </c>
      <c r="BV401" s="67">
        <v>0</v>
      </c>
      <c r="BW401" s="67">
        <v>0</v>
      </c>
      <c r="BX401" s="67">
        <v>0</v>
      </c>
      <c r="BY401" s="59">
        <v>35108793.569999993</v>
      </c>
    </row>
    <row r="402" spans="1:77" x14ac:dyDescent="0.2">
      <c r="A402" s="56" t="s">
        <v>39</v>
      </c>
      <c r="B402" s="57" t="s">
        <v>991</v>
      </c>
      <c r="C402" s="56" t="s">
        <v>992</v>
      </c>
      <c r="D402" s="58">
        <v>0</v>
      </c>
      <c r="E402" s="58">
        <v>0</v>
      </c>
      <c r="F402" s="58">
        <v>0</v>
      </c>
      <c r="G402" s="58">
        <v>0</v>
      </c>
      <c r="H402" s="58">
        <v>0</v>
      </c>
      <c r="I402" s="58">
        <v>0</v>
      </c>
      <c r="J402" s="58">
        <v>0</v>
      </c>
      <c r="K402" s="58">
        <v>0</v>
      </c>
      <c r="L402" s="58">
        <v>0</v>
      </c>
      <c r="M402" s="58">
        <v>0</v>
      </c>
      <c r="N402" s="58">
        <v>0</v>
      </c>
      <c r="O402" s="58">
        <v>0</v>
      </c>
      <c r="P402" s="58">
        <v>0</v>
      </c>
      <c r="Q402" s="58">
        <v>0</v>
      </c>
      <c r="R402" s="58">
        <v>0</v>
      </c>
      <c r="S402" s="58">
        <v>0</v>
      </c>
      <c r="T402" s="58">
        <v>0</v>
      </c>
      <c r="U402" s="58">
        <v>0</v>
      </c>
      <c r="V402" s="58">
        <v>0</v>
      </c>
      <c r="W402" s="58">
        <v>0</v>
      </c>
      <c r="X402" s="58">
        <v>0</v>
      </c>
      <c r="Y402" s="58">
        <v>0</v>
      </c>
      <c r="Z402" s="58">
        <v>0</v>
      </c>
      <c r="AA402" s="58">
        <v>0</v>
      </c>
      <c r="AB402" s="58">
        <v>0</v>
      </c>
      <c r="AC402" s="58">
        <v>0</v>
      </c>
      <c r="AD402" s="58">
        <v>0</v>
      </c>
      <c r="AE402" s="58">
        <v>1</v>
      </c>
      <c r="AF402" s="58">
        <v>0</v>
      </c>
      <c r="AG402" s="58">
        <v>0</v>
      </c>
      <c r="AH402" s="58">
        <v>0</v>
      </c>
      <c r="AI402" s="58">
        <v>0</v>
      </c>
      <c r="AJ402" s="58">
        <v>0</v>
      </c>
      <c r="AK402" s="58">
        <v>0</v>
      </c>
      <c r="AL402" s="58">
        <v>0</v>
      </c>
      <c r="AM402" s="58">
        <v>0</v>
      </c>
      <c r="AN402" s="58">
        <v>0</v>
      </c>
      <c r="AO402" s="58">
        <v>0</v>
      </c>
      <c r="AP402" s="58">
        <v>0</v>
      </c>
      <c r="AQ402" s="58">
        <v>1</v>
      </c>
      <c r="AR402" s="58">
        <v>0</v>
      </c>
      <c r="AS402" s="58">
        <v>0</v>
      </c>
      <c r="AT402" s="58">
        <v>0</v>
      </c>
      <c r="AU402" s="58">
        <v>0</v>
      </c>
      <c r="AV402" s="58">
        <v>0</v>
      </c>
      <c r="AW402" s="58">
        <v>0</v>
      </c>
      <c r="AX402" s="58">
        <v>0</v>
      </c>
      <c r="AY402" s="58">
        <v>0</v>
      </c>
      <c r="AZ402" s="58">
        <v>0</v>
      </c>
      <c r="BA402" s="58">
        <v>0</v>
      </c>
      <c r="BB402" s="58">
        <v>0</v>
      </c>
      <c r="BC402" s="58">
        <v>0</v>
      </c>
      <c r="BD402" s="58">
        <v>0</v>
      </c>
      <c r="BE402" s="58">
        <v>0</v>
      </c>
      <c r="BF402" s="58">
        <v>0</v>
      </c>
      <c r="BG402" s="58">
        <v>0</v>
      </c>
      <c r="BH402" s="58">
        <v>0</v>
      </c>
      <c r="BI402" s="58">
        <v>12096.99</v>
      </c>
      <c r="BJ402" s="58">
        <v>0</v>
      </c>
      <c r="BK402" s="58">
        <v>0</v>
      </c>
      <c r="BL402" s="58">
        <v>0</v>
      </c>
      <c r="BM402" s="58">
        <v>0</v>
      </c>
      <c r="BN402" s="58">
        <v>0</v>
      </c>
      <c r="BO402" s="58">
        <v>0</v>
      </c>
      <c r="BP402" s="58">
        <v>0</v>
      </c>
      <c r="BQ402" s="58">
        <v>0</v>
      </c>
      <c r="BR402" s="58">
        <v>0</v>
      </c>
      <c r="BS402" s="58">
        <v>0</v>
      </c>
      <c r="BT402" s="58">
        <v>0</v>
      </c>
      <c r="BU402" s="58">
        <v>0</v>
      </c>
      <c r="BV402" s="58">
        <v>0</v>
      </c>
      <c r="BW402" s="58">
        <v>0</v>
      </c>
      <c r="BX402" s="58">
        <v>0</v>
      </c>
      <c r="BY402" s="59">
        <v>16597618.369999999</v>
      </c>
    </row>
    <row r="403" spans="1:77" x14ac:dyDescent="0.2">
      <c r="A403" s="56" t="s">
        <v>39</v>
      </c>
      <c r="B403" s="57" t="s">
        <v>993</v>
      </c>
      <c r="C403" s="56" t="s">
        <v>994</v>
      </c>
      <c r="D403" s="58">
        <v>0</v>
      </c>
      <c r="E403" s="58">
        <v>0</v>
      </c>
      <c r="F403" s="58">
        <v>0</v>
      </c>
      <c r="G403" s="58">
        <v>0</v>
      </c>
      <c r="H403" s="58">
        <v>0</v>
      </c>
      <c r="I403" s="58">
        <v>0</v>
      </c>
      <c r="J403" s="58">
        <v>0</v>
      </c>
      <c r="K403" s="58">
        <v>0</v>
      </c>
      <c r="L403" s="58">
        <v>0</v>
      </c>
      <c r="M403" s="58">
        <v>3</v>
      </c>
      <c r="N403" s="58">
        <v>0</v>
      </c>
      <c r="O403" s="58">
        <v>0</v>
      </c>
      <c r="P403" s="58">
        <v>0</v>
      </c>
      <c r="Q403" s="58">
        <v>0</v>
      </c>
      <c r="R403" s="58">
        <v>0</v>
      </c>
      <c r="S403" s="58">
        <v>0</v>
      </c>
      <c r="T403" s="58">
        <v>0</v>
      </c>
      <c r="U403" s="58">
        <v>0</v>
      </c>
      <c r="V403" s="58">
        <v>0</v>
      </c>
      <c r="W403" s="58">
        <v>0</v>
      </c>
      <c r="X403" s="58">
        <v>0</v>
      </c>
      <c r="Y403" s="58">
        <v>0</v>
      </c>
      <c r="Z403" s="58">
        <v>0</v>
      </c>
      <c r="AA403" s="58">
        <v>0</v>
      </c>
      <c r="AB403" s="58">
        <v>0</v>
      </c>
      <c r="AC403" s="58">
        <v>0</v>
      </c>
      <c r="AD403" s="58">
        <v>0</v>
      </c>
      <c r="AE403" s="58">
        <v>0</v>
      </c>
      <c r="AF403" s="58">
        <v>0</v>
      </c>
      <c r="AG403" s="58">
        <v>0</v>
      </c>
      <c r="AH403" s="58">
        <v>0</v>
      </c>
      <c r="AI403" s="58">
        <v>0</v>
      </c>
      <c r="AJ403" s="58">
        <v>0</v>
      </c>
      <c r="AK403" s="58">
        <v>0</v>
      </c>
      <c r="AL403" s="58">
        <v>0</v>
      </c>
      <c r="AM403" s="58">
        <v>0</v>
      </c>
      <c r="AN403" s="58">
        <v>0</v>
      </c>
      <c r="AO403" s="58">
        <v>0</v>
      </c>
      <c r="AP403" s="58">
        <v>0</v>
      </c>
      <c r="AQ403" s="58">
        <v>0</v>
      </c>
      <c r="AR403" s="58">
        <v>0</v>
      </c>
      <c r="AS403" s="58">
        <v>0</v>
      </c>
      <c r="AT403" s="58">
        <v>0</v>
      </c>
      <c r="AU403" s="58">
        <v>0</v>
      </c>
      <c r="AV403" s="58">
        <v>0</v>
      </c>
      <c r="AW403" s="58">
        <v>0</v>
      </c>
      <c r="AX403" s="58">
        <v>0</v>
      </c>
      <c r="AY403" s="58">
        <v>0</v>
      </c>
      <c r="AZ403" s="58">
        <v>0</v>
      </c>
      <c r="BA403" s="58">
        <v>0</v>
      </c>
      <c r="BB403" s="58">
        <v>0</v>
      </c>
      <c r="BC403" s="58">
        <v>0</v>
      </c>
      <c r="BD403" s="58">
        <v>0</v>
      </c>
      <c r="BE403" s="58">
        <v>0</v>
      </c>
      <c r="BF403" s="58">
        <v>0</v>
      </c>
      <c r="BG403" s="58">
        <v>0</v>
      </c>
      <c r="BH403" s="58">
        <v>0</v>
      </c>
      <c r="BI403" s="58">
        <v>0</v>
      </c>
      <c r="BJ403" s="58">
        <v>0</v>
      </c>
      <c r="BK403" s="58">
        <v>0</v>
      </c>
      <c r="BL403" s="58">
        <v>0</v>
      </c>
      <c r="BM403" s="58">
        <v>0</v>
      </c>
      <c r="BN403" s="58">
        <v>0</v>
      </c>
      <c r="BO403" s="58">
        <v>0</v>
      </c>
      <c r="BP403" s="58">
        <v>0</v>
      </c>
      <c r="BQ403" s="58">
        <v>0</v>
      </c>
      <c r="BR403" s="58">
        <v>0</v>
      </c>
      <c r="BS403" s="58">
        <v>0</v>
      </c>
      <c r="BT403" s="58">
        <v>0</v>
      </c>
      <c r="BU403" s="58">
        <v>0</v>
      </c>
      <c r="BV403" s="58">
        <v>0</v>
      </c>
      <c r="BW403" s="58">
        <v>0</v>
      </c>
      <c r="BX403" s="58">
        <v>0</v>
      </c>
      <c r="BY403" s="59">
        <v>14145130.109999999</v>
      </c>
    </row>
    <row r="404" spans="1:77" x14ac:dyDescent="0.2">
      <c r="A404" s="56" t="s">
        <v>39</v>
      </c>
      <c r="B404" s="57" t="s">
        <v>995</v>
      </c>
      <c r="C404" s="56" t="s">
        <v>996</v>
      </c>
      <c r="D404" s="58">
        <v>0</v>
      </c>
      <c r="E404" s="58">
        <v>0</v>
      </c>
      <c r="F404" s="58">
        <v>0</v>
      </c>
      <c r="G404" s="58">
        <v>0</v>
      </c>
      <c r="H404" s="58">
        <v>0</v>
      </c>
      <c r="I404" s="58">
        <v>0</v>
      </c>
      <c r="J404" s="58">
        <v>0</v>
      </c>
      <c r="K404" s="58">
        <v>0</v>
      </c>
      <c r="L404" s="58">
        <v>0</v>
      </c>
      <c r="M404" s="58">
        <v>0</v>
      </c>
      <c r="N404" s="58">
        <v>0</v>
      </c>
      <c r="O404" s="58">
        <v>0</v>
      </c>
      <c r="P404" s="58">
        <v>0</v>
      </c>
      <c r="Q404" s="58">
        <v>0</v>
      </c>
      <c r="R404" s="58">
        <v>0</v>
      </c>
      <c r="S404" s="58">
        <v>0</v>
      </c>
      <c r="T404" s="58">
        <v>0</v>
      </c>
      <c r="U404" s="58">
        <v>0</v>
      </c>
      <c r="V404" s="58">
        <v>0</v>
      </c>
      <c r="W404" s="58">
        <v>0</v>
      </c>
      <c r="X404" s="58">
        <v>0</v>
      </c>
      <c r="Y404" s="58">
        <v>0</v>
      </c>
      <c r="Z404" s="58">
        <v>0</v>
      </c>
      <c r="AA404" s="58">
        <v>0</v>
      </c>
      <c r="AB404" s="58">
        <v>0</v>
      </c>
      <c r="AC404" s="58">
        <v>0</v>
      </c>
      <c r="AD404" s="58">
        <v>0</v>
      </c>
      <c r="AE404" s="58">
        <v>0</v>
      </c>
      <c r="AF404" s="58">
        <v>0</v>
      </c>
      <c r="AG404" s="58">
        <v>0</v>
      </c>
      <c r="AH404" s="58">
        <v>0</v>
      </c>
      <c r="AI404" s="58">
        <v>0</v>
      </c>
      <c r="AJ404" s="58">
        <v>0</v>
      </c>
      <c r="AK404" s="58">
        <v>0</v>
      </c>
      <c r="AL404" s="58">
        <v>0</v>
      </c>
      <c r="AM404" s="58">
        <v>0</v>
      </c>
      <c r="AN404" s="58">
        <v>0</v>
      </c>
      <c r="AO404" s="58">
        <v>0</v>
      </c>
      <c r="AP404" s="58">
        <v>0</v>
      </c>
      <c r="AQ404" s="58">
        <v>21151.599999999999</v>
      </c>
      <c r="AR404" s="58">
        <v>0</v>
      </c>
      <c r="AS404" s="58">
        <v>0</v>
      </c>
      <c r="AT404" s="58">
        <v>0</v>
      </c>
      <c r="AU404" s="58">
        <v>0</v>
      </c>
      <c r="AV404" s="58">
        <v>0</v>
      </c>
      <c r="AW404" s="58">
        <v>0</v>
      </c>
      <c r="AX404" s="58">
        <v>0</v>
      </c>
      <c r="AY404" s="58">
        <v>0</v>
      </c>
      <c r="AZ404" s="58">
        <v>0</v>
      </c>
      <c r="BA404" s="58">
        <v>0</v>
      </c>
      <c r="BB404" s="58">
        <v>0</v>
      </c>
      <c r="BC404" s="58">
        <v>0</v>
      </c>
      <c r="BD404" s="58">
        <v>0</v>
      </c>
      <c r="BE404" s="58">
        <v>0</v>
      </c>
      <c r="BF404" s="58">
        <v>0</v>
      </c>
      <c r="BG404" s="58">
        <v>0</v>
      </c>
      <c r="BH404" s="58">
        <v>0</v>
      </c>
      <c r="BI404" s="58">
        <v>0</v>
      </c>
      <c r="BJ404" s="58">
        <v>0</v>
      </c>
      <c r="BK404" s="58">
        <v>0</v>
      </c>
      <c r="BL404" s="58">
        <v>0</v>
      </c>
      <c r="BM404" s="58">
        <v>0</v>
      </c>
      <c r="BN404" s="58">
        <v>0</v>
      </c>
      <c r="BO404" s="58">
        <v>0</v>
      </c>
      <c r="BP404" s="58">
        <v>0</v>
      </c>
      <c r="BQ404" s="58">
        <v>0</v>
      </c>
      <c r="BR404" s="58">
        <v>0</v>
      </c>
      <c r="BS404" s="58">
        <v>0</v>
      </c>
      <c r="BT404" s="58">
        <v>0</v>
      </c>
      <c r="BU404" s="58">
        <v>0</v>
      </c>
      <c r="BV404" s="58">
        <v>0</v>
      </c>
      <c r="BW404" s="58">
        <v>0</v>
      </c>
      <c r="BX404" s="58">
        <v>0</v>
      </c>
      <c r="BY404" s="59">
        <v>371004.76999999996</v>
      </c>
    </row>
    <row r="405" spans="1:77" x14ac:dyDescent="0.2">
      <c r="A405" s="56" t="s">
        <v>39</v>
      </c>
      <c r="B405" s="57" t="s">
        <v>997</v>
      </c>
      <c r="C405" s="56" t="s">
        <v>998</v>
      </c>
      <c r="D405" s="67">
        <v>0</v>
      </c>
      <c r="E405" s="67">
        <v>0</v>
      </c>
      <c r="F405" s="67">
        <v>0</v>
      </c>
      <c r="G405" s="67">
        <v>0</v>
      </c>
      <c r="H405" s="67">
        <v>0</v>
      </c>
      <c r="I405" s="67">
        <v>0</v>
      </c>
      <c r="J405" s="67">
        <v>0</v>
      </c>
      <c r="K405" s="67">
        <v>0</v>
      </c>
      <c r="L405" s="67">
        <v>0</v>
      </c>
      <c r="M405" s="67">
        <v>0</v>
      </c>
      <c r="N405" s="67">
        <v>0</v>
      </c>
      <c r="O405" s="67">
        <v>0</v>
      </c>
      <c r="P405" s="67">
        <v>0</v>
      </c>
      <c r="Q405" s="67">
        <v>0</v>
      </c>
      <c r="R405" s="67">
        <v>0</v>
      </c>
      <c r="S405" s="67">
        <v>0</v>
      </c>
      <c r="T405" s="67">
        <v>0</v>
      </c>
      <c r="U405" s="67">
        <v>0</v>
      </c>
      <c r="V405" s="67">
        <v>0</v>
      </c>
      <c r="W405" s="67">
        <v>0</v>
      </c>
      <c r="X405" s="67">
        <v>0</v>
      </c>
      <c r="Y405" s="67">
        <v>0</v>
      </c>
      <c r="Z405" s="67">
        <v>0</v>
      </c>
      <c r="AA405" s="67">
        <v>0</v>
      </c>
      <c r="AB405" s="67">
        <v>0</v>
      </c>
      <c r="AC405" s="67">
        <v>0</v>
      </c>
      <c r="AD405" s="67">
        <v>0</v>
      </c>
      <c r="AE405" s="67">
        <v>0</v>
      </c>
      <c r="AF405" s="67">
        <v>0</v>
      </c>
      <c r="AG405" s="67">
        <v>0</v>
      </c>
      <c r="AH405" s="67">
        <v>0</v>
      </c>
      <c r="AI405" s="67">
        <v>0</v>
      </c>
      <c r="AJ405" s="67">
        <v>0</v>
      </c>
      <c r="AK405" s="67">
        <v>0</v>
      </c>
      <c r="AL405" s="67">
        <v>0</v>
      </c>
      <c r="AM405" s="67">
        <v>0</v>
      </c>
      <c r="AN405" s="67">
        <v>0</v>
      </c>
      <c r="AO405" s="67">
        <v>0</v>
      </c>
      <c r="AP405" s="67">
        <v>0</v>
      </c>
      <c r="AQ405" s="67">
        <v>0</v>
      </c>
      <c r="AR405" s="67">
        <v>0</v>
      </c>
      <c r="AS405" s="67">
        <v>0</v>
      </c>
      <c r="AT405" s="67">
        <v>0</v>
      </c>
      <c r="AU405" s="67">
        <v>0</v>
      </c>
      <c r="AV405" s="67">
        <v>0</v>
      </c>
      <c r="AW405" s="67">
        <v>0</v>
      </c>
      <c r="AX405" s="67">
        <v>0</v>
      </c>
      <c r="AY405" s="67">
        <v>0</v>
      </c>
      <c r="AZ405" s="67">
        <v>0</v>
      </c>
      <c r="BA405" s="67">
        <v>0</v>
      </c>
      <c r="BB405" s="67">
        <v>0</v>
      </c>
      <c r="BC405" s="67">
        <v>0</v>
      </c>
      <c r="BD405" s="67">
        <v>0</v>
      </c>
      <c r="BE405" s="67">
        <v>0</v>
      </c>
      <c r="BF405" s="67">
        <v>0</v>
      </c>
      <c r="BG405" s="67">
        <v>0</v>
      </c>
      <c r="BH405" s="67">
        <v>0</v>
      </c>
      <c r="BI405" s="67">
        <v>0</v>
      </c>
      <c r="BJ405" s="67">
        <v>0</v>
      </c>
      <c r="BK405" s="67">
        <v>0</v>
      </c>
      <c r="BL405" s="67">
        <v>0</v>
      </c>
      <c r="BM405" s="67">
        <v>0</v>
      </c>
      <c r="BN405" s="67">
        <v>0</v>
      </c>
      <c r="BO405" s="67">
        <v>0</v>
      </c>
      <c r="BP405" s="67">
        <v>0</v>
      </c>
      <c r="BQ405" s="67">
        <v>0</v>
      </c>
      <c r="BR405" s="67">
        <v>0</v>
      </c>
      <c r="BS405" s="67">
        <v>0</v>
      </c>
      <c r="BT405" s="67">
        <v>0</v>
      </c>
      <c r="BU405" s="67">
        <v>0</v>
      </c>
      <c r="BV405" s="67">
        <v>0</v>
      </c>
      <c r="BW405" s="67">
        <v>0</v>
      </c>
      <c r="BX405" s="67">
        <v>0</v>
      </c>
      <c r="BY405" s="59">
        <v>981601.4800000001</v>
      </c>
    </row>
    <row r="406" spans="1:77" x14ac:dyDescent="0.2">
      <c r="A406" s="56" t="s">
        <v>39</v>
      </c>
      <c r="B406" s="57" t="s">
        <v>999</v>
      </c>
      <c r="C406" s="56" t="s">
        <v>1000</v>
      </c>
      <c r="D406" s="67">
        <v>0</v>
      </c>
      <c r="E406" s="67">
        <v>0</v>
      </c>
      <c r="F406" s="67">
        <v>0</v>
      </c>
      <c r="G406" s="67">
        <v>0</v>
      </c>
      <c r="H406" s="67">
        <v>0</v>
      </c>
      <c r="I406" s="67">
        <v>0</v>
      </c>
      <c r="J406" s="67">
        <v>0</v>
      </c>
      <c r="K406" s="67">
        <v>0</v>
      </c>
      <c r="L406" s="67">
        <v>0</v>
      </c>
      <c r="M406" s="67">
        <v>0</v>
      </c>
      <c r="N406" s="67">
        <v>0</v>
      </c>
      <c r="O406" s="67">
        <v>0</v>
      </c>
      <c r="P406" s="67">
        <v>0</v>
      </c>
      <c r="Q406" s="67">
        <v>0</v>
      </c>
      <c r="R406" s="67">
        <v>0</v>
      </c>
      <c r="S406" s="67">
        <v>0</v>
      </c>
      <c r="T406" s="67">
        <v>0</v>
      </c>
      <c r="U406" s="67">
        <v>0</v>
      </c>
      <c r="V406" s="67">
        <v>0</v>
      </c>
      <c r="W406" s="67">
        <v>0</v>
      </c>
      <c r="X406" s="67">
        <v>0</v>
      </c>
      <c r="Y406" s="67">
        <v>0</v>
      </c>
      <c r="Z406" s="67">
        <v>0</v>
      </c>
      <c r="AA406" s="67">
        <v>0</v>
      </c>
      <c r="AB406" s="67">
        <v>0</v>
      </c>
      <c r="AC406" s="67">
        <v>0</v>
      </c>
      <c r="AD406" s="67">
        <v>0</v>
      </c>
      <c r="AE406" s="67">
        <v>0</v>
      </c>
      <c r="AF406" s="67">
        <v>0</v>
      </c>
      <c r="AG406" s="67">
        <v>0</v>
      </c>
      <c r="AH406" s="67">
        <v>0</v>
      </c>
      <c r="AI406" s="67">
        <v>0</v>
      </c>
      <c r="AJ406" s="67">
        <v>0</v>
      </c>
      <c r="AK406" s="67">
        <v>0</v>
      </c>
      <c r="AL406" s="67">
        <v>0</v>
      </c>
      <c r="AM406" s="67">
        <v>0</v>
      </c>
      <c r="AN406" s="67">
        <v>0</v>
      </c>
      <c r="AO406" s="67">
        <v>0</v>
      </c>
      <c r="AP406" s="67">
        <v>0</v>
      </c>
      <c r="AQ406" s="67">
        <v>0</v>
      </c>
      <c r="AR406" s="67">
        <v>0</v>
      </c>
      <c r="AS406" s="67">
        <v>0</v>
      </c>
      <c r="AT406" s="67">
        <v>0</v>
      </c>
      <c r="AU406" s="67">
        <v>0</v>
      </c>
      <c r="AV406" s="67">
        <v>0</v>
      </c>
      <c r="AW406" s="67">
        <v>0</v>
      </c>
      <c r="AX406" s="67">
        <v>0</v>
      </c>
      <c r="AY406" s="67">
        <v>0</v>
      </c>
      <c r="AZ406" s="67">
        <v>0</v>
      </c>
      <c r="BA406" s="67">
        <v>0</v>
      </c>
      <c r="BB406" s="67">
        <v>0</v>
      </c>
      <c r="BC406" s="67">
        <v>0</v>
      </c>
      <c r="BD406" s="67">
        <v>0</v>
      </c>
      <c r="BE406" s="67">
        <v>0</v>
      </c>
      <c r="BF406" s="67">
        <v>0</v>
      </c>
      <c r="BG406" s="67">
        <v>0</v>
      </c>
      <c r="BH406" s="67">
        <v>0</v>
      </c>
      <c r="BI406" s="67">
        <v>0</v>
      </c>
      <c r="BJ406" s="67">
        <v>0</v>
      </c>
      <c r="BK406" s="67">
        <v>0</v>
      </c>
      <c r="BL406" s="67">
        <v>0</v>
      </c>
      <c r="BM406" s="67">
        <v>0</v>
      </c>
      <c r="BN406" s="67">
        <v>0</v>
      </c>
      <c r="BO406" s="67">
        <v>0</v>
      </c>
      <c r="BP406" s="67">
        <v>0</v>
      </c>
      <c r="BQ406" s="67">
        <v>0</v>
      </c>
      <c r="BR406" s="67">
        <v>0</v>
      </c>
      <c r="BS406" s="67">
        <v>0</v>
      </c>
      <c r="BT406" s="67">
        <v>0</v>
      </c>
      <c r="BU406" s="67">
        <v>0</v>
      </c>
      <c r="BV406" s="67">
        <v>0</v>
      </c>
      <c r="BW406" s="67">
        <v>0</v>
      </c>
      <c r="BX406" s="67">
        <v>0</v>
      </c>
      <c r="BY406" s="59">
        <v>123363.77</v>
      </c>
    </row>
    <row r="407" spans="1:77" x14ac:dyDescent="0.2">
      <c r="A407" s="56" t="s">
        <v>39</v>
      </c>
      <c r="B407" s="57" t="s">
        <v>1001</v>
      </c>
      <c r="C407" s="56" t="s">
        <v>1002</v>
      </c>
      <c r="D407" s="67">
        <v>0</v>
      </c>
      <c r="E407" s="67">
        <v>0</v>
      </c>
      <c r="F407" s="67">
        <v>0</v>
      </c>
      <c r="G407" s="67">
        <v>0</v>
      </c>
      <c r="H407" s="67">
        <v>0</v>
      </c>
      <c r="I407" s="67">
        <v>0</v>
      </c>
      <c r="J407" s="67">
        <v>0</v>
      </c>
      <c r="K407" s="67">
        <v>0</v>
      </c>
      <c r="L407" s="67">
        <v>0</v>
      </c>
      <c r="M407" s="67">
        <v>0</v>
      </c>
      <c r="N407" s="67">
        <v>0</v>
      </c>
      <c r="O407" s="67">
        <v>0</v>
      </c>
      <c r="P407" s="67">
        <v>0</v>
      </c>
      <c r="Q407" s="67">
        <v>0</v>
      </c>
      <c r="R407" s="67">
        <v>0</v>
      </c>
      <c r="S407" s="67">
        <v>0</v>
      </c>
      <c r="T407" s="67">
        <v>0</v>
      </c>
      <c r="U407" s="67">
        <v>0</v>
      </c>
      <c r="V407" s="67">
        <v>0</v>
      </c>
      <c r="W407" s="67">
        <v>0</v>
      </c>
      <c r="X407" s="67">
        <v>0</v>
      </c>
      <c r="Y407" s="67">
        <v>0</v>
      </c>
      <c r="Z407" s="67">
        <v>0</v>
      </c>
      <c r="AA407" s="67">
        <v>0</v>
      </c>
      <c r="AB407" s="67">
        <v>0</v>
      </c>
      <c r="AC407" s="67">
        <v>0</v>
      </c>
      <c r="AD407" s="67">
        <v>0</v>
      </c>
      <c r="AE407" s="67">
        <v>0</v>
      </c>
      <c r="AF407" s="67">
        <v>0</v>
      </c>
      <c r="AG407" s="67">
        <v>0</v>
      </c>
      <c r="AH407" s="67">
        <v>0</v>
      </c>
      <c r="AI407" s="67">
        <v>0</v>
      </c>
      <c r="AJ407" s="67">
        <v>0</v>
      </c>
      <c r="AK407" s="67">
        <v>0</v>
      </c>
      <c r="AL407" s="67">
        <v>0</v>
      </c>
      <c r="AM407" s="67">
        <v>0</v>
      </c>
      <c r="AN407" s="67">
        <v>0</v>
      </c>
      <c r="AO407" s="67">
        <v>0</v>
      </c>
      <c r="AP407" s="67">
        <v>0</v>
      </c>
      <c r="AQ407" s="67">
        <v>0</v>
      </c>
      <c r="AR407" s="67">
        <v>0</v>
      </c>
      <c r="AS407" s="67">
        <v>0</v>
      </c>
      <c r="AT407" s="67">
        <v>0</v>
      </c>
      <c r="AU407" s="67">
        <v>0</v>
      </c>
      <c r="AV407" s="67">
        <v>0</v>
      </c>
      <c r="AW407" s="67">
        <v>0</v>
      </c>
      <c r="AX407" s="67">
        <v>0</v>
      </c>
      <c r="AY407" s="67">
        <v>0</v>
      </c>
      <c r="AZ407" s="67">
        <v>0</v>
      </c>
      <c r="BA407" s="67">
        <v>0</v>
      </c>
      <c r="BB407" s="67">
        <v>0</v>
      </c>
      <c r="BC407" s="67">
        <v>0</v>
      </c>
      <c r="BD407" s="67">
        <v>0</v>
      </c>
      <c r="BE407" s="67">
        <v>0</v>
      </c>
      <c r="BF407" s="67">
        <v>0</v>
      </c>
      <c r="BG407" s="67">
        <v>0</v>
      </c>
      <c r="BH407" s="67">
        <v>0</v>
      </c>
      <c r="BI407" s="67">
        <v>0</v>
      </c>
      <c r="BJ407" s="67">
        <v>0</v>
      </c>
      <c r="BK407" s="67">
        <v>0</v>
      </c>
      <c r="BL407" s="67">
        <v>0</v>
      </c>
      <c r="BM407" s="67">
        <v>0</v>
      </c>
      <c r="BN407" s="67">
        <v>0</v>
      </c>
      <c r="BO407" s="67">
        <v>0</v>
      </c>
      <c r="BP407" s="67">
        <v>0</v>
      </c>
      <c r="BQ407" s="67">
        <v>0</v>
      </c>
      <c r="BR407" s="67">
        <v>0</v>
      </c>
      <c r="BS407" s="67">
        <v>0</v>
      </c>
      <c r="BT407" s="67">
        <v>0</v>
      </c>
      <c r="BU407" s="67">
        <v>0</v>
      </c>
      <c r="BV407" s="67">
        <v>0</v>
      </c>
      <c r="BW407" s="67">
        <v>0</v>
      </c>
      <c r="BX407" s="67">
        <v>0</v>
      </c>
      <c r="BY407" s="59">
        <v>28470</v>
      </c>
    </row>
    <row r="408" spans="1:77" x14ac:dyDescent="0.2">
      <c r="A408" s="56" t="s">
        <v>39</v>
      </c>
      <c r="B408" s="57" t="s">
        <v>1003</v>
      </c>
      <c r="C408" s="56" t="s">
        <v>1004</v>
      </c>
      <c r="D408" s="58">
        <v>0</v>
      </c>
      <c r="E408" s="58">
        <v>0</v>
      </c>
      <c r="F408" s="58">
        <v>0</v>
      </c>
      <c r="G408" s="58">
        <v>0</v>
      </c>
      <c r="H408" s="58">
        <v>0</v>
      </c>
      <c r="I408" s="58">
        <v>0</v>
      </c>
      <c r="J408" s="58">
        <v>0</v>
      </c>
      <c r="K408" s="58">
        <v>0</v>
      </c>
      <c r="L408" s="58">
        <v>0</v>
      </c>
      <c r="M408" s="58">
        <v>0</v>
      </c>
      <c r="N408" s="58">
        <v>0</v>
      </c>
      <c r="O408" s="58">
        <v>0</v>
      </c>
      <c r="P408" s="58">
        <v>0</v>
      </c>
      <c r="Q408" s="58">
        <v>0</v>
      </c>
      <c r="R408" s="58">
        <v>0</v>
      </c>
      <c r="S408" s="58">
        <v>0</v>
      </c>
      <c r="T408" s="58">
        <v>0</v>
      </c>
      <c r="U408" s="58">
        <v>0</v>
      </c>
      <c r="V408" s="58">
        <v>0</v>
      </c>
      <c r="W408" s="58">
        <v>0</v>
      </c>
      <c r="X408" s="58">
        <v>0</v>
      </c>
      <c r="Y408" s="58">
        <v>0</v>
      </c>
      <c r="Z408" s="58">
        <v>0</v>
      </c>
      <c r="AA408" s="58">
        <v>0</v>
      </c>
      <c r="AB408" s="58">
        <v>0</v>
      </c>
      <c r="AC408" s="58">
        <v>0</v>
      </c>
      <c r="AD408" s="58">
        <v>0</v>
      </c>
      <c r="AE408" s="58">
        <v>3</v>
      </c>
      <c r="AF408" s="58">
        <v>0</v>
      </c>
      <c r="AG408" s="58">
        <v>0</v>
      </c>
      <c r="AH408" s="58">
        <v>0</v>
      </c>
      <c r="AI408" s="58">
        <v>0</v>
      </c>
      <c r="AJ408" s="58">
        <v>0</v>
      </c>
      <c r="AK408" s="58">
        <v>0</v>
      </c>
      <c r="AL408" s="58">
        <v>0</v>
      </c>
      <c r="AM408" s="58">
        <v>0</v>
      </c>
      <c r="AN408" s="58">
        <v>0</v>
      </c>
      <c r="AO408" s="58">
        <v>0</v>
      </c>
      <c r="AP408" s="58">
        <v>0</v>
      </c>
      <c r="AQ408" s="58">
        <v>5</v>
      </c>
      <c r="AR408" s="58">
        <v>0</v>
      </c>
      <c r="AS408" s="58">
        <v>0</v>
      </c>
      <c r="AT408" s="58">
        <v>0</v>
      </c>
      <c r="AU408" s="58">
        <v>0</v>
      </c>
      <c r="AV408" s="58">
        <v>0</v>
      </c>
      <c r="AW408" s="58">
        <v>1</v>
      </c>
      <c r="AX408" s="58">
        <v>0</v>
      </c>
      <c r="AY408" s="58">
        <v>0</v>
      </c>
      <c r="AZ408" s="58">
        <v>0</v>
      </c>
      <c r="BA408" s="58">
        <v>0</v>
      </c>
      <c r="BB408" s="58">
        <v>0</v>
      </c>
      <c r="BC408" s="58">
        <v>0</v>
      </c>
      <c r="BD408" s="58">
        <v>0</v>
      </c>
      <c r="BE408" s="58">
        <v>0</v>
      </c>
      <c r="BF408" s="58">
        <v>0</v>
      </c>
      <c r="BG408" s="58">
        <v>0</v>
      </c>
      <c r="BH408" s="58">
        <v>0</v>
      </c>
      <c r="BI408" s="58">
        <v>0</v>
      </c>
      <c r="BJ408" s="58">
        <v>0</v>
      </c>
      <c r="BK408" s="58">
        <v>0</v>
      </c>
      <c r="BL408" s="58">
        <v>0</v>
      </c>
      <c r="BM408" s="58">
        <v>0</v>
      </c>
      <c r="BN408" s="58">
        <v>0</v>
      </c>
      <c r="BO408" s="58">
        <v>0</v>
      </c>
      <c r="BP408" s="58">
        <v>0</v>
      </c>
      <c r="BQ408" s="58">
        <v>0</v>
      </c>
      <c r="BR408" s="58">
        <v>0</v>
      </c>
      <c r="BS408" s="58">
        <v>0</v>
      </c>
      <c r="BT408" s="58">
        <v>0</v>
      </c>
      <c r="BU408" s="58">
        <v>0</v>
      </c>
      <c r="BV408" s="58">
        <v>0</v>
      </c>
      <c r="BW408" s="58">
        <v>0</v>
      </c>
      <c r="BX408" s="58">
        <v>0</v>
      </c>
      <c r="BY408" s="59">
        <v>120424.1</v>
      </c>
    </row>
    <row r="409" spans="1:77" x14ac:dyDescent="0.2">
      <c r="A409" s="56" t="s">
        <v>39</v>
      </c>
      <c r="B409" s="57" t="s">
        <v>1005</v>
      </c>
      <c r="C409" s="56" t="s">
        <v>1006</v>
      </c>
      <c r="D409" s="58">
        <v>0</v>
      </c>
      <c r="E409" s="58">
        <v>0</v>
      </c>
      <c r="F409" s="58">
        <v>0</v>
      </c>
      <c r="G409" s="58">
        <v>0</v>
      </c>
      <c r="H409" s="58">
        <v>0</v>
      </c>
      <c r="I409" s="58">
        <v>0</v>
      </c>
      <c r="J409" s="58">
        <v>0</v>
      </c>
      <c r="K409" s="58">
        <v>0</v>
      </c>
      <c r="L409" s="58">
        <v>0</v>
      </c>
      <c r="M409" s="58">
        <v>0</v>
      </c>
      <c r="N409" s="58">
        <v>0</v>
      </c>
      <c r="O409" s="58">
        <v>0</v>
      </c>
      <c r="P409" s="58">
        <v>0</v>
      </c>
      <c r="Q409" s="58">
        <v>0</v>
      </c>
      <c r="R409" s="58">
        <v>0</v>
      </c>
      <c r="S409" s="58">
        <v>0</v>
      </c>
      <c r="T409" s="58">
        <v>0</v>
      </c>
      <c r="U409" s="58">
        <v>0</v>
      </c>
      <c r="V409" s="58">
        <v>0</v>
      </c>
      <c r="W409" s="58">
        <v>0</v>
      </c>
      <c r="X409" s="58">
        <v>0</v>
      </c>
      <c r="Y409" s="58">
        <v>0</v>
      </c>
      <c r="Z409" s="58">
        <v>0</v>
      </c>
      <c r="AA409" s="58">
        <v>0</v>
      </c>
      <c r="AB409" s="58">
        <v>0</v>
      </c>
      <c r="AC409" s="58">
        <v>0</v>
      </c>
      <c r="AD409" s="58">
        <v>0</v>
      </c>
      <c r="AE409" s="58">
        <v>0</v>
      </c>
      <c r="AF409" s="58">
        <v>0</v>
      </c>
      <c r="AG409" s="58">
        <v>0</v>
      </c>
      <c r="AH409" s="58">
        <v>0</v>
      </c>
      <c r="AI409" s="58">
        <v>0</v>
      </c>
      <c r="AJ409" s="58">
        <v>0</v>
      </c>
      <c r="AK409" s="58">
        <v>0</v>
      </c>
      <c r="AL409" s="58">
        <v>0</v>
      </c>
      <c r="AM409" s="58">
        <v>0</v>
      </c>
      <c r="AN409" s="58">
        <v>0</v>
      </c>
      <c r="AO409" s="58">
        <v>0</v>
      </c>
      <c r="AP409" s="58">
        <v>0</v>
      </c>
      <c r="AQ409" s="58">
        <v>34</v>
      </c>
      <c r="AR409" s="58">
        <v>0</v>
      </c>
      <c r="AS409" s="58">
        <v>0</v>
      </c>
      <c r="AT409" s="58">
        <v>0</v>
      </c>
      <c r="AU409" s="58">
        <v>0</v>
      </c>
      <c r="AV409" s="58">
        <v>0</v>
      </c>
      <c r="AW409" s="58">
        <v>0</v>
      </c>
      <c r="AX409" s="58">
        <v>0</v>
      </c>
      <c r="AY409" s="58">
        <v>0</v>
      </c>
      <c r="AZ409" s="58">
        <v>0</v>
      </c>
      <c r="BA409" s="58">
        <v>0</v>
      </c>
      <c r="BB409" s="58">
        <v>0</v>
      </c>
      <c r="BC409" s="58">
        <v>0</v>
      </c>
      <c r="BD409" s="58">
        <v>0</v>
      </c>
      <c r="BE409" s="58">
        <v>0</v>
      </c>
      <c r="BF409" s="58">
        <v>0</v>
      </c>
      <c r="BG409" s="58">
        <v>0</v>
      </c>
      <c r="BH409" s="58">
        <v>0</v>
      </c>
      <c r="BI409" s="58">
        <v>0</v>
      </c>
      <c r="BJ409" s="58">
        <v>0</v>
      </c>
      <c r="BK409" s="58">
        <v>0</v>
      </c>
      <c r="BL409" s="58">
        <v>0</v>
      </c>
      <c r="BM409" s="58">
        <v>0</v>
      </c>
      <c r="BN409" s="58">
        <v>0</v>
      </c>
      <c r="BO409" s="58">
        <v>0</v>
      </c>
      <c r="BP409" s="58">
        <v>0</v>
      </c>
      <c r="BQ409" s="58">
        <v>0</v>
      </c>
      <c r="BR409" s="58">
        <v>0</v>
      </c>
      <c r="BS409" s="58">
        <v>0</v>
      </c>
      <c r="BT409" s="58">
        <v>0</v>
      </c>
      <c r="BU409" s="58">
        <v>0</v>
      </c>
      <c r="BV409" s="58">
        <v>0</v>
      </c>
      <c r="BW409" s="58">
        <v>0</v>
      </c>
      <c r="BX409" s="58">
        <v>0</v>
      </c>
      <c r="BY409" s="59">
        <v>0</v>
      </c>
    </row>
    <row r="410" spans="1:77" x14ac:dyDescent="0.2">
      <c r="A410" s="56" t="s">
        <v>39</v>
      </c>
      <c r="B410" s="57" t="s">
        <v>1007</v>
      </c>
      <c r="C410" s="56" t="s">
        <v>1008</v>
      </c>
      <c r="D410" s="58">
        <v>0</v>
      </c>
      <c r="E410" s="58">
        <v>0</v>
      </c>
      <c r="F410" s="58">
        <v>0</v>
      </c>
      <c r="G410" s="58">
        <v>0</v>
      </c>
      <c r="H410" s="58">
        <v>0</v>
      </c>
      <c r="I410" s="58">
        <v>0</v>
      </c>
      <c r="J410" s="58">
        <v>0</v>
      </c>
      <c r="K410" s="58">
        <v>0</v>
      </c>
      <c r="L410" s="58">
        <v>0</v>
      </c>
      <c r="M410" s="58">
        <v>0</v>
      </c>
      <c r="N410" s="58">
        <v>0</v>
      </c>
      <c r="O410" s="58">
        <v>0</v>
      </c>
      <c r="P410" s="58">
        <v>0</v>
      </c>
      <c r="Q410" s="58">
        <v>0</v>
      </c>
      <c r="R410" s="58">
        <v>0</v>
      </c>
      <c r="S410" s="58">
        <v>0</v>
      </c>
      <c r="T410" s="58">
        <v>0</v>
      </c>
      <c r="U410" s="58">
        <v>0</v>
      </c>
      <c r="V410" s="58">
        <v>0</v>
      </c>
      <c r="W410" s="58">
        <v>0</v>
      </c>
      <c r="X410" s="58">
        <v>0</v>
      </c>
      <c r="Y410" s="58">
        <v>0</v>
      </c>
      <c r="Z410" s="58">
        <v>0</v>
      </c>
      <c r="AA410" s="58">
        <v>0</v>
      </c>
      <c r="AB410" s="58">
        <v>0</v>
      </c>
      <c r="AC410" s="58">
        <v>0</v>
      </c>
      <c r="AD410" s="58">
        <v>0</v>
      </c>
      <c r="AE410" s="58">
        <v>1</v>
      </c>
      <c r="AF410" s="58">
        <v>0</v>
      </c>
      <c r="AG410" s="58">
        <v>0</v>
      </c>
      <c r="AH410" s="58">
        <v>0</v>
      </c>
      <c r="AI410" s="58">
        <v>0</v>
      </c>
      <c r="AJ410" s="58">
        <v>0</v>
      </c>
      <c r="AK410" s="58">
        <v>0</v>
      </c>
      <c r="AL410" s="58">
        <v>0</v>
      </c>
      <c r="AM410" s="58">
        <v>0</v>
      </c>
      <c r="AN410" s="58">
        <v>0</v>
      </c>
      <c r="AO410" s="58">
        <v>0</v>
      </c>
      <c r="AP410" s="58">
        <v>0</v>
      </c>
      <c r="AQ410" s="58">
        <v>0</v>
      </c>
      <c r="AR410" s="58">
        <v>0</v>
      </c>
      <c r="AS410" s="58">
        <v>0</v>
      </c>
      <c r="AT410" s="58">
        <v>0</v>
      </c>
      <c r="AU410" s="58">
        <v>0</v>
      </c>
      <c r="AV410" s="58">
        <v>0</v>
      </c>
      <c r="AW410" s="58">
        <v>0</v>
      </c>
      <c r="AX410" s="58">
        <v>0</v>
      </c>
      <c r="AY410" s="58">
        <v>0</v>
      </c>
      <c r="AZ410" s="58">
        <v>0</v>
      </c>
      <c r="BA410" s="58">
        <v>0</v>
      </c>
      <c r="BB410" s="58">
        <v>0</v>
      </c>
      <c r="BC410" s="58">
        <v>0</v>
      </c>
      <c r="BD410" s="58">
        <v>0</v>
      </c>
      <c r="BE410" s="58">
        <v>0</v>
      </c>
      <c r="BF410" s="58">
        <v>0</v>
      </c>
      <c r="BG410" s="58">
        <v>0</v>
      </c>
      <c r="BH410" s="58">
        <v>0</v>
      </c>
      <c r="BI410" s="58">
        <v>0</v>
      </c>
      <c r="BJ410" s="58">
        <v>0</v>
      </c>
      <c r="BK410" s="58">
        <v>0</v>
      </c>
      <c r="BL410" s="58">
        <v>0</v>
      </c>
      <c r="BM410" s="58">
        <v>0</v>
      </c>
      <c r="BN410" s="58">
        <v>0</v>
      </c>
      <c r="BO410" s="58">
        <v>0</v>
      </c>
      <c r="BP410" s="58">
        <v>0</v>
      </c>
      <c r="BQ410" s="58">
        <v>0</v>
      </c>
      <c r="BR410" s="58">
        <v>0</v>
      </c>
      <c r="BS410" s="58">
        <v>0</v>
      </c>
      <c r="BT410" s="58">
        <v>0</v>
      </c>
      <c r="BU410" s="58">
        <v>0</v>
      </c>
      <c r="BV410" s="58">
        <v>0</v>
      </c>
      <c r="BW410" s="58">
        <v>0</v>
      </c>
      <c r="BX410" s="58">
        <v>0</v>
      </c>
      <c r="BY410" s="59"/>
    </row>
    <row r="411" spans="1:77" x14ac:dyDescent="0.2">
      <c r="A411" s="56" t="s">
        <v>39</v>
      </c>
      <c r="B411" s="57" t="s">
        <v>1009</v>
      </c>
      <c r="C411" s="56" t="s">
        <v>1010</v>
      </c>
      <c r="D411" s="67">
        <v>0</v>
      </c>
      <c r="E411" s="67">
        <v>0</v>
      </c>
      <c r="F411" s="67">
        <v>0</v>
      </c>
      <c r="G411" s="67">
        <v>0</v>
      </c>
      <c r="H411" s="67">
        <v>0</v>
      </c>
      <c r="I411" s="67">
        <v>0</v>
      </c>
      <c r="J411" s="67">
        <v>0</v>
      </c>
      <c r="K411" s="67">
        <v>0</v>
      </c>
      <c r="L411" s="67">
        <v>0</v>
      </c>
      <c r="M411" s="67">
        <v>0</v>
      </c>
      <c r="N411" s="67">
        <v>0</v>
      </c>
      <c r="O411" s="67">
        <v>0</v>
      </c>
      <c r="P411" s="67">
        <v>0</v>
      </c>
      <c r="Q411" s="67">
        <v>0</v>
      </c>
      <c r="R411" s="67">
        <v>0</v>
      </c>
      <c r="S411" s="67">
        <v>0</v>
      </c>
      <c r="T411" s="67">
        <v>0</v>
      </c>
      <c r="U411" s="67">
        <v>0</v>
      </c>
      <c r="V411" s="67">
        <v>0</v>
      </c>
      <c r="W411" s="67">
        <v>0</v>
      </c>
      <c r="X411" s="67">
        <v>0</v>
      </c>
      <c r="Y411" s="67">
        <v>0</v>
      </c>
      <c r="Z411" s="67">
        <v>0</v>
      </c>
      <c r="AA411" s="67">
        <v>0</v>
      </c>
      <c r="AB411" s="67">
        <v>0</v>
      </c>
      <c r="AC411" s="67">
        <v>0</v>
      </c>
      <c r="AD411" s="67">
        <v>0</v>
      </c>
      <c r="AE411" s="67">
        <v>0</v>
      </c>
      <c r="AF411" s="67">
        <v>0</v>
      </c>
      <c r="AG411" s="67">
        <v>0</v>
      </c>
      <c r="AH411" s="67">
        <v>0</v>
      </c>
      <c r="AI411" s="67">
        <v>0</v>
      </c>
      <c r="AJ411" s="67">
        <v>0</v>
      </c>
      <c r="AK411" s="67">
        <v>0</v>
      </c>
      <c r="AL411" s="67">
        <v>0</v>
      </c>
      <c r="AM411" s="67">
        <v>0</v>
      </c>
      <c r="AN411" s="67">
        <v>0</v>
      </c>
      <c r="AO411" s="67">
        <v>0</v>
      </c>
      <c r="AP411" s="67">
        <v>0</v>
      </c>
      <c r="AQ411" s="67">
        <v>0</v>
      </c>
      <c r="AR411" s="67">
        <v>0</v>
      </c>
      <c r="AS411" s="67">
        <v>0</v>
      </c>
      <c r="AT411" s="67">
        <v>0</v>
      </c>
      <c r="AU411" s="67">
        <v>0</v>
      </c>
      <c r="AV411" s="67">
        <v>0</v>
      </c>
      <c r="AW411" s="67">
        <v>0</v>
      </c>
      <c r="AX411" s="67">
        <v>0</v>
      </c>
      <c r="AY411" s="67">
        <v>0</v>
      </c>
      <c r="AZ411" s="67">
        <v>0</v>
      </c>
      <c r="BA411" s="67">
        <v>0</v>
      </c>
      <c r="BB411" s="67">
        <v>0</v>
      </c>
      <c r="BC411" s="67">
        <v>0</v>
      </c>
      <c r="BD411" s="67">
        <v>0</v>
      </c>
      <c r="BE411" s="67">
        <v>0</v>
      </c>
      <c r="BF411" s="67">
        <v>0</v>
      </c>
      <c r="BG411" s="67">
        <v>0</v>
      </c>
      <c r="BH411" s="67">
        <v>0</v>
      </c>
      <c r="BI411" s="67">
        <v>0</v>
      </c>
      <c r="BJ411" s="67">
        <v>0</v>
      </c>
      <c r="BK411" s="67">
        <v>0</v>
      </c>
      <c r="BL411" s="67">
        <v>0</v>
      </c>
      <c r="BM411" s="67">
        <v>0</v>
      </c>
      <c r="BN411" s="67">
        <v>0</v>
      </c>
      <c r="BO411" s="67">
        <v>0</v>
      </c>
      <c r="BP411" s="67">
        <v>0</v>
      </c>
      <c r="BQ411" s="67">
        <v>0</v>
      </c>
      <c r="BR411" s="67">
        <v>0</v>
      </c>
      <c r="BS411" s="67">
        <v>0</v>
      </c>
      <c r="BT411" s="67">
        <v>0</v>
      </c>
      <c r="BU411" s="67">
        <v>0</v>
      </c>
      <c r="BV411" s="67">
        <v>0</v>
      </c>
      <c r="BW411" s="67">
        <v>0</v>
      </c>
      <c r="BX411" s="67">
        <v>0</v>
      </c>
      <c r="BY411" s="59"/>
    </row>
    <row r="412" spans="1:77" x14ac:dyDescent="0.2">
      <c r="A412" s="56" t="s">
        <v>39</v>
      </c>
      <c r="B412" s="57" t="s">
        <v>1011</v>
      </c>
      <c r="C412" s="56" t="s">
        <v>1012</v>
      </c>
      <c r="D412" s="58">
        <v>0</v>
      </c>
      <c r="E412" s="58">
        <v>0</v>
      </c>
      <c r="F412" s="58">
        <v>0</v>
      </c>
      <c r="G412" s="58">
        <v>0</v>
      </c>
      <c r="H412" s="58">
        <v>0</v>
      </c>
      <c r="I412" s="58">
        <v>0</v>
      </c>
      <c r="J412" s="58">
        <v>0</v>
      </c>
      <c r="K412" s="58">
        <v>0</v>
      </c>
      <c r="L412" s="58">
        <v>0</v>
      </c>
      <c r="M412" s="58">
        <v>21315.23</v>
      </c>
      <c r="N412" s="58">
        <v>0</v>
      </c>
      <c r="O412" s="58">
        <v>0</v>
      </c>
      <c r="P412" s="58">
        <v>0</v>
      </c>
      <c r="Q412" s="58">
        <v>0</v>
      </c>
      <c r="R412" s="58">
        <v>0</v>
      </c>
      <c r="S412" s="58">
        <v>0</v>
      </c>
      <c r="T412" s="58">
        <v>0</v>
      </c>
      <c r="U412" s="58">
        <v>0</v>
      </c>
      <c r="V412" s="58">
        <v>0</v>
      </c>
      <c r="W412" s="58">
        <v>0</v>
      </c>
      <c r="X412" s="58">
        <v>0</v>
      </c>
      <c r="Y412" s="58">
        <v>0</v>
      </c>
      <c r="Z412" s="58">
        <v>0</v>
      </c>
      <c r="AA412" s="58">
        <v>0</v>
      </c>
      <c r="AB412" s="58">
        <v>0</v>
      </c>
      <c r="AC412" s="58">
        <v>0</v>
      </c>
      <c r="AD412" s="58">
        <v>0</v>
      </c>
      <c r="AE412" s="58">
        <v>30802.22</v>
      </c>
      <c r="AF412" s="58">
        <v>0</v>
      </c>
      <c r="AG412" s="58">
        <v>18</v>
      </c>
      <c r="AH412" s="58">
        <v>0</v>
      </c>
      <c r="AI412" s="58">
        <v>0</v>
      </c>
      <c r="AJ412" s="58">
        <v>0</v>
      </c>
      <c r="AK412" s="58">
        <v>0</v>
      </c>
      <c r="AL412" s="58">
        <v>0</v>
      </c>
      <c r="AM412" s="58">
        <v>0</v>
      </c>
      <c r="AN412" s="58">
        <v>0</v>
      </c>
      <c r="AO412" s="58">
        <v>0</v>
      </c>
      <c r="AP412" s="58">
        <v>0</v>
      </c>
      <c r="AQ412" s="58">
        <v>0</v>
      </c>
      <c r="AR412" s="58">
        <v>0</v>
      </c>
      <c r="AS412" s="58">
        <v>0</v>
      </c>
      <c r="AT412" s="58">
        <v>0</v>
      </c>
      <c r="AU412" s="58">
        <v>0</v>
      </c>
      <c r="AV412" s="58">
        <v>0</v>
      </c>
      <c r="AW412" s="58">
        <v>4867.7299999999996</v>
      </c>
      <c r="AX412" s="58">
        <v>0</v>
      </c>
      <c r="AY412" s="58">
        <v>0</v>
      </c>
      <c r="AZ412" s="58">
        <v>0</v>
      </c>
      <c r="BA412" s="58">
        <v>0</v>
      </c>
      <c r="BB412" s="58">
        <v>0</v>
      </c>
      <c r="BC412" s="58">
        <v>0</v>
      </c>
      <c r="BD412" s="58">
        <v>0</v>
      </c>
      <c r="BE412" s="58">
        <v>0</v>
      </c>
      <c r="BF412" s="58">
        <v>0</v>
      </c>
      <c r="BG412" s="58">
        <v>0</v>
      </c>
      <c r="BH412" s="58">
        <v>0</v>
      </c>
      <c r="BI412" s="58">
        <v>0</v>
      </c>
      <c r="BJ412" s="58">
        <v>0</v>
      </c>
      <c r="BK412" s="58">
        <v>0</v>
      </c>
      <c r="BL412" s="58">
        <v>0</v>
      </c>
      <c r="BM412" s="58">
        <v>0</v>
      </c>
      <c r="BN412" s="58">
        <v>0</v>
      </c>
      <c r="BO412" s="58">
        <v>0</v>
      </c>
      <c r="BP412" s="58">
        <v>0</v>
      </c>
      <c r="BQ412" s="58">
        <v>0</v>
      </c>
      <c r="BR412" s="58">
        <v>0</v>
      </c>
      <c r="BS412" s="58">
        <v>0</v>
      </c>
      <c r="BT412" s="58">
        <v>0</v>
      </c>
      <c r="BU412" s="58">
        <v>0</v>
      </c>
      <c r="BV412" s="58">
        <v>0</v>
      </c>
      <c r="BW412" s="58">
        <v>13</v>
      </c>
      <c r="BX412" s="58">
        <v>0</v>
      </c>
      <c r="BY412" s="59"/>
    </row>
    <row r="413" spans="1:77" x14ac:dyDescent="0.2">
      <c r="A413" s="56" t="s">
        <v>39</v>
      </c>
      <c r="B413" s="57" t="s">
        <v>1013</v>
      </c>
      <c r="C413" s="56" t="s">
        <v>1014</v>
      </c>
      <c r="D413" s="67">
        <v>0</v>
      </c>
      <c r="E413" s="67">
        <v>0</v>
      </c>
      <c r="F413" s="67">
        <v>0</v>
      </c>
      <c r="G413" s="67">
        <v>0</v>
      </c>
      <c r="H413" s="67">
        <v>0</v>
      </c>
      <c r="I413" s="67">
        <v>0</v>
      </c>
      <c r="J413" s="67">
        <v>0</v>
      </c>
      <c r="K413" s="67">
        <v>0</v>
      </c>
      <c r="L413" s="67">
        <v>0</v>
      </c>
      <c r="M413" s="67">
        <v>0</v>
      </c>
      <c r="N413" s="67">
        <v>0</v>
      </c>
      <c r="O413" s="67">
        <v>0</v>
      </c>
      <c r="P413" s="67">
        <v>0</v>
      </c>
      <c r="Q413" s="67">
        <v>0</v>
      </c>
      <c r="R413" s="67">
        <v>0</v>
      </c>
      <c r="S413" s="67">
        <v>0</v>
      </c>
      <c r="T413" s="67">
        <v>0</v>
      </c>
      <c r="U413" s="67">
        <v>0</v>
      </c>
      <c r="V413" s="67">
        <v>0</v>
      </c>
      <c r="W413" s="67">
        <v>0</v>
      </c>
      <c r="X413" s="67">
        <v>0</v>
      </c>
      <c r="Y413" s="67">
        <v>0</v>
      </c>
      <c r="Z413" s="67">
        <v>0</v>
      </c>
      <c r="AA413" s="67">
        <v>0</v>
      </c>
      <c r="AB413" s="67">
        <v>0</v>
      </c>
      <c r="AC413" s="67">
        <v>0</v>
      </c>
      <c r="AD413" s="67">
        <v>0</v>
      </c>
      <c r="AE413" s="67">
        <v>0</v>
      </c>
      <c r="AF413" s="67">
        <v>0</v>
      </c>
      <c r="AG413" s="67">
        <v>0</v>
      </c>
      <c r="AH413" s="67">
        <v>0</v>
      </c>
      <c r="AI413" s="67">
        <v>0</v>
      </c>
      <c r="AJ413" s="67">
        <v>0</v>
      </c>
      <c r="AK413" s="67">
        <v>0</v>
      </c>
      <c r="AL413" s="67">
        <v>0</v>
      </c>
      <c r="AM413" s="67">
        <v>0</v>
      </c>
      <c r="AN413" s="67">
        <v>0</v>
      </c>
      <c r="AO413" s="67">
        <v>0</v>
      </c>
      <c r="AP413" s="67">
        <v>0</v>
      </c>
      <c r="AQ413" s="67">
        <v>0</v>
      </c>
      <c r="AR413" s="67">
        <v>0</v>
      </c>
      <c r="AS413" s="67">
        <v>0</v>
      </c>
      <c r="AT413" s="67">
        <v>0</v>
      </c>
      <c r="AU413" s="67">
        <v>0</v>
      </c>
      <c r="AV413" s="67">
        <v>0</v>
      </c>
      <c r="AW413" s="67">
        <v>0</v>
      </c>
      <c r="AX413" s="67">
        <v>0</v>
      </c>
      <c r="AY413" s="67">
        <v>0</v>
      </c>
      <c r="AZ413" s="67">
        <v>0</v>
      </c>
      <c r="BA413" s="67">
        <v>0</v>
      </c>
      <c r="BB413" s="67">
        <v>0</v>
      </c>
      <c r="BC413" s="67">
        <v>0</v>
      </c>
      <c r="BD413" s="67">
        <v>0</v>
      </c>
      <c r="BE413" s="67">
        <v>0</v>
      </c>
      <c r="BF413" s="67">
        <v>0</v>
      </c>
      <c r="BG413" s="67">
        <v>0</v>
      </c>
      <c r="BH413" s="67">
        <v>0</v>
      </c>
      <c r="BI413" s="67">
        <v>0</v>
      </c>
      <c r="BJ413" s="67">
        <v>0</v>
      </c>
      <c r="BK413" s="67">
        <v>0</v>
      </c>
      <c r="BL413" s="67">
        <v>0</v>
      </c>
      <c r="BM413" s="67">
        <v>0</v>
      </c>
      <c r="BN413" s="67">
        <v>0</v>
      </c>
      <c r="BO413" s="67">
        <v>0</v>
      </c>
      <c r="BP413" s="67">
        <v>0</v>
      </c>
      <c r="BQ413" s="67">
        <v>0</v>
      </c>
      <c r="BR413" s="67">
        <v>0</v>
      </c>
      <c r="BS413" s="67">
        <v>0</v>
      </c>
      <c r="BT413" s="67">
        <v>0</v>
      </c>
      <c r="BU413" s="67">
        <v>0</v>
      </c>
      <c r="BV413" s="67">
        <v>0</v>
      </c>
      <c r="BW413" s="67">
        <v>0</v>
      </c>
      <c r="BX413" s="67">
        <v>0</v>
      </c>
      <c r="BY413" s="59"/>
    </row>
    <row r="414" spans="1:77" x14ac:dyDescent="0.2">
      <c r="A414" s="56" t="s">
        <v>39</v>
      </c>
      <c r="B414" s="57" t="s">
        <v>1015</v>
      </c>
      <c r="C414" s="56" t="s">
        <v>1016</v>
      </c>
      <c r="D414" s="67">
        <v>0</v>
      </c>
      <c r="E414" s="67">
        <v>0</v>
      </c>
      <c r="F414" s="67">
        <v>0</v>
      </c>
      <c r="G414" s="67">
        <v>0</v>
      </c>
      <c r="H414" s="67">
        <v>0</v>
      </c>
      <c r="I414" s="67">
        <v>0</v>
      </c>
      <c r="J414" s="67">
        <v>0</v>
      </c>
      <c r="K414" s="67">
        <v>0</v>
      </c>
      <c r="L414" s="67">
        <v>0</v>
      </c>
      <c r="M414" s="67">
        <v>0</v>
      </c>
      <c r="N414" s="67">
        <v>0</v>
      </c>
      <c r="O414" s="67">
        <v>0</v>
      </c>
      <c r="P414" s="67">
        <v>0</v>
      </c>
      <c r="Q414" s="67">
        <v>0</v>
      </c>
      <c r="R414" s="67">
        <v>0</v>
      </c>
      <c r="S414" s="67">
        <v>0</v>
      </c>
      <c r="T414" s="67">
        <v>0</v>
      </c>
      <c r="U414" s="67">
        <v>0</v>
      </c>
      <c r="V414" s="67">
        <v>0</v>
      </c>
      <c r="W414" s="67">
        <v>0</v>
      </c>
      <c r="X414" s="67">
        <v>0</v>
      </c>
      <c r="Y414" s="67">
        <v>0</v>
      </c>
      <c r="Z414" s="67">
        <v>0</v>
      </c>
      <c r="AA414" s="67">
        <v>0</v>
      </c>
      <c r="AB414" s="67">
        <v>0</v>
      </c>
      <c r="AC414" s="67">
        <v>0</v>
      </c>
      <c r="AD414" s="67">
        <v>0</v>
      </c>
      <c r="AE414" s="67">
        <v>0</v>
      </c>
      <c r="AF414" s="67">
        <v>0</v>
      </c>
      <c r="AG414" s="67">
        <v>0</v>
      </c>
      <c r="AH414" s="67">
        <v>0</v>
      </c>
      <c r="AI414" s="67">
        <v>0</v>
      </c>
      <c r="AJ414" s="67">
        <v>0</v>
      </c>
      <c r="AK414" s="67">
        <v>0</v>
      </c>
      <c r="AL414" s="67">
        <v>0</v>
      </c>
      <c r="AM414" s="67">
        <v>0</v>
      </c>
      <c r="AN414" s="67">
        <v>0</v>
      </c>
      <c r="AO414" s="67">
        <v>0</v>
      </c>
      <c r="AP414" s="67">
        <v>0</v>
      </c>
      <c r="AQ414" s="67">
        <v>0</v>
      </c>
      <c r="AR414" s="67">
        <v>0</v>
      </c>
      <c r="AS414" s="67">
        <v>0</v>
      </c>
      <c r="AT414" s="67">
        <v>0</v>
      </c>
      <c r="AU414" s="67">
        <v>0</v>
      </c>
      <c r="AV414" s="67">
        <v>0</v>
      </c>
      <c r="AW414" s="67">
        <v>0</v>
      </c>
      <c r="AX414" s="67">
        <v>0</v>
      </c>
      <c r="AY414" s="67">
        <v>0</v>
      </c>
      <c r="AZ414" s="67">
        <v>0</v>
      </c>
      <c r="BA414" s="67">
        <v>0</v>
      </c>
      <c r="BB414" s="67">
        <v>0</v>
      </c>
      <c r="BC414" s="67">
        <v>0</v>
      </c>
      <c r="BD414" s="67">
        <v>0</v>
      </c>
      <c r="BE414" s="67">
        <v>0</v>
      </c>
      <c r="BF414" s="67">
        <v>0</v>
      </c>
      <c r="BG414" s="67">
        <v>0</v>
      </c>
      <c r="BH414" s="67">
        <v>0</v>
      </c>
      <c r="BI414" s="67">
        <v>0</v>
      </c>
      <c r="BJ414" s="67">
        <v>0</v>
      </c>
      <c r="BK414" s="67">
        <v>0</v>
      </c>
      <c r="BL414" s="67">
        <v>0</v>
      </c>
      <c r="BM414" s="67">
        <v>0</v>
      </c>
      <c r="BN414" s="67">
        <v>0</v>
      </c>
      <c r="BO414" s="67">
        <v>0</v>
      </c>
      <c r="BP414" s="67">
        <v>0</v>
      </c>
      <c r="BQ414" s="67">
        <v>0</v>
      </c>
      <c r="BR414" s="67">
        <v>0</v>
      </c>
      <c r="BS414" s="67">
        <v>0</v>
      </c>
      <c r="BT414" s="67">
        <v>0</v>
      </c>
      <c r="BU414" s="67">
        <v>0</v>
      </c>
      <c r="BV414" s="67">
        <v>0</v>
      </c>
      <c r="BW414" s="67">
        <v>0</v>
      </c>
      <c r="BX414" s="67">
        <v>0</v>
      </c>
      <c r="BY414" s="59">
        <v>1</v>
      </c>
    </row>
    <row r="415" spans="1:77" x14ac:dyDescent="0.2">
      <c r="A415" s="56" t="s">
        <v>39</v>
      </c>
      <c r="B415" s="57" t="s">
        <v>1017</v>
      </c>
      <c r="C415" s="56" t="s">
        <v>1018</v>
      </c>
      <c r="D415" s="67">
        <v>0</v>
      </c>
      <c r="E415" s="67">
        <v>0</v>
      </c>
      <c r="F415" s="67">
        <v>0</v>
      </c>
      <c r="G415" s="67">
        <v>0</v>
      </c>
      <c r="H415" s="67">
        <v>0</v>
      </c>
      <c r="I415" s="67">
        <v>0</v>
      </c>
      <c r="J415" s="67">
        <v>0</v>
      </c>
      <c r="K415" s="67">
        <v>0</v>
      </c>
      <c r="L415" s="67">
        <v>0</v>
      </c>
      <c r="M415" s="67">
        <v>0</v>
      </c>
      <c r="N415" s="67">
        <v>0</v>
      </c>
      <c r="O415" s="67">
        <v>0</v>
      </c>
      <c r="P415" s="67">
        <v>0</v>
      </c>
      <c r="Q415" s="67">
        <v>0</v>
      </c>
      <c r="R415" s="67">
        <v>0</v>
      </c>
      <c r="S415" s="67">
        <v>0</v>
      </c>
      <c r="T415" s="67">
        <v>0</v>
      </c>
      <c r="U415" s="67">
        <v>0</v>
      </c>
      <c r="V415" s="67">
        <v>0</v>
      </c>
      <c r="W415" s="67">
        <v>0</v>
      </c>
      <c r="X415" s="67">
        <v>0</v>
      </c>
      <c r="Y415" s="67">
        <v>0</v>
      </c>
      <c r="Z415" s="67">
        <v>0</v>
      </c>
      <c r="AA415" s="67">
        <v>0</v>
      </c>
      <c r="AB415" s="67">
        <v>0</v>
      </c>
      <c r="AC415" s="67">
        <v>0</v>
      </c>
      <c r="AD415" s="67">
        <v>0</v>
      </c>
      <c r="AE415" s="67">
        <v>0</v>
      </c>
      <c r="AF415" s="67">
        <v>0</v>
      </c>
      <c r="AG415" s="67">
        <v>0</v>
      </c>
      <c r="AH415" s="67">
        <v>0</v>
      </c>
      <c r="AI415" s="67">
        <v>0</v>
      </c>
      <c r="AJ415" s="67">
        <v>0</v>
      </c>
      <c r="AK415" s="67">
        <v>0</v>
      </c>
      <c r="AL415" s="67">
        <v>0</v>
      </c>
      <c r="AM415" s="67">
        <v>0</v>
      </c>
      <c r="AN415" s="67">
        <v>0</v>
      </c>
      <c r="AO415" s="67">
        <v>0</v>
      </c>
      <c r="AP415" s="67">
        <v>0</v>
      </c>
      <c r="AQ415" s="67">
        <v>0</v>
      </c>
      <c r="AR415" s="67">
        <v>0</v>
      </c>
      <c r="AS415" s="67">
        <v>0</v>
      </c>
      <c r="AT415" s="67">
        <v>0</v>
      </c>
      <c r="AU415" s="67">
        <v>0</v>
      </c>
      <c r="AV415" s="67">
        <v>0</v>
      </c>
      <c r="AW415" s="67">
        <v>0</v>
      </c>
      <c r="AX415" s="67">
        <v>0</v>
      </c>
      <c r="AY415" s="67">
        <v>0</v>
      </c>
      <c r="AZ415" s="67">
        <v>0</v>
      </c>
      <c r="BA415" s="67">
        <v>0</v>
      </c>
      <c r="BB415" s="67">
        <v>0</v>
      </c>
      <c r="BC415" s="67">
        <v>0</v>
      </c>
      <c r="BD415" s="67">
        <v>0</v>
      </c>
      <c r="BE415" s="67">
        <v>0</v>
      </c>
      <c r="BF415" s="67">
        <v>0</v>
      </c>
      <c r="BG415" s="67">
        <v>0</v>
      </c>
      <c r="BH415" s="67">
        <v>0</v>
      </c>
      <c r="BI415" s="67">
        <v>0</v>
      </c>
      <c r="BJ415" s="67">
        <v>0</v>
      </c>
      <c r="BK415" s="67">
        <v>0</v>
      </c>
      <c r="BL415" s="67">
        <v>0</v>
      </c>
      <c r="BM415" s="67">
        <v>0</v>
      </c>
      <c r="BN415" s="67">
        <v>0</v>
      </c>
      <c r="BO415" s="67">
        <v>0</v>
      </c>
      <c r="BP415" s="67">
        <v>0</v>
      </c>
      <c r="BQ415" s="67">
        <v>0</v>
      </c>
      <c r="BR415" s="67">
        <v>0</v>
      </c>
      <c r="BS415" s="67">
        <v>0</v>
      </c>
      <c r="BT415" s="67">
        <v>0</v>
      </c>
      <c r="BU415" s="67">
        <v>0</v>
      </c>
      <c r="BV415" s="67">
        <v>0</v>
      </c>
      <c r="BW415" s="67">
        <v>0</v>
      </c>
      <c r="BX415" s="67">
        <v>0</v>
      </c>
      <c r="BY415" s="59">
        <v>4357.32</v>
      </c>
    </row>
    <row r="416" spans="1:77" x14ac:dyDescent="0.2">
      <c r="A416" s="56" t="s">
        <v>39</v>
      </c>
      <c r="B416" s="57" t="s">
        <v>1019</v>
      </c>
      <c r="C416" s="56" t="s">
        <v>1020</v>
      </c>
      <c r="D416" s="67">
        <v>0</v>
      </c>
      <c r="E416" s="67">
        <v>0</v>
      </c>
      <c r="F416" s="67">
        <v>0</v>
      </c>
      <c r="G416" s="67">
        <v>0</v>
      </c>
      <c r="H416" s="67">
        <v>0</v>
      </c>
      <c r="I416" s="67">
        <v>0</v>
      </c>
      <c r="J416" s="67">
        <v>0</v>
      </c>
      <c r="K416" s="67">
        <v>0</v>
      </c>
      <c r="L416" s="67">
        <v>0</v>
      </c>
      <c r="M416" s="67">
        <v>0</v>
      </c>
      <c r="N416" s="67">
        <v>0</v>
      </c>
      <c r="O416" s="67">
        <v>0</v>
      </c>
      <c r="P416" s="67">
        <v>0</v>
      </c>
      <c r="Q416" s="67">
        <v>0</v>
      </c>
      <c r="R416" s="67">
        <v>0</v>
      </c>
      <c r="S416" s="67">
        <v>0</v>
      </c>
      <c r="T416" s="67">
        <v>0</v>
      </c>
      <c r="U416" s="67">
        <v>0</v>
      </c>
      <c r="V416" s="67">
        <v>0</v>
      </c>
      <c r="W416" s="67">
        <v>0</v>
      </c>
      <c r="X416" s="67">
        <v>0</v>
      </c>
      <c r="Y416" s="67">
        <v>0</v>
      </c>
      <c r="Z416" s="67">
        <v>0</v>
      </c>
      <c r="AA416" s="67">
        <v>0</v>
      </c>
      <c r="AB416" s="67">
        <v>0</v>
      </c>
      <c r="AC416" s="67">
        <v>0</v>
      </c>
      <c r="AD416" s="67">
        <v>0</v>
      </c>
      <c r="AE416" s="67">
        <v>0</v>
      </c>
      <c r="AF416" s="67">
        <v>0</v>
      </c>
      <c r="AG416" s="67">
        <v>0</v>
      </c>
      <c r="AH416" s="67">
        <v>0</v>
      </c>
      <c r="AI416" s="67">
        <v>0</v>
      </c>
      <c r="AJ416" s="67">
        <v>0</v>
      </c>
      <c r="AK416" s="67">
        <v>0</v>
      </c>
      <c r="AL416" s="67">
        <v>0</v>
      </c>
      <c r="AM416" s="67">
        <v>0</v>
      </c>
      <c r="AN416" s="67">
        <v>0</v>
      </c>
      <c r="AO416" s="67">
        <v>0</v>
      </c>
      <c r="AP416" s="67">
        <v>0</v>
      </c>
      <c r="AQ416" s="67">
        <v>0</v>
      </c>
      <c r="AR416" s="67">
        <v>0</v>
      </c>
      <c r="AS416" s="67">
        <v>0</v>
      </c>
      <c r="AT416" s="67">
        <v>0</v>
      </c>
      <c r="AU416" s="67">
        <v>0</v>
      </c>
      <c r="AV416" s="67">
        <v>0</v>
      </c>
      <c r="AW416" s="67">
        <v>0</v>
      </c>
      <c r="AX416" s="67">
        <v>0</v>
      </c>
      <c r="AY416" s="67">
        <v>0</v>
      </c>
      <c r="AZ416" s="67">
        <v>0</v>
      </c>
      <c r="BA416" s="67">
        <v>0</v>
      </c>
      <c r="BB416" s="67">
        <v>0</v>
      </c>
      <c r="BC416" s="67">
        <v>0</v>
      </c>
      <c r="BD416" s="67">
        <v>0</v>
      </c>
      <c r="BE416" s="67">
        <v>0</v>
      </c>
      <c r="BF416" s="67">
        <v>0</v>
      </c>
      <c r="BG416" s="67">
        <v>0</v>
      </c>
      <c r="BH416" s="67">
        <v>0</v>
      </c>
      <c r="BI416" s="67">
        <v>0</v>
      </c>
      <c r="BJ416" s="67">
        <v>0</v>
      </c>
      <c r="BK416" s="67">
        <v>0</v>
      </c>
      <c r="BL416" s="67">
        <v>0</v>
      </c>
      <c r="BM416" s="67">
        <v>0</v>
      </c>
      <c r="BN416" s="67">
        <v>0</v>
      </c>
      <c r="BO416" s="67">
        <v>0</v>
      </c>
      <c r="BP416" s="67">
        <v>0</v>
      </c>
      <c r="BQ416" s="67">
        <v>0</v>
      </c>
      <c r="BR416" s="67">
        <v>0</v>
      </c>
      <c r="BS416" s="67">
        <v>0</v>
      </c>
      <c r="BT416" s="67">
        <v>0</v>
      </c>
      <c r="BU416" s="67">
        <v>0</v>
      </c>
      <c r="BV416" s="67">
        <v>0</v>
      </c>
      <c r="BW416" s="67">
        <v>0</v>
      </c>
      <c r="BX416" s="67">
        <v>0</v>
      </c>
      <c r="BY416" s="59">
        <v>4</v>
      </c>
    </row>
    <row r="417" spans="1:77" x14ac:dyDescent="0.2">
      <c r="A417" s="56" t="s">
        <v>39</v>
      </c>
      <c r="B417" s="57" t="s">
        <v>1021</v>
      </c>
      <c r="C417" s="56" t="s">
        <v>1022</v>
      </c>
      <c r="D417" s="58">
        <v>0</v>
      </c>
      <c r="E417" s="58">
        <v>0</v>
      </c>
      <c r="F417" s="58">
        <v>0</v>
      </c>
      <c r="G417" s="58">
        <v>0</v>
      </c>
      <c r="H417" s="58">
        <v>0</v>
      </c>
      <c r="I417" s="58">
        <v>0</v>
      </c>
      <c r="J417" s="58">
        <v>0</v>
      </c>
      <c r="K417" s="58">
        <v>0</v>
      </c>
      <c r="L417" s="58">
        <v>0</v>
      </c>
      <c r="M417" s="58">
        <v>0</v>
      </c>
      <c r="N417" s="58">
        <v>0</v>
      </c>
      <c r="O417" s="58">
        <v>0</v>
      </c>
      <c r="P417" s="58">
        <v>0</v>
      </c>
      <c r="Q417" s="58">
        <v>0</v>
      </c>
      <c r="R417" s="58">
        <v>0</v>
      </c>
      <c r="S417" s="58">
        <v>0</v>
      </c>
      <c r="T417" s="58">
        <v>0</v>
      </c>
      <c r="U417" s="58">
        <v>0</v>
      </c>
      <c r="V417" s="58">
        <v>0</v>
      </c>
      <c r="W417" s="58">
        <v>0</v>
      </c>
      <c r="X417" s="58">
        <v>0</v>
      </c>
      <c r="Y417" s="58">
        <v>0</v>
      </c>
      <c r="Z417" s="58">
        <v>0</v>
      </c>
      <c r="AA417" s="58">
        <v>0</v>
      </c>
      <c r="AB417" s="58">
        <v>0</v>
      </c>
      <c r="AC417" s="58">
        <v>0</v>
      </c>
      <c r="AD417" s="58">
        <v>0</v>
      </c>
      <c r="AE417" s="58">
        <v>0</v>
      </c>
      <c r="AF417" s="58">
        <v>0</v>
      </c>
      <c r="AG417" s="58">
        <v>0</v>
      </c>
      <c r="AH417" s="58">
        <v>0</v>
      </c>
      <c r="AI417" s="58">
        <v>0</v>
      </c>
      <c r="AJ417" s="58">
        <v>0</v>
      </c>
      <c r="AK417" s="58">
        <v>0</v>
      </c>
      <c r="AL417" s="58">
        <v>0</v>
      </c>
      <c r="AM417" s="58">
        <v>0</v>
      </c>
      <c r="AN417" s="58">
        <v>0</v>
      </c>
      <c r="AO417" s="58">
        <v>0</v>
      </c>
      <c r="AP417" s="58">
        <v>0</v>
      </c>
      <c r="AQ417" s="58">
        <v>0</v>
      </c>
      <c r="AR417" s="58">
        <v>0</v>
      </c>
      <c r="AS417" s="58">
        <v>0</v>
      </c>
      <c r="AT417" s="58">
        <v>0</v>
      </c>
      <c r="AU417" s="58">
        <v>0</v>
      </c>
      <c r="AV417" s="58">
        <v>0</v>
      </c>
      <c r="AW417" s="58">
        <v>0</v>
      </c>
      <c r="AX417" s="58">
        <v>0</v>
      </c>
      <c r="AY417" s="58">
        <v>0</v>
      </c>
      <c r="AZ417" s="58">
        <v>0</v>
      </c>
      <c r="BA417" s="58">
        <v>0</v>
      </c>
      <c r="BB417" s="58">
        <v>0</v>
      </c>
      <c r="BC417" s="58">
        <v>0</v>
      </c>
      <c r="BD417" s="58">
        <v>0</v>
      </c>
      <c r="BE417" s="58">
        <v>0</v>
      </c>
      <c r="BF417" s="58">
        <v>0</v>
      </c>
      <c r="BG417" s="58">
        <v>0</v>
      </c>
      <c r="BH417" s="58">
        <v>0</v>
      </c>
      <c r="BI417" s="58">
        <v>0</v>
      </c>
      <c r="BJ417" s="58">
        <v>0</v>
      </c>
      <c r="BK417" s="58">
        <v>0</v>
      </c>
      <c r="BL417" s="58">
        <v>0</v>
      </c>
      <c r="BM417" s="58">
        <v>0</v>
      </c>
      <c r="BN417" s="58">
        <v>0</v>
      </c>
      <c r="BO417" s="58">
        <v>0</v>
      </c>
      <c r="BP417" s="58">
        <v>19000000</v>
      </c>
      <c r="BQ417" s="58">
        <v>0</v>
      </c>
      <c r="BR417" s="58">
        <v>0</v>
      </c>
      <c r="BS417" s="58">
        <v>0</v>
      </c>
      <c r="BT417" s="58">
        <v>0</v>
      </c>
      <c r="BU417" s="58">
        <v>0</v>
      </c>
      <c r="BV417" s="58">
        <v>0</v>
      </c>
      <c r="BW417" s="58">
        <v>0</v>
      </c>
      <c r="BX417" s="58">
        <v>0</v>
      </c>
      <c r="BY417" s="59">
        <v>2709.31</v>
      </c>
    </row>
    <row r="418" spans="1:77" x14ac:dyDescent="0.2">
      <c r="A418" s="56" t="s">
        <v>39</v>
      </c>
      <c r="B418" s="57" t="s">
        <v>1023</v>
      </c>
      <c r="C418" s="56" t="s">
        <v>1024</v>
      </c>
      <c r="D418" s="58">
        <v>0</v>
      </c>
      <c r="E418" s="58">
        <v>0</v>
      </c>
      <c r="F418" s="58">
        <v>0</v>
      </c>
      <c r="G418" s="58">
        <v>0</v>
      </c>
      <c r="H418" s="58">
        <v>0</v>
      </c>
      <c r="I418" s="58">
        <v>0</v>
      </c>
      <c r="J418" s="58">
        <v>13712704.34</v>
      </c>
      <c r="K418" s="58">
        <v>0</v>
      </c>
      <c r="L418" s="58">
        <v>0</v>
      </c>
      <c r="M418" s="58">
        <v>0</v>
      </c>
      <c r="N418" s="58">
        <v>0</v>
      </c>
      <c r="O418" s="58">
        <v>0</v>
      </c>
      <c r="P418" s="58">
        <v>0</v>
      </c>
      <c r="Q418" s="58">
        <v>0</v>
      </c>
      <c r="R418" s="58">
        <v>0</v>
      </c>
      <c r="S418" s="58">
        <v>0</v>
      </c>
      <c r="T418" s="58">
        <v>0</v>
      </c>
      <c r="U418" s="58">
        <v>0</v>
      </c>
      <c r="V418" s="58">
        <v>0</v>
      </c>
      <c r="W418" s="58">
        <v>0</v>
      </c>
      <c r="X418" s="58">
        <v>0</v>
      </c>
      <c r="Y418" s="58">
        <v>0</v>
      </c>
      <c r="Z418" s="58">
        <v>0</v>
      </c>
      <c r="AA418" s="58">
        <v>0</v>
      </c>
      <c r="AB418" s="58">
        <v>0</v>
      </c>
      <c r="AC418" s="58">
        <v>0</v>
      </c>
      <c r="AD418" s="58">
        <v>0</v>
      </c>
      <c r="AE418" s="58">
        <v>13240653.24</v>
      </c>
      <c r="AF418" s="58">
        <v>0</v>
      </c>
      <c r="AG418" s="58">
        <v>0</v>
      </c>
      <c r="AH418" s="58">
        <v>0</v>
      </c>
      <c r="AI418" s="58">
        <v>0</v>
      </c>
      <c r="AJ418" s="58">
        <v>0</v>
      </c>
      <c r="AK418" s="58">
        <v>0</v>
      </c>
      <c r="AL418" s="58">
        <v>0</v>
      </c>
      <c r="AM418" s="58">
        <v>0</v>
      </c>
      <c r="AN418" s="58">
        <v>0</v>
      </c>
      <c r="AO418" s="58">
        <v>0</v>
      </c>
      <c r="AP418" s="58">
        <v>0</v>
      </c>
      <c r="AQ418" s="58">
        <v>0</v>
      </c>
      <c r="AR418" s="58">
        <v>0</v>
      </c>
      <c r="AS418" s="58">
        <v>0</v>
      </c>
      <c r="AT418" s="58">
        <v>0</v>
      </c>
      <c r="AU418" s="58">
        <v>0</v>
      </c>
      <c r="AV418" s="58">
        <v>0</v>
      </c>
      <c r="AW418" s="58">
        <v>0</v>
      </c>
      <c r="AX418" s="58">
        <v>0</v>
      </c>
      <c r="AY418" s="58">
        <v>0</v>
      </c>
      <c r="AZ418" s="58">
        <v>0</v>
      </c>
      <c r="BA418" s="58">
        <v>0</v>
      </c>
      <c r="BB418" s="58">
        <v>0</v>
      </c>
      <c r="BC418" s="58">
        <v>0</v>
      </c>
      <c r="BD418" s="58">
        <v>0</v>
      </c>
      <c r="BE418" s="58">
        <v>0</v>
      </c>
      <c r="BF418" s="58">
        <v>0</v>
      </c>
      <c r="BG418" s="58">
        <v>0</v>
      </c>
      <c r="BH418" s="58">
        <v>0</v>
      </c>
      <c r="BI418" s="58">
        <v>0</v>
      </c>
      <c r="BJ418" s="58">
        <v>0</v>
      </c>
      <c r="BK418" s="58">
        <v>0</v>
      </c>
      <c r="BL418" s="58">
        <v>0</v>
      </c>
      <c r="BM418" s="58">
        <v>0</v>
      </c>
      <c r="BN418" s="58">
        <v>0</v>
      </c>
      <c r="BO418" s="58">
        <v>2717</v>
      </c>
      <c r="BP418" s="58">
        <v>0</v>
      </c>
      <c r="BQ418" s="58">
        <v>0</v>
      </c>
      <c r="BR418" s="58">
        <v>0</v>
      </c>
      <c r="BS418" s="58">
        <v>0</v>
      </c>
      <c r="BT418" s="58">
        <v>0</v>
      </c>
      <c r="BU418" s="58">
        <v>0</v>
      </c>
      <c r="BV418" s="58">
        <v>0</v>
      </c>
      <c r="BW418" s="58">
        <v>0</v>
      </c>
      <c r="BX418" s="58">
        <v>0</v>
      </c>
      <c r="BY418" s="59">
        <v>3</v>
      </c>
    </row>
    <row r="419" spans="1:77" x14ac:dyDescent="0.2">
      <c r="A419" s="56" t="s">
        <v>39</v>
      </c>
      <c r="B419" s="57" t="s">
        <v>1025</v>
      </c>
      <c r="C419" s="56" t="s">
        <v>1026</v>
      </c>
      <c r="D419" s="58">
        <v>3040000</v>
      </c>
      <c r="E419" s="58">
        <v>0</v>
      </c>
      <c r="F419" s="58">
        <v>720000</v>
      </c>
      <c r="G419" s="58">
        <v>0</v>
      </c>
      <c r="H419" s="58">
        <v>0</v>
      </c>
      <c r="I419" s="58">
        <v>0</v>
      </c>
      <c r="J419" s="58">
        <v>10740000</v>
      </c>
      <c r="K419" s="58">
        <v>1280000</v>
      </c>
      <c r="L419" s="58">
        <v>0</v>
      </c>
      <c r="M419" s="58">
        <v>5780000</v>
      </c>
      <c r="N419" s="58">
        <v>0</v>
      </c>
      <c r="O419" s="58">
        <v>880000</v>
      </c>
      <c r="P419" s="58">
        <v>1200000</v>
      </c>
      <c r="Q419" s="58">
        <v>1240000</v>
      </c>
      <c r="R419" s="58">
        <v>220000</v>
      </c>
      <c r="S419" s="58">
        <v>200000</v>
      </c>
      <c r="T419" s="58">
        <v>0</v>
      </c>
      <c r="U419" s="58">
        <v>200000</v>
      </c>
      <c r="V419" s="58">
        <v>3310000</v>
      </c>
      <c r="W419" s="58">
        <v>0</v>
      </c>
      <c r="X419" s="58">
        <v>0</v>
      </c>
      <c r="Y419" s="58">
        <v>0</v>
      </c>
      <c r="Z419" s="58">
        <v>0</v>
      </c>
      <c r="AA419" s="58">
        <v>0</v>
      </c>
      <c r="AB419" s="58">
        <v>0</v>
      </c>
      <c r="AC419" s="58">
        <v>80000</v>
      </c>
      <c r="AD419" s="58">
        <v>0</v>
      </c>
      <c r="AE419" s="58">
        <v>0</v>
      </c>
      <c r="AF419" s="58">
        <v>0</v>
      </c>
      <c r="AG419" s="58">
        <v>80000</v>
      </c>
      <c r="AH419" s="58">
        <v>80000</v>
      </c>
      <c r="AI419" s="58">
        <v>0</v>
      </c>
      <c r="AJ419" s="58">
        <v>80000</v>
      </c>
      <c r="AK419" s="58">
        <v>80000</v>
      </c>
      <c r="AL419" s="58">
        <v>0</v>
      </c>
      <c r="AM419" s="58">
        <v>160000</v>
      </c>
      <c r="AN419" s="58">
        <v>0</v>
      </c>
      <c r="AO419" s="58">
        <v>0</v>
      </c>
      <c r="AP419" s="58">
        <v>40000</v>
      </c>
      <c r="AQ419" s="58">
        <v>890000</v>
      </c>
      <c r="AR419" s="58">
        <v>200000</v>
      </c>
      <c r="AS419" s="58">
        <v>120000</v>
      </c>
      <c r="AT419" s="58">
        <v>40000</v>
      </c>
      <c r="AU419" s="58">
        <v>30000</v>
      </c>
      <c r="AV419" s="58">
        <v>160000</v>
      </c>
      <c r="AW419" s="58">
        <v>0</v>
      </c>
      <c r="AX419" s="58">
        <v>2000000</v>
      </c>
      <c r="AY419" s="58">
        <v>0</v>
      </c>
      <c r="AZ419" s="58">
        <v>80000</v>
      </c>
      <c r="BA419" s="58">
        <v>370000</v>
      </c>
      <c r="BB419" s="58">
        <v>550000</v>
      </c>
      <c r="BC419" s="58">
        <v>0</v>
      </c>
      <c r="BD419" s="58">
        <v>520000</v>
      </c>
      <c r="BE419" s="58">
        <v>320000</v>
      </c>
      <c r="BF419" s="58">
        <v>660000</v>
      </c>
      <c r="BG419" s="58">
        <v>280000</v>
      </c>
      <c r="BH419" s="58">
        <v>0</v>
      </c>
      <c r="BI419" s="58">
        <v>5978119.1500000004</v>
      </c>
      <c r="BJ419" s="58">
        <v>880000</v>
      </c>
      <c r="BK419" s="58">
        <v>0</v>
      </c>
      <c r="BL419" s="58">
        <v>0</v>
      </c>
      <c r="BM419" s="58">
        <v>0</v>
      </c>
      <c r="BN419" s="58">
        <v>120000</v>
      </c>
      <c r="BO419" s="58">
        <v>0</v>
      </c>
      <c r="BP419" s="58">
        <v>4730000</v>
      </c>
      <c r="BQ419" s="58">
        <v>120000</v>
      </c>
      <c r="BR419" s="58">
        <v>450000</v>
      </c>
      <c r="BS419" s="58">
        <v>0</v>
      </c>
      <c r="BT419" s="58">
        <v>120000</v>
      </c>
      <c r="BU419" s="58">
        <v>1000000</v>
      </c>
      <c r="BV419" s="58">
        <v>0</v>
      </c>
      <c r="BW419" s="58">
        <v>280000</v>
      </c>
      <c r="BX419" s="58">
        <v>280000</v>
      </c>
      <c r="BY419" s="59">
        <v>4</v>
      </c>
    </row>
    <row r="420" spans="1:77" x14ac:dyDescent="0.2">
      <c r="A420" s="56" t="s">
        <v>39</v>
      </c>
      <c r="B420" s="57" t="s">
        <v>1027</v>
      </c>
      <c r="C420" s="56" t="s">
        <v>1028</v>
      </c>
      <c r="D420" s="67">
        <v>0</v>
      </c>
      <c r="E420" s="67">
        <v>0</v>
      </c>
      <c r="F420" s="67">
        <v>0</v>
      </c>
      <c r="G420" s="67">
        <v>0</v>
      </c>
      <c r="H420" s="67">
        <v>0</v>
      </c>
      <c r="I420" s="67">
        <v>0</v>
      </c>
      <c r="J420" s="67">
        <v>0</v>
      </c>
      <c r="K420" s="67">
        <v>0</v>
      </c>
      <c r="L420" s="67">
        <v>0</v>
      </c>
      <c r="M420" s="67">
        <v>0</v>
      </c>
      <c r="N420" s="67">
        <v>0</v>
      </c>
      <c r="O420" s="67">
        <v>0</v>
      </c>
      <c r="P420" s="67">
        <v>0</v>
      </c>
      <c r="Q420" s="67">
        <v>0</v>
      </c>
      <c r="R420" s="67">
        <v>0</v>
      </c>
      <c r="S420" s="67">
        <v>0</v>
      </c>
      <c r="T420" s="67">
        <v>0</v>
      </c>
      <c r="U420" s="67">
        <v>0</v>
      </c>
      <c r="V420" s="67">
        <v>0</v>
      </c>
      <c r="W420" s="67">
        <v>0</v>
      </c>
      <c r="X420" s="67">
        <v>0</v>
      </c>
      <c r="Y420" s="67">
        <v>0</v>
      </c>
      <c r="Z420" s="67">
        <v>0</v>
      </c>
      <c r="AA420" s="67">
        <v>0</v>
      </c>
      <c r="AB420" s="67">
        <v>0</v>
      </c>
      <c r="AC420" s="67">
        <v>0</v>
      </c>
      <c r="AD420" s="67">
        <v>0</v>
      </c>
      <c r="AE420" s="67">
        <v>0</v>
      </c>
      <c r="AF420" s="67">
        <v>0</v>
      </c>
      <c r="AG420" s="67">
        <v>0</v>
      </c>
      <c r="AH420" s="67">
        <v>0</v>
      </c>
      <c r="AI420" s="67">
        <v>0</v>
      </c>
      <c r="AJ420" s="67">
        <v>0</v>
      </c>
      <c r="AK420" s="67">
        <v>0</v>
      </c>
      <c r="AL420" s="67">
        <v>0</v>
      </c>
      <c r="AM420" s="67">
        <v>0</v>
      </c>
      <c r="AN420" s="67">
        <v>0</v>
      </c>
      <c r="AO420" s="67">
        <v>0</v>
      </c>
      <c r="AP420" s="67">
        <v>0</v>
      </c>
      <c r="AQ420" s="67">
        <v>0</v>
      </c>
      <c r="AR420" s="67">
        <v>0</v>
      </c>
      <c r="AS420" s="67">
        <v>0</v>
      </c>
      <c r="AT420" s="67">
        <v>0</v>
      </c>
      <c r="AU420" s="67">
        <v>0</v>
      </c>
      <c r="AV420" s="67">
        <v>0</v>
      </c>
      <c r="AW420" s="67">
        <v>0</v>
      </c>
      <c r="AX420" s="67">
        <v>0</v>
      </c>
      <c r="AY420" s="67">
        <v>0</v>
      </c>
      <c r="AZ420" s="67">
        <v>0</v>
      </c>
      <c r="BA420" s="67">
        <v>0</v>
      </c>
      <c r="BB420" s="67">
        <v>0</v>
      </c>
      <c r="BC420" s="67">
        <v>0</v>
      </c>
      <c r="BD420" s="67">
        <v>0</v>
      </c>
      <c r="BE420" s="67">
        <v>0</v>
      </c>
      <c r="BF420" s="67">
        <v>0</v>
      </c>
      <c r="BG420" s="67">
        <v>0</v>
      </c>
      <c r="BH420" s="67">
        <v>0</v>
      </c>
      <c r="BI420" s="67">
        <v>0</v>
      </c>
      <c r="BJ420" s="67">
        <v>0</v>
      </c>
      <c r="BK420" s="67">
        <v>0</v>
      </c>
      <c r="BL420" s="67">
        <v>0</v>
      </c>
      <c r="BM420" s="67">
        <v>0</v>
      </c>
      <c r="BN420" s="67">
        <v>0</v>
      </c>
      <c r="BO420" s="67">
        <v>0</v>
      </c>
      <c r="BP420" s="67">
        <v>0</v>
      </c>
      <c r="BQ420" s="67">
        <v>0</v>
      </c>
      <c r="BR420" s="67">
        <v>0</v>
      </c>
      <c r="BS420" s="67">
        <v>0</v>
      </c>
      <c r="BT420" s="67">
        <v>0</v>
      </c>
      <c r="BU420" s="67">
        <v>0</v>
      </c>
      <c r="BV420" s="67">
        <v>0</v>
      </c>
      <c r="BW420" s="67">
        <v>0</v>
      </c>
      <c r="BX420" s="67">
        <v>0</v>
      </c>
      <c r="BY420" s="59">
        <v>1</v>
      </c>
    </row>
    <row r="421" spans="1:77" x14ac:dyDescent="0.2">
      <c r="A421" s="56" t="s">
        <v>39</v>
      </c>
      <c r="B421" s="57" t="s">
        <v>1029</v>
      </c>
      <c r="C421" s="56" t="s">
        <v>1030</v>
      </c>
      <c r="D421" s="67">
        <v>0</v>
      </c>
      <c r="E421" s="67">
        <v>0</v>
      </c>
      <c r="F421" s="67">
        <v>0</v>
      </c>
      <c r="G421" s="67">
        <v>0</v>
      </c>
      <c r="H421" s="67">
        <v>0</v>
      </c>
      <c r="I421" s="67">
        <v>0</v>
      </c>
      <c r="J421" s="67">
        <v>0</v>
      </c>
      <c r="K421" s="67">
        <v>0</v>
      </c>
      <c r="L421" s="67">
        <v>0</v>
      </c>
      <c r="M421" s="67">
        <v>0</v>
      </c>
      <c r="N421" s="67">
        <v>0</v>
      </c>
      <c r="O421" s="67">
        <v>0</v>
      </c>
      <c r="P421" s="67">
        <v>0</v>
      </c>
      <c r="Q421" s="67">
        <v>0</v>
      </c>
      <c r="R421" s="67">
        <v>0</v>
      </c>
      <c r="S421" s="67">
        <v>0</v>
      </c>
      <c r="T421" s="67">
        <v>0</v>
      </c>
      <c r="U421" s="67">
        <v>0</v>
      </c>
      <c r="V421" s="67">
        <v>0</v>
      </c>
      <c r="W421" s="67">
        <v>0</v>
      </c>
      <c r="X421" s="67">
        <v>0</v>
      </c>
      <c r="Y421" s="67">
        <v>0</v>
      </c>
      <c r="Z421" s="67">
        <v>0</v>
      </c>
      <c r="AA421" s="67">
        <v>0</v>
      </c>
      <c r="AB421" s="67">
        <v>0</v>
      </c>
      <c r="AC421" s="67">
        <v>0</v>
      </c>
      <c r="AD421" s="67">
        <v>0</v>
      </c>
      <c r="AE421" s="67">
        <v>0</v>
      </c>
      <c r="AF421" s="67">
        <v>0</v>
      </c>
      <c r="AG421" s="67">
        <v>0</v>
      </c>
      <c r="AH421" s="67">
        <v>0</v>
      </c>
      <c r="AI421" s="67">
        <v>0</v>
      </c>
      <c r="AJ421" s="67">
        <v>0</v>
      </c>
      <c r="AK421" s="67">
        <v>0</v>
      </c>
      <c r="AL421" s="67">
        <v>0</v>
      </c>
      <c r="AM421" s="67">
        <v>0</v>
      </c>
      <c r="AN421" s="67">
        <v>0</v>
      </c>
      <c r="AO421" s="67">
        <v>0</v>
      </c>
      <c r="AP421" s="67">
        <v>0</v>
      </c>
      <c r="AQ421" s="67">
        <v>0</v>
      </c>
      <c r="AR421" s="67">
        <v>0</v>
      </c>
      <c r="AS421" s="67">
        <v>0</v>
      </c>
      <c r="AT421" s="67">
        <v>0</v>
      </c>
      <c r="AU421" s="67">
        <v>0</v>
      </c>
      <c r="AV421" s="67">
        <v>0</v>
      </c>
      <c r="AW421" s="67">
        <v>0</v>
      </c>
      <c r="AX421" s="67">
        <v>0</v>
      </c>
      <c r="AY421" s="67">
        <v>0</v>
      </c>
      <c r="AZ421" s="67">
        <v>0</v>
      </c>
      <c r="BA421" s="67">
        <v>0</v>
      </c>
      <c r="BB421" s="67">
        <v>0</v>
      </c>
      <c r="BC421" s="67">
        <v>0</v>
      </c>
      <c r="BD421" s="67">
        <v>0</v>
      </c>
      <c r="BE421" s="67">
        <v>0</v>
      </c>
      <c r="BF421" s="67">
        <v>0</v>
      </c>
      <c r="BG421" s="67">
        <v>0</v>
      </c>
      <c r="BH421" s="67">
        <v>0</v>
      </c>
      <c r="BI421" s="67">
        <v>0</v>
      </c>
      <c r="BJ421" s="67">
        <v>0</v>
      </c>
      <c r="BK421" s="67">
        <v>0</v>
      </c>
      <c r="BL421" s="67">
        <v>0</v>
      </c>
      <c r="BM421" s="67">
        <v>0</v>
      </c>
      <c r="BN421" s="67">
        <v>0</v>
      </c>
      <c r="BO421" s="67">
        <v>0</v>
      </c>
      <c r="BP421" s="67">
        <v>0</v>
      </c>
      <c r="BQ421" s="67">
        <v>0</v>
      </c>
      <c r="BR421" s="67">
        <v>0</v>
      </c>
      <c r="BS421" s="67">
        <v>0</v>
      </c>
      <c r="BT421" s="67">
        <v>0</v>
      </c>
      <c r="BU421" s="67">
        <v>0</v>
      </c>
      <c r="BV421" s="67">
        <v>0</v>
      </c>
      <c r="BW421" s="67">
        <v>0</v>
      </c>
      <c r="BX421" s="67">
        <v>0</v>
      </c>
      <c r="BY421" s="59">
        <v>189646.47</v>
      </c>
    </row>
    <row r="422" spans="1:77" x14ac:dyDescent="0.2">
      <c r="A422" s="56" t="s">
        <v>39</v>
      </c>
      <c r="B422" s="57" t="s">
        <v>1031</v>
      </c>
      <c r="C422" s="56" t="s">
        <v>1032</v>
      </c>
      <c r="D422" s="58">
        <v>0</v>
      </c>
      <c r="E422" s="58">
        <v>0</v>
      </c>
      <c r="F422" s="58">
        <v>0</v>
      </c>
      <c r="G422" s="58">
        <v>0</v>
      </c>
      <c r="H422" s="58">
        <v>0</v>
      </c>
      <c r="I422" s="58">
        <v>0</v>
      </c>
      <c r="J422" s="58">
        <v>0</v>
      </c>
      <c r="K422" s="58">
        <v>0</v>
      </c>
      <c r="L422" s="58">
        <v>0</v>
      </c>
      <c r="M422" s="58">
        <v>0</v>
      </c>
      <c r="N422" s="58">
        <v>0</v>
      </c>
      <c r="O422" s="58">
        <v>0</v>
      </c>
      <c r="P422" s="58">
        <v>0</v>
      </c>
      <c r="Q422" s="58">
        <v>0</v>
      </c>
      <c r="R422" s="58">
        <v>0</v>
      </c>
      <c r="S422" s="58">
        <v>0</v>
      </c>
      <c r="T422" s="58">
        <v>0</v>
      </c>
      <c r="U422" s="58">
        <v>0</v>
      </c>
      <c r="V422" s="58">
        <v>0</v>
      </c>
      <c r="W422" s="58">
        <v>0</v>
      </c>
      <c r="X422" s="58">
        <v>0</v>
      </c>
      <c r="Y422" s="58">
        <v>0</v>
      </c>
      <c r="Z422" s="58">
        <v>0</v>
      </c>
      <c r="AA422" s="58">
        <v>0</v>
      </c>
      <c r="AB422" s="58">
        <v>0</v>
      </c>
      <c r="AC422" s="58">
        <v>0</v>
      </c>
      <c r="AD422" s="58">
        <v>0</v>
      </c>
      <c r="AE422" s="58">
        <v>0</v>
      </c>
      <c r="AF422" s="58">
        <v>0</v>
      </c>
      <c r="AG422" s="58">
        <v>0</v>
      </c>
      <c r="AH422" s="58">
        <v>0</v>
      </c>
      <c r="AI422" s="58">
        <v>0</v>
      </c>
      <c r="AJ422" s="58">
        <v>0</v>
      </c>
      <c r="AK422" s="58">
        <v>0</v>
      </c>
      <c r="AL422" s="58">
        <v>0</v>
      </c>
      <c r="AM422" s="58">
        <v>0</v>
      </c>
      <c r="AN422" s="58">
        <v>0</v>
      </c>
      <c r="AO422" s="58">
        <v>0</v>
      </c>
      <c r="AP422" s="58">
        <v>0</v>
      </c>
      <c r="AQ422" s="58">
        <v>61117.3</v>
      </c>
      <c r="AR422" s="58">
        <v>0</v>
      </c>
      <c r="AS422" s="58">
        <v>0</v>
      </c>
      <c r="AT422" s="58">
        <v>0</v>
      </c>
      <c r="AU422" s="58">
        <v>0</v>
      </c>
      <c r="AV422" s="58">
        <v>0</v>
      </c>
      <c r="AW422" s="58">
        <v>0</v>
      </c>
      <c r="AX422" s="58">
        <v>0</v>
      </c>
      <c r="AY422" s="58">
        <v>0</v>
      </c>
      <c r="AZ422" s="58">
        <v>0</v>
      </c>
      <c r="BA422" s="58">
        <v>0</v>
      </c>
      <c r="BB422" s="58">
        <v>0</v>
      </c>
      <c r="BC422" s="58">
        <v>0</v>
      </c>
      <c r="BD422" s="58">
        <v>0</v>
      </c>
      <c r="BE422" s="58">
        <v>0</v>
      </c>
      <c r="BF422" s="58">
        <v>0</v>
      </c>
      <c r="BG422" s="58">
        <v>0</v>
      </c>
      <c r="BH422" s="58">
        <v>0</v>
      </c>
      <c r="BI422" s="58">
        <v>0</v>
      </c>
      <c r="BJ422" s="58">
        <v>0</v>
      </c>
      <c r="BK422" s="58">
        <v>0</v>
      </c>
      <c r="BL422" s="58">
        <v>0</v>
      </c>
      <c r="BM422" s="58">
        <v>0</v>
      </c>
      <c r="BN422" s="58">
        <v>0</v>
      </c>
      <c r="BO422" s="58">
        <v>0</v>
      </c>
      <c r="BP422" s="58">
        <v>0</v>
      </c>
      <c r="BQ422" s="58">
        <v>0</v>
      </c>
      <c r="BR422" s="58">
        <v>0</v>
      </c>
      <c r="BS422" s="58">
        <v>0</v>
      </c>
      <c r="BT422" s="58">
        <v>0</v>
      </c>
      <c r="BU422" s="58">
        <v>0</v>
      </c>
      <c r="BV422" s="58">
        <v>0</v>
      </c>
      <c r="BW422" s="58">
        <v>18404</v>
      </c>
      <c r="BX422" s="58">
        <v>0</v>
      </c>
      <c r="BY422" s="59">
        <v>26</v>
      </c>
    </row>
    <row r="423" spans="1:77" x14ac:dyDescent="0.2">
      <c r="A423" s="56" t="s">
        <v>39</v>
      </c>
      <c r="B423" s="57" t="s">
        <v>1033</v>
      </c>
      <c r="C423" s="56" t="s">
        <v>1034</v>
      </c>
      <c r="D423" s="58">
        <v>0</v>
      </c>
      <c r="E423" s="58">
        <v>0</v>
      </c>
      <c r="F423" s="58">
        <v>0</v>
      </c>
      <c r="G423" s="58">
        <v>0</v>
      </c>
      <c r="H423" s="58">
        <v>0</v>
      </c>
      <c r="I423" s="58">
        <v>0</v>
      </c>
      <c r="J423" s="58">
        <v>0</v>
      </c>
      <c r="K423" s="58">
        <v>0</v>
      </c>
      <c r="L423" s="58">
        <v>0</v>
      </c>
      <c r="M423" s="58">
        <v>0</v>
      </c>
      <c r="N423" s="58">
        <v>0</v>
      </c>
      <c r="O423" s="58">
        <v>0</v>
      </c>
      <c r="P423" s="58">
        <v>0</v>
      </c>
      <c r="Q423" s="58">
        <v>0</v>
      </c>
      <c r="R423" s="58">
        <v>0</v>
      </c>
      <c r="S423" s="58">
        <v>0</v>
      </c>
      <c r="T423" s="58">
        <v>0</v>
      </c>
      <c r="U423" s="58">
        <v>0</v>
      </c>
      <c r="V423" s="58">
        <v>0</v>
      </c>
      <c r="W423" s="58">
        <v>0</v>
      </c>
      <c r="X423" s="58">
        <v>0</v>
      </c>
      <c r="Y423" s="58">
        <v>0</v>
      </c>
      <c r="Z423" s="58">
        <v>0</v>
      </c>
      <c r="AA423" s="58">
        <v>0</v>
      </c>
      <c r="AB423" s="58">
        <v>0</v>
      </c>
      <c r="AC423" s="58">
        <v>0</v>
      </c>
      <c r="AD423" s="58">
        <v>0</v>
      </c>
      <c r="AE423" s="58">
        <v>0</v>
      </c>
      <c r="AF423" s="58">
        <v>0</v>
      </c>
      <c r="AG423" s="58">
        <v>0</v>
      </c>
      <c r="AH423" s="58">
        <v>0</v>
      </c>
      <c r="AI423" s="58">
        <v>0</v>
      </c>
      <c r="AJ423" s="58">
        <v>0</v>
      </c>
      <c r="AK423" s="58">
        <v>0</v>
      </c>
      <c r="AL423" s="58">
        <v>0</v>
      </c>
      <c r="AM423" s="58">
        <v>0</v>
      </c>
      <c r="AN423" s="58">
        <v>0</v>
      </c>
      <c r="AO423" s="58">
        <v>0</v>
      </c>
      <c r="AP423" s="58">
        <v>0</v>
      </c>
      <c r="AQ423" s="58">
        <v>0</v>
      </c>
      <c r="AR423" s="58">
        <v>0</v>
      </c>
      <c r="AS423" s="58">
        <v>0</v>
      </c>
      <c r="AT423" s="58">
        <v>0</v>
      </c>
      <c r="AU423" s="58">
        <v>0</v>
      </c>
      <c r="AV423" s="58">
        <v>0</v>
      </c>
      <c r="AW423" s="58">
        <v>0</v>
      </c>
      <c r="AX423" s="58">
        <v>0</v>
      </c>
      <c r="AY423" s="58">
        <v>0</v>
      </c>
      <c r="AZ423" s="58">
        <v>0</v>
      </c>
      <c r="BA423" s="58">
        <v>0</v>
      </c>
      <c r="BB423" s="58">
        <v>0</v>
      </c>
      <c r="BC423" s="58">
        <v>0</v>
      </c>
      <c r="BD423" s="58">
        <v>0</v>
      </c>
      <c r="BE423" s="58">
        <v>0</v>
      </c>
      <c r="BF423" s="58">
        <v>0</v>
      </c>
      <c r="BG423" s="58">
        <v>0</v>
      </c>
      <c r="BH423" s="58">
        <v>0</v>
      </c>
      <c r="BI423" s="58">
        <v>0</v>
      </c>
      <c r="BJ423" s="58">
        <v>0</v>
      </c>
      <c r="BK423" s="58">
        <v>0</v>
      </c>
      <c r="BL423" s="58">
        <v>0</v>
      </c>
      <c r="BM423" s="58">
        <v>0</v>
      </c>
      <c r="BN423" s="58">
        <v>0</v>
      </c>
      <c r="BO423" s="58">
        <v>0</v>
      </c>
      <c r="BP423" s="58">
        <v>0</v>
      </c>
      <c r="BQ423" s="58">
        <v>0</v>
      </c>
      <c r="BR423" s="58">
        <v>0</v>
      </c>
      <c r="BS423" s="58">
        <v>0</v>
      </c>
      <c r="BT423" s="58">
        <v>0</v>
      </c>
      <c r="BU423" s="58">
        <v>0</v>
      </c>
      <c r="BV423" s="58">
        <v>0</v>
      </c>
      <c r="BW423" s="58">
        <v>157600</v>
      </c>
      <c r="BX423" s="58">
        <v>0</v>
      </c>
      <c r="BY423" s="59">
        <v>4</v>
      </c>
    </row>
    <row r="424" spans="1:77" x14ac:dyDescent="0.2">
      <c r="A424" s="56" t="s">
        <v>39</v>
      </c>
      <c r="B424" s="57" t="s">
        <v>1035</v>
      </c>
      <c r="C424" s="56" t="s">
        <v>1036</v>
      </c>
      <c r="D424" s="67">
        <v>0</v>
      </c>
      <c r="E424" s="67">
        <v>0</v>
      </c>
      <c r="F424" s="67">
        <v>0</v>
      </c>
      <c r="G424" s="67">
        <v>0</v>
      </c>
      <c r="H424" s="67">
        <v>0</v>
      </c>
      <c r="I424" s="67">
        <v>0</v>
      </c>
      <c r="J424" s="67">
        <v>0</v>
      </c>
      <c r="K424" s="67">
        <v>0</v>
      </c>
      <c r="L424" s="67">
        <v>0</v>
      </c>
      <c r="M424" s="67">
        <v>0</v>
      </c>
      <c r="N424" s="67">
        <v>0</v>
      </c>
      <c r="O424" s="67">
        <v>0</v>
      </c>
      <c r="P424" s="67">
        <v>0</v>
      </c>
      <c r="Q424" s="67">
        <v>0</v>
      </c>
      <c r="R424" s="67">
        <v>0</v>
      </c>
      <c r="S424" s="67">
        <v>0</v>
      </c>
      <c r="T424" s="67">
        <v>0</v>
      </c>
      <c r="U424" s="67">
        <v>0</v>
      </c>
      <c r="V424" s="67">
        <v>0</v>
      </c>
      <c r="W424" s="67">
        <v>0</v>
      </c>
      <c r="X424" s="67">
        <v>0</v>
      </c>
      <c r="Y424" s="67">
        <v>0</v>
      </c>
      <c r="Z424" s="67">
        <v>0</v>
      </c>
      <c r="AA424" s="67">
        <v>0</v>
      </c>
      <c r="AB424" s="67">
        <v>0</v>
      </c>
      <c r="AC424" s="67">
        <v>0</v>
      </c>
      <c r="AD424" s="67">
        <v>0</v>
      </c>
      <c r="AE424" s="67">
        <v>0</v>
      </c>
      <c r="AF424" s="67">
        <v>0</v>
      </c>
      <c r="AG424" s="67">
        <v>0</v>
      </c>
      <c r="AH424" s="67">
        <v>0</v>
      </c>
      <c r="AI424" s="67">
        <v>0</v>
      </c>
      <c r="AJ424" s="67">
        <v>0</v>
      </c>
      <c r="AK424" s="67">
        <v>0</v>
      </c>
      <c r="AL424" s="67">
        <v>0</v>
      </c>
      <c r="AM424" s="67">
        <v>0</v>
      </c>
      <c r="AN424" s="67">
        <v>0</v>
      </c>
      <c r="AO424" s="67">
        <v>0</v>
      </c>
      <c r="AP424" s="67">
        <v>0</v>
      </c>
      <c r="AQ424" s="67">
        <v>0</v>
      </c>
      <c r="AR424" s="67">
        <v>0</v>
      </c>
      <c r="AS424" s="67">
        <v>0</v>
      </c>
      <c r="AT424" s="67">
        <v>0</v>
      </c>
      <c r="AU424" s="67">
        <v>0</v>
      </c>
      <c r="AV424" s="67">
        <v>0</v>
      </c>
      <c r="AW424" s="67">
        <v>0</v>
      </c>
      <c r="AX424" s="67">
        <v>0</v>
      </c>
      <c r="AY424" s="67">
        <v>0</v>
      </c>
      <c r="AZ424" s="67">
        <v>0</v>
      </c>
      <c r="BA424" s="67">
        <v>0</v>
      </c>
      <c r="BB424" s="67">
        <v>0</v>
      </c>
      <c r="BC424" s="67">
        <v>0</v>
      </c>
      <c r="BD424" s="67">
        <v>0</v>
      </c>
      <c r="BE424" s="67">
        <v>0</v>
      </c>
      <c r="BF424" s="67">
        <v>0</v>
      </c>
      <c r="BG424" s="67">
        <v>0</v>
      </c>
      <c r="BH424" s="67">
        <v>0</v>
      </c>
      <c r="BI424" s="67">
        <v>0</v>
      </c>
      <c r="BJ424" s="67">
        <v>0</v>
      </c>
      <c r="BK424" s="67">
        <v>0</v>
      </c>
      <c r="BL424" s="67">
        <v>0</v>
      </c>
      <c r="BM424" s="67">
        <v>0</v>
      </c>
      <c r="BN424" s="67">
        <v>0</v>
      </c>
      <c r="BO424" s="67">
        <v>0</v>
      </c>
      <c r="BP424" s="67">
        <v>0</v>
      </c>
      <c r="BQ424" s="67">
        <v>0</v>
      </c>
      <c r="BR424" s="67">
        <v>0</v>
      </c>
      <c r="BS424" s="67">
        <v>0</v>
      </c>
      <c r="BT424" s="67">
        <v>0</v>
      </c>
      <c r="BU424" s="67">
        <v>0</v>
      </c>
      <c r="BV424" s="67">
        <v>0</v>
      </c>
      <c r="BW424" s="67">
        <v>0</v>
      </c>
      <c r="BX424" s="67">
        <v>0</v>
      </c>
      <c r="BY424" s="59"/>
    </row>
    <row r="425" spans="1:77" x14ac:dyDescent="0.2">
      <c r="A425" s="56" t="s">
        <v>39</v>
      </c>
      <c r="B425" s="57" t="s">
        <v>1037</v>
      </c>
      <c r="C425" s="56" t="s">
        <v>1038</v>
      </c>
      <c r="D425" s="58">
        <v>0</v>
      </c>
      <c r="E425" s="58">
        <v>0</v>
      </c>
      <c r="F425" s="58">
        <v>0</v>
      </c>
      <c r="G425" s="58">
        <v>0</v>
      </c>
      <c r="H425" s="58">
        <v>0</v>
      </c>
      <c r="I425" s="58">
        <v>0</v>
      </c>
      <c r="J425" s="58">
        <v>0</v>
      </c>
      <c r="K425" s="58">
        <v>0</v>
      </c>
      <c r="L425" s="58">
        <v>0</v>
      </c>
      <c r="M425" s="58">
        <v>0</v>
      </c>
      <c r="N425" s="58">
        <v>0</v>
      </c>
      <c r="O425" s="58">
        <v>0</v>
      </c>
      <c r="P425" s="58">
        <v>0</v>
      </c>
      <c r="Q425" s="58">
        <v>0</v>
      </c>
      <c r="R425" s="58">
        <v>0</v>
      </c>
      <c r="S425" s="58">
        <v>0</v>
      </c>
      <c r="T425" s="58">
        <v>0</v>
      </c>
      <c r="U425" s="58">
        <v>0</v>
      </c>
      <c r="V425" s="58">
        <v>0</v>
      </c>
      <c r="W425" s="58">
        <v>0</v>
      </c>
      <c r="X425" s="58">
        <v>0</v>
      </c>
      <c r="Y425" s="58">
        <v>0</v>
      </c>
      <c r="Z425" s="58">
        <v>0</v>
      </c>
      <c r="AA425" s="58">
        <v>0</v>
      </c>
      <c r="AB425" s="58">
        <v>0</v>
      </c>
      <c r="AC425" s="58">
        <v>6757.13</v>
      </c>
      <c r="AD425" s="58">
        <v>0</v>
      </c>
      <c r="AE425" s="58">
        <v>0</v>
      </c>
      <c r="AF425" s="58">
        <v>0</v>
      </c>
      <c r="AG425" s="58">
        <v>0</v>
      </c>
      <c r="AH425" s="58">
        <v>0</v>
      </c>
      <c r="AI425" s="58">
        <v>0</v>
      </c>
      <c r="AJ425" s="58">
        <v>0</v>
      </c>
      <c r="AK425" s="58">
        <v>0</v>
      </c>
      <c r="AL425" s="58">
        <v>0</v>
      </c>
      <c r="AM425" s="58">
        <v>0</v>
      </c>
      <c r="AN425" s="58">
        <v>0</v>
      </c>
      <c r="AO425" s="58">
        <v>0</v>
      </c>
      <c r="AP425" s="58">
        <v>0</v>
      </c>
      <c r="AQ425" s="58">
        <v>0</v>
      </c>
      <c r="AR425" s="58">
        <v>0</v>
      </c>
      <c r="AS425" s="58">
        <v>0</v>
      </c>
      <c r="AT425" s="58">
        <v>0</v>
      </c>
      <c r="AU425" s="58">
        <v>0</v>
      </c>
      <c r="AV425" s="58">
        <v>0</v>
      </c>
      <c r="AW425" s="58">
        <v>0</v>
      </c>
      <c r="AX425" s="58">
        <v>0</v>
      </c>
      <c r="AY425" s="58">
        <v>0</v>
      </c>
      <c r="AZ425" s="58">
        <v>0</v>
      </c>
      <c r="BA425" s="58">
        <v>0</v>
      </c>
      <c r="BB425" s="58">
        <v>0</v>
      </c>
      <c r="BC425" s="58">
        <v>0</v>
      </c>
      <c r="BD425" s="58">
        <v>0</v>
      </c>
      <c r="BE425" s="58">
        <v>0</v>
      </c>
      <c r="BF425" s="58">
        <v>0</v>
      </c>
      <c r="BG425" s="58">
        <v>0</v>
      </c>
      <c r="BH425" s="58">
        <v>0</v>
      </c>
      <c r="BI425" s="58">
        <v>0</v>
      </c>
      <c r="BJ425" s="58">
        <v>0</v>
      </c>
      <c r="BK425" s="58">
        <v>0</v>
      </c>
      <c r="BL425" s="58">
        <v>0</v>
      </c>
      <c r="BM425" s="58">
        <v>0</v>
      </c>
      <c r="BN425" s="58">
        <v>0</v>
      </c>
      <c r="BO425" s="58">
        <v>0</v>
      </c>
      <c r="BP425" s="58">
        <v>0</v>
      </c>
      <c r="BQ425" s="58">
        <v>0</v>
      </c>
      <c r="BR425" s="58">
        <v>0</v>
      </c>
      <c r="BS425" s="58">
        <v>0</v>
      </c>
      <c r="BT425" s="58">
        <v>0</v>
      </c>
      <c r="BU425" s="58">
        <v>0</v>
      </c>
      <c r="BV425" s="58">
        <v>0</v>
      </c>
      <c r="BW425" s="58">
        <v>0</v>
      </c>
      <c r="BX425" s="58">
        <v>0</v>
      </c>
      <c r="BY425" s="59">
        <v>119299.43000000002</v>
      </c>
    </row>
    <row r="426" spans="1:77" x14ac:dyDescent="0.2">
      <c r="A426" s="56" t="s">
        <v>39</v>
      </c>
      <c r="B426" s="57" t="s">
        <v>1039</v>
      </c>
      <c r="C426" s="56" t="s">
        <v>1040</v>
      </c>
      <c r="D426" s="67">
        <v>0</v>
      </c>
      <c r="E426" s="67">
        <v>0</v>
      </c>
      <c r="F426" s="67">
        <v>0</v>
      </c>
      <c r="G426" s="67">
        <v>0</v>
      </c>
      <c r="H426" s="67">
        <v>0</v>
      </c>
      <c r="I426" s="67">
        <v>0</v>
      </c>
      <c r="J426" s="67">
        <v>0</v>
      </c>
      <c r="K426" s="67">
        <v>0</v>
      </c>
      <c r="L426" s="67">
        <v>0</v>
      </c>
      <c r="M426" s="67">
        <v>0</v>
      </c>
      <c r="N426" s="67">
        <v>0</v>
      </c>
      <c r="O426" s="67">
        <v>0</v>
      </c>
      <c r="P426" s="67">
        <v>0</v>
      </c>
      <c r="Q426" s="67">
        <v>0</v>
      </c>
      <c r="R426" s="67">
        <v>0</v>
      </c>
      <c r="S426" s="67">
        <v>0</v>
      </c>
      <c r="T426" s="67">
        <v>0</v>
      </c>
      <c r="U426" s="67">
        <v>0</v>
      </c>
      <c r="V426" s="67">
        <v>0</v>
      </c>
      <c r="W426" s="67">
        <v>0</v>
      </c>
      <c r="X426" s="67">
        <v>0</v>
      </c>
      <c r="Y426" s="67">
        <v>0</v>
      </c>
      <c r="Z426" s="67">
        <v>0</v>
      </c>
      <c r="AA426" s="67">
        <v>0</v>
      </c>
      <c r="AB426" s="67">
        <v>0</v>
      </c>
      <c r="AC426" s="67">
        <v>0</v>
      </c>
      <c r="AD426" s="67">
        <v>0</v>
      </c>
      <c r="AE426" s="67">
        <v>0</v>
      </c>
      <c r="AF426" s="67">
        <v>0</v>
      </c>
      <c r="AG426" s="67">
        <v>0</v>
      </c>
      <c r="AH426" s="67">
        <v>0</v>
      </c>
      <c r="AI426" s="67">
        <v>0</v>
      </c>
      <c r="AJ426" s="67">
        <v>0</v>
      </c>
      <c r="AK426" s="67">
        <v>0</v>
      </c>
      <c r="AL426" s="67">
        <v>0</v>
      </c>
      <c r="AM426" s="67">
        <v>0</v>
      </c>
      <c r="AN426" s="67">
        <v>0</v>
      </c>
      <c r="AO426" s="67">
        <v>0</v>
      </c>
      <c r="AP426" s="67">
        <v>0</v>
      </c>
      <c r="AQ426" s="67">
        <v>0</v>
      </c>
      <c r="AR426" s="67">
        <v>0</v>
      </c>
      <c r="AS426" s="67">
        <v>0</v>
      </c>
      <c r="AT426" s="67">
        <v>0</v>
      </c>
      <c r="AU426" s="67">
        <v>0</v>
      </c>
      <c r="AV426" s="67">
        <v>0</v>
      </c>
      <c r="AW426" s="67">
        <v>0</v>
      </c>
      <c r="AX426" s="67">
        <v>0</v>
      </c>
      <c r="AY426" s="67">
        <v>0</v>
      </c>
      <c r="AZ426" s="67">
        <v>0</v>
      </c>
      <c r="BA426" s="67">
        <v>0</v>
      </c>
      <c r="BB426" s="67">
        <v>0</v>
      </c>
      <c r="BC426" s="67">
        <v>0</v>
      </c>
      <c r="BD426" s="67">
        <v>0</v>
      </c>
      <c r="BE426" s="67">
        <v>0</v>
      </c>
      <c r="BF426" s="67">
        <v>0</v>
      </c>
      <c r="BG426" s="67">
        <v>0</v>
      </c>
      <c r="BH426" s="67">
        <v>0</v>
      </c>
      <c r="BI426" s="67">
        <v>0</v>
      </c>
      <c r="BJ426" s="67">
        <v>0</v>
      </c>
      <c r="BK426" s="67">
        <v>0</v>
      </c>
      <c r="BL426" s="67">
        <v>0</v>
      </c>
      <c r="BM426" s="67">
        <v>0</v>
      </c>
      <c r="BN426" s="67">
        <v>0</v>
      </c>
      <c r="BO426" s="67">
        <v>0</v>
      </c>
      <c r="BP426" s="67">
        <v>0</v>
      </c>
      <c r="BQ426" s="67">
        <v>0</v>
      </c>
      <c r="BR426" s="67">
        <v>0</v>
      </c>
      <c r="BS426" s="67">
        <v>0</v>
      </c>
      <c r="BT426" s="67">
        <v>0</v>
      </c>
      <c r="BU426" s="67">
        <v>0</v>
      </c>
      <c r="BV426" s="67">
        <v>0</v>
      </c>
      <c r="BW426" s="67">
        <v>0</v>
      </c>
      <c r="BX426" s="67">
        <v>0</v>
      </c>
      <c r="BY426" s="59"/>
    </row>
    <row r="427" spans="1:77" x14ac:dyDescent="0.2">
      <c r="A427" s="56" t="s">
        <v>39</v>
      </c>
      <c r="B427" s="57" t="s">
        <v>1041</v>
      </c>
      <c r="C427" s="56" t="s">
        <v>1042</v>
      </c>
      <c r="D427" s="67">
        <v>0</v>
      </c>
      <c r="E427" s="67">
        <v>0</v>
      </c>
      <c r="F427" s="67">
        <v>0</v>
      </c>
      <c r="G427" s="67">
        <v>0</v>
      </c>
      <c r="H427" s="67">
        <v>0</v>
      </c>
      <c r="I427" s="67">
        <v>0</v>
      </c>
      <c r="J427" s="67">
        <v>0</v>
      </c>
      <c r="K427" s="67">
        <v>0</v>
      </c>
      <c r="L427" s="67">
        <v>0</v>
      </c>
      <c r="M427" s="67">
        <v>0</v>
      </c>
      <c r="N427" s="67">
        <v>0</v>
      </c>
      <c r="O427" s="67">
        <v>0</v>
      </c>
      <c r="P427" s="67">
        <v>0</v>
      </c>
      <c r="Q427" s="67">
        <v>0</v>
      </c>
      <c r="R427" s="67">
        <v>0</v>
      </c>
      <c r="S427" s="67">
        <v>0</v>
      </c>
      <c r="T427" s="67">
        <v>0</v>
      </c>
      <c r="U427" s="67">
        <v>0</v>
      </c>
      <c r="V427" s="67">
        <v>0</v>
      </c>
      <c r="W427" s="67">
        <v>0</v>
      </c>
      <c r="X427" s="67">
        <v>0</v>
      </c>
      <c r="Y427" s="67">
        <v>0</v>
      </c>
      <c r="Z427" s="67">
        <v>0</v>
      </c>
      <c r="AA427" s="67">
        <v>0</v>
      </c>
      <c r="AB427" s="67">
        <v>0</v>
      </c>
      <c r="AC427" s="67">
        <v>0</v>
      </c>
      <c r="AD427" s="67">
        <v>0</v>
      </c>
      <c r="AE427" s="67">
        <v>0</v>
      </c>
      <c r="AF427" s="67">
        <v>0</v>
      </c>
      <c r="AG427" s="67">
        <v>0</v>
      </c>
      <c r="AH427" s="67">
        <v>0</v>
      </c>
      <c r="AI427" s="67">
        <v>0</v>
      </c>
      <c r="AJ427" s="67">
        <v>0</v>
      </c>
      <c r="AK427" s="67">
        <v>0</v>
      </c>
      <c r="AL427" s="67">
        <v>0</v>
      </c>
      <c r="AM427" s="67">
        <v>0</v>
      </c>
      <c r="AN427" s="67">
        <v>0</v>
      </c>
      <c r="AO427" s="67">
        <v>0</v>
      </c>
      <c r="AP427" s="67">
        <v>0</v>
      </c>
      <c r="AQ427" s="67">
        <v>0</v>
      </c>
      <c r="AR427" s="67">
        <v>0</v>
      </c>
      <c r="AS427" s="67">
        <v>0</v>
      </c>
      <c r="AT427" s="67">
        <v>0</v>
      </c>
      <c r="AU427" s="67">
        <v>0</v>
      </c>
      <c r="AV427" s="67">
        <v>0</v>
      </c>
      <c r="AW427" s="67">
        <v>0</v>
      </c>
      <c r="AX427" s="67">
        <v>0</v>
      </c>
      <c r="AY427" s="67">
        <v>0</v>
      </c>
      <c r="AZ427" s="67">
        <v>0</v>
      </c>
      <c r="BA427" s="67">
        <v>0</v>
      </c>
      <c r="BB427" s="67">
        <v>0</v>
      </c>
      <c r="BC427" s="67">
        <v>0</v>
      </c>
      <c r="BD427" s="67">
        <v>0</v>
      </c>
      <c r="BE427" s="67">
        <v>0</v>
      </c>
      <c r="BF427" s="67">
        <v>0</v>
      </c>
      <c r="BG427" s="67">
        <v>0</v>
      </c>
      <c r="BH427" s="67">
        <v>0</v>
      </c>
      <c r="BI427" s="67">
        <v>0</v>
      </c>
      <c r="BJ427" s="67">
        <v>0</v>
      </c>
      <c r="BK427" s="67">
        <v>0</v>
      </c>
      <c r="BL427" s="67">
        <v>0</v>
      </c>
      <c r="BM427" s="67">
        <v>0</v>
      </c>
      <c r="BN427" s="67">
        <v>0</v>
      </c>
      <c r="BO427" s="67">
        <v>0</v>
      </c>
      <c r="BP427" s="67">
        <v>0</v>
      </c>
      <c r="BQ427" s="67">
        <v>0</v>
      </c>
      <c r="BR427" s="67">
        <v>0</v>
      </c>
      <c r="BS427" s="67">
        <v>0</v>
      </c>
      <c r="BT427" s="67">
        <v>0</v>
      </c>
      <c r="BU427" s="67">
        <v>0</v>
      </c>
      <c r="BV427" s="67">
        <v>0</v>
      </c>
      <c r="BW427" s="67">
        <v>0</v>
      </c>
      <c r="BX427" s="67">
        <v>0</v>
      </c>
      <c r="BY427" s="59"/>
    </row>
    <row r="428" spans="1:77" x14ac:dyDescent="0.2">
      <c r="A428" s="56" t="s">
        <v>39</v>
      </c>
      <c r="B428" s="57" t="s">
        <v>1043</v>
      </c>
      <c r="C428" s="56" t="s">
        <v>1044</v>
      </c>
      <c r="D428" s="67">
        <v>0</v>
      </c>
      <c r="E428" s="67">
        <v>0</v>
      </c>
      <c r="F428" s="67">
        <v>0</v>
      </c>
      <c r="G428" s="67">
        <v>0</v>
      </c>
      <c r="H428" s="67">
        <v>0</v>
      </c>
      <c r="I428" s="67">
        <v>0</v>
      </c>
      <c r="J428" s="67">
        <v>0</v>
      </c>
      <c r="K428" s="67">
        <v>0</v>
      </c>
      <c r="L428" s="67">
        <v>0</v>
      </c>
      <c r="M428" s="67">
        <v>0</v>
      </c>
      <c r="N428" s="67">
        <v>0</v>
      </c>
      <c r="O428" s="67">
        <v>0</v>
      </c>
      <c r="P428" s="67">
        <v>0</v>
      </c>
      <c r="Q428" s="67">
        <v>0</v>
      </c>
      <c r="R428" s="67">
        <v>0</v>
      </c>
      <c r="S428" s="67">
        <v>0</v>
      </c>
      <c r="T428" s="67">
        <v>0</v>
      </c>
      <c r="U428" s="67">
        <v>0</v>
      </c>
      <c r="V428" s="67">
        <v>0</v>
      </c>
      <c r="W428" s="67">
        <v>0</v>
      </c>
      <c r="X428" s="67">
        <v>0</v>
      </c>
      <c r="Y428" s="67">
        <v>0</v>
      </c>
      <c r="Z428" s="67">
        <v>0</v>
      </c>
      <c r="AA428" s="67">
        <v>0</v>
      </c>
      <c r="AB428" s="67">
        <v>0</v>
      </c>
      <c r="AC428" s="67">
        <v>0</v>
      </c>
      <c r="AD428" s="67">
        <v>0</v>
      </c>
      <c r="AE428" s="67">
        <v>0</v>
      </c>
      <c r="AF428" s="67">
        <v>0</v>
      </c>
      <c r="AG428" s="67">
        <v>0</v>
      </c>
      <c r="AH428" s="67">
        <v>0</v>
      </c>
      <c r="AI428" s="67">
        <v>0</v>
      </c>
      <c r="AJ428" s="67">
        <v>0</v>
      </c>
      <c r="AK428" s="67">
        <v>0</v>
      </c>
      <c r="AL428" s="67">
        <v>0</v>
      </c>
      <c r="AM428" s="67">
        <v>0</v>
      </c>
      <c r="AN428" s="67">
        <v>0</v>
      </c>
      <c r="AO428" s="67">
        <v>0</v>
      </c>
      <c r="AP428" s="67">
        <v>0</v>
      </c>
      <c r="AQ428" s="67">
        <v>0</v>
      </c>
      <c r="AR428" s="67">
        <v>0</v>
      </c>
      <c r="AS428" s="67">
        <v>0</v>
      </c>
      <c r="AT428" s="67">
        <v>0</v>
      </c>
      <c r="AU428" s="67">
        <v>0</v>
      </c>
      <c r="AV428" s="67">
        <v>0</v>
      </c>
      <c r="AW428" s="67">
        <v>0</v>
      </c>
      <c r="AX428" s="67">
        <v>0</v>
      </c>
      <c r="AY428" s="67">
        <v>0</v>
      </c>
      <c r="AZ428" s="67">
        <v>0</v>
      </c>
      <c r="BA428" s="67">
        <v>0</v>
      </c>
      <c r="BB428" s="67">
        <v>0</v>
      </c>
      <c r="BC428" s="67">
        <v>0</v>
      </c>
      <c r="BD428" s="67">
        <v>0</v>
      </c>
      <c r="BE428" s="67">
        <v>0</v>
      </c>
      <c r="BF428" s="67">
        <v>0</v>
      </c>
      <c r="BG428" s="67">
        <v>0</v>
      </c>
      <c r="BH428" s="67">
        <v>0</v>
      </c>
      <c r="BI428" s="67">
        <v>0</v>
      </c>
      <c r="BJ428" s="67">
        <v>0</v>
      </c>
      <c r="BK428" s="67">
        <v>0</v>
      </c>
      <c r="BL428" s="67">
        <v>0</v>
      </c>
      <c r="BM428" s="67">
        <v>0</v>
      </c>
      <c r="BN428" s="67">
        <v>0</v>
      </c>
      <c r="BO428" s="67">
        <v>0</v>
      </c>
      <c r="BP428" s="67">
        <v>0</v>
      </c>
      <c r="BQ428" s="67">
        <v>0</v>
      </c>
      <c r="BR428" s="67">
        <v>0</v>
      </c>
      <c r="BS428" s="67">
        <v>0</v>
      </c>
      <c r="BT428" s="67">
        <v>0</v>
      </c>
      <c r="BU428" s="67">
        <v>0</v>
      </c>
      <c r="BV428" s="67">
        <v>0</v>
      </c>
      <c r="BW428" s="67">
        <v>0</v>
      </c>
      <c r="BX428" s="67">
        <v>0</v>
      </c>
      <c r="BY428" s="59"/>
    </row>
    <row r="429" spans="1:77" x14ac:dyDescent="0.2">
      <c r="A429" s="56" t="s">
        <v>39</v>
      </c>
      <c r="B429" s="57" t="s">
        <v>1045</v>
      </c>
      <c r="C429" s="56" t="s">
        <v>1046</v>
      </c>
      <c r="D429" s="58">
        <v>1022380</v>
      </c>
      <c r="E429" s="58">
        <v>0</v>
      </c>
      <c r="F429" s="58">
        <v>594500</v>
      </c>
      <c r="G429" s="58">
        <v>0</v>
      </c>
      <c r="H429" s="58">
        <v>0</v>
      </c>
      <c r="I429" s="58">
        <v>0</v>
      </c>
      <c r="J429" s="58">
        <v>1822890.24</v>
      </c>
      <c r="K429" s="58">
        <v>2539142.14</v>
      </c>
      <c r="L429" s="58">
        <v>0</v>
      </c>
      <c r="M429" s="58">
        <v>0</v>
      </c>
      <c r="N429" s="58">
        <v>0</v>
      </c>
      <c r="O429" s="58">
        <v>0</v>
      </c>
      <c r="P429" s="58">
        <v>1285000</v>
      </c>
      <c r="Q429" s="58">
        <v>2822200</v>
      </c>
      <c r="R429" s="58">
        <v>0</v>
      </c>
      <c r="S429" s="58">
        <v>0</v>
      </c>
      <c r="T429" s="58">
        <v>0</v>
      </c>
      <c r="U429" s="58">
        <v>0</v>
      </c>
      <c r="V429" s="58">
        <v>316487.52</v>
      </c>
      <c r="W429" s="58">
        <v>0</v>
      </c>
      <c r="X429" s="58">
        <v>981120</v>
      </c>
      <c r="Y429" s="58">
        <v>0</v>
      </c>
      <c r="Z429" s="58">
        <v>54000</v>
      </c>
      <c r="AA429" s="58">
        <v>0</v>
      </c>
      <c r="AB429" s="58">
        <v>0</v>
      </c>
      <c r="AC429" s="58">
        <v>0</v>
      </c>
      <c r="AD429" s="58">
        <v>200000</v>
      </c>
      <c r="AE429" s="58">
        <v>470000</v>
      </c>
      <c r="AF429" s="58">
        <v>62842</v>
      </c>
      <c r="AG429" s="58">
        <v>0</v>
      </c>
      <c r="AH429" s="58">
        <v>0</v>
      </c>
      <c r="AI429" s="58">
        <v>79000</v>
      </c>
      <c r="AJ429" s="58">
        <v>0</v>
      </c>
      <c r="AK429" s="58">
        <v>0</v>
      </c>
      <c r="AL429" s="58">
        <v>113500</v>
      </c>
      <c r="AM429" s="58">
        <v>0</v>
      </c>
      <c r="AN429" s="58">
        <v>105000</v>
      </c>
      <c r="AO429" s="58">
        <v>0</v>
      </c>
      <c r="AP429" s="58">
        <v>0</v>
      </c>
      <c r="AQ429" s="58">
        <v>0</v>
      </c>
      <c r="AR429" s="58">
        <v>0</v>
      </c>
      <c r="AS429" s="58">
        <v>0</v>
      </c>
      <c r="AT429" s="58">
        <v>0</v>
      </c>
      <c r="AU429" s="58">
        <v>250000</v>
      </c>
      <c r="AV429" s="58">
        <v>0</v>
      </c>
      <c r="AW429" s="58">
        <v>234699.86</v>
      </c>
      <c r="AX429" s="58">
        <v>5040858.54</v>
      </c>
      <c r="AY429" s="58">
        <v>0</v>
      </c>
      <c r="AZ429" s="58">
        <v>707975</v>
      </c>
      <c r="BA429" s="58">
        <v>0</v>
      </c>
      <c r="BB429" s="58">
        <v>0</v>
      </c>
      <c r="BC429" s="58">
        <v>0</v>
      </c>
      <c r="BD429" s="58">
        <v>50000</v>
      </c>
      <c r="BE429" s="58">
        <v>0</v>
      </c>
      <c r="BF429" s="58">
        <v>0</v>
      </c>
      <c r="BG429" s="58">
        <v>0</v>
      </c>
      <c r="BH429" s="58">
        <v>1500</v>
      </c>
      <c r="BI429" s="58">
        <v>2374895.87</v>
      </c>
      <c r="BJ429" s="58">
        <v>0</v>
      </c>
      <c r="BK429" s="58">
        <v>0</v>
      </c>
      <c r="BL429" s="58">
        <v>29200</v>
      </c>
      <c r="BM429" s="58">
        <v>0</v>
      </c>
      <c r="BN429" s="58">
        <v>150</v>
      </c>
      <c r="BO429" s="58">
        <v>0</v>
      </c>
      <c r="BP429" s="58">
        <v>80000</v>
      </c>
      <c r="BQ429" s="58">
        <v>98993.31</v>
      </c>
      <c r="BR429" s="58">
        <v>57750</v>
      </c>
      <c r="BS429" s="58">
        <v>0</v>
      </c>
      <c r="BT429" s="58">
        <v>888795</v>
      </c>
      <c r="BU429" s="58">
        <v>0</v>
      </c>
      <c r="BV429" s="58">
        <v>777600</v>
      </c>
      <c r="BW429" s="58">
        <v>1349969.2</v>
      </c>
      <c r="BX429" s="58">
        <v>0</v>
      </c>
      <c r="BY429" s="59"/>
    </row>
    <row r="430" spans="1:77" x14ac:dyDescent="0.2">
      <c r="A430" s="56" t="s">
        <v>39</v>
      </c>
      <c r="B430" s="57" t="s">
        <v>1047</v>
      </c>
      <c r="C430" s="56" t="s">
        <v>1048</v>
      </c>
      <c r="D430" s="67">
        <v>0</v>
      </c>
      <c r="E430" s="67">
        <v>0</v>
      </c>
      <c r="F430" s="67">
        <v>0</v>
      </c>
      <c r="G430" s="67">
        <v>0</v>
      </c>
      <c r="H430" s="67">
        <v>0</v>
      </c>
      <c r="I430" s="67">
        <v>0</v>
      </c>
      <c r="J430" s="67">
        <v>0</v>
      </c>
      <c r="K430" s="67">
        <v>0</v>
      </c>
      <c r="L430" s="67">
        <v>0</v>
      </c>
      <c r="M430" s="67">
        <v>0</v>
      </c>
      <c r="N430" s="67">
        <v>0</v>
      </c>
      <c r="O430" s="67">
        <v>0</v>
      </c>
      <c r="P430" s="67">
        <v>0</v>
      </c>
      <c r="Q430" s="67">
        <v>0</v>
      </c>
      <c r="R430" s="67">
        <v>0</v>
      </c>
      <c r="S430" s="67">
        <v>0</v>
      </c>
      <c r="T430" s="67">
        <v>0</v>
      </c>
      <c r="U430" s="67">
        <v>0</v>
      </c>
      <c r="V430" s="67">
        <v>0</v>
      </c>
      <c r="W430" s="67">
        <v>0</v>
      </c>
      <c r="X430" s="67">
        <v>0</v>
      </c>
      <c r="Y430" s="67">
        <v>0</v>
      </c>
      <c r="Z430" s="67">
        <v>0</v>
      </c>
      <c r="AA430" s="67">
        <v>0</v>
      </c>
      <c r="AB430" s="67">
        <v>0</v>
      </c>
      <c r="AC430" s="67">
        <v>0</v>
      </c>
      <c r="AD430" s="67">
        <v>0</v>
      </c>
      <c r="AE430" s="67">
        <v>0</v>
      </c>
      <c r="AF430" s="67">
        <v>0</v>
      </c>
      <c r="AG430" s="67">
        <v>0</v>
      </c>
      <c r="AH430" s="67">
        <v>0</v>
      </c>
      <c r="AI430" s="67">
        <v>0</v>
      </c>
      <c r="AJ430" s="67">
        <v>0</v>
      </c>
      <c r="AK430" s="67">
        <v>0</v>
      </c>
      <c r="AL430" s="67">
        <v>0</v>
      </c>
      <c r="AM430" s="67">
        <v>0</v>
      </c>
      <c r="AN430" s="67">
        <v>0</v>
      </c>
      <c r="AO430" s="67">
        <v>0</v>
      </c>
      <c r="AP430" s="67">
        <v>0</v>
      </c>
      <c r="AQ430" s="67">
        <v>0</v>
      </c>
      <c r="AR430" s="67">
        <v>0</v>
      </c>
      <c r="AS430" s="67">
        <v>0</v>
      </c>
      <c r="AT430" s="67">
        <v>0</v>
      </c>
      <c r="AU430" s="67">
        <v>0</v>
      </c>
      <c r="AV430" s="67">
        <v>0</v>
      </c>
      <c r="AW430" s="67">
        <v>0</v>
      </c>
      <c r="AX430" s="67">
        <v>0</v>
      </c>
      <c r="AY430" s="67">
        <v>0</v>
      </c>
      <c r="AZ430" s="67">
        <v>0</v>
      </c>
      <c r="BA430" s="67">
        <v>0</v>
      </c>
      <c r="BB430" s="67">
        <v>0</v>
      </c>
      <c r="BC430" s="67">
        <v>0</v>
      </c>
      <c r="BD430" s="67">
        <v>0</v>
      </c>
      <c r="BE430" s="67">
        <v>0</v>
      </c>
      <c r="BF430" s="67">
        <v>0</v>
      </c>
      <c r="BG430" s="67">
        <v>0</v>
      </c>
      <c r="BH430" s="67">
        <v>0</v>
      </c>
      <c r="BI430" s="67">
        <v>0</v>
      </c>
      <c r="BJ430" s="67">
        <v>0</v>
      </c>
      <c r="BK430" s="67">
        <v>0</v>
      </c>
      <c r="BL430" s="67">
        <v>0</v>
      </c>
      <c r="BM430" s="67">
        <v>0</v>
      </c>
      <c r="BN430" s="67">
        <v>0</v>
      </c>
      <c r="BO430" s="67">
        <v>0</v>
      </c>
      <c r="BP430" s="67">
        <v>0</v>
      </c>
      <c r="BQ430" s="67">
        <v>0</v>
      </c>
      <c r="BR430" s="67">
        <v>0</v>
      </c>
      <c r="BS430" s="67">
        <v>0</v>
      </c>
      <c r="BT430" s="67">
        <v>0</v>
      </c>
      <c r="BU430" s="67">
        <v>0</v>
      </c>
      <c r="BV430" s="67">
        <v>0</v>
      </c>
      <c r="BW430" s="67">
        <v>0</v>
      </c>
      <c r="BX430" s="67">
        <v>0</v>
      </c>
      <c r="BY430" s="59">
        <v>85779</v>
      </c>
    </row>
    <row r="431" spans="1:77" x14ac:dyDescent="0.2">
      <c r="A431" s="56" t="s">
        <v>39</v>
      </c>
      <c r="B431" s="57" t="s">
        <v>1049</v>
      </c>
      <c r="C431" s="56" t="s">
        <v>1050</v>
      </c>
      <c r="D431" s="67">
        <v>0</v>
      </c>
      <c r="E431" s="67">
        <v>0</v>
      </c>
      <c r="F431" s="67">
        <v>0</v>
      </c>
      <c r="G431" s="67">
        <v>0</v>
      </c>
      <c r="H431" s="67">
        <v>0</v>
      </c>
      <c r="I431" s="67">
        <v>0</v>
      </c>
      <c r="J431" s="67">
        <v>0</v>
      </c>
      <c r="K431" s="67">
        <v>0</v>
      </c>
      <c r="L431" s="67">
        <v>0</v>
      </c>
      <c r="M431" s="67">
        <v>0</v>
      </c>
      <c r="N431" s="67">
        <v>0</v>
      </c>
      <c r="O431" s="67">
        <v>0</v>
      </c>
      <c r="P431" s="67">
        <v>0</v>
      </c>
      <c r="Q431" s="67">
        <v>0</v>
      </c>
      <c r="R431" s="67">
        <v>0</v>
      </c>
      <c r="S431" s="67">
        <v>0</v>
      </c>
      <c r="T431" s="67">
        <v>0</v>
      </c>
      <c r="U431" s="67">
        <v>0</v>
      </c>
      <c r="V431" s="67">
        <v>0</v>
      </c>
      <c r="W431" s="67">
        <v>0</v>
      </c>
      <c r="X431" s="67">
        <v>0</v>
      </c>
      <c r="Y431" s="67">
        <v>0</v>
      </c>
      <c r="Z431" s="67">
        <v>0</v>
      </c>
      <c r="AA431" s="67">
        <v>0</v>
      </c>
      <c r="AB431" s="67">
        <v>0</v>
      </c>
      <c r="AC431" s="67">
        <v>0</v>
      </c>
      <c r="AD431" s="67">
        <v>0</v>
      </c>
      <c r="AE431" s="67">
        <v>0</v>
      </c>
      <c r="AF431" s="67">
        <v>0</v>
      </c>
      <c r="AG431" s="67">
        <v>0</v>
      </c>
      <c r="AH431" s="67">
        <v>0</v>
      </c>
      <c r="AI431" s="67">
        <v>0</v>
      </c>
      <c r="AJ431" s="67">
        <v>0</v>
      </c>
      <c r="AK431" s="67">
        <v>0</v>
      </c>
      <c r="AL431" s="67">
        <v>0</v>
      </c>
      <c r="AM431" s="67">
        <v>0</v>
      </c>
      <c r="AN431" s="67">
        <v>0</v>
      </c>
      <c r="AO431" s="67">
        <v>0</v>
      </c>
      <c r="AP431" s="67">
        <v>0</v>
      </c>
      <c r="AQ431" s="67">
        <v>0</v>
      </c>
      <c r="AR431" s="67">
        <v>0</v>
      </c>
      <c r="AS431" s="67">
        <v>0</v>
      </c>
      <c r="AT431" s="67">
        <v>0</v>
      </c>
      <c r="AU431" s="67">
        <v>0</v>
      </c>
      <c r="AV431" s="67">
        <v>0</v>
      </c>
      <c r="AW431" s="67">
        <v>0</v>
      </c>
      <c r="AX431" s="67">
        <v>0</v>
      </c>
      <c r="AY431" s="67">
        <v>0</v>
      </c>
      <c r="AZ431" s="67">
        <v>0</v>
      </c>
      <c r="BA431" s="67">
        <v>0</v>
      </c>
      <c r="BB431" s="67">
        <v>0</v>
      </c>
      <c r="BC431" s="67">
        <v>0</v>
      </c>
      <c r="BD431" s="67">
        <v>0</v>
      </c>
      <c r="BE431" s="67">
        <v>0</v>
      </c>
      <c r="BF431" s="67">
        <v>0</v>
      </c>
      <c r="BG431" s="67">
        <v>0</v>
      </c>
      <c r="BH431" s="67">
        <v>0</v>
      </c>
      <c r="BI431" s="67">
        <v>0</v>
      </c>
      <c r="BJ431" s="67">
        <v>0</v>
      </c>
      <c r="BK431" s="67">
        <v>0</v>
      </c>
      <c r="BL431" s="67">
        <v>0</v>
      </c>
      <c r="BM431" s="67">
        <v>0</v>
      </c>
      <c r="BN431" s="67">
        <v>0</v>
      </c>
      <c r="BO431" s="67">
        <v>0</v>
      </c>
      <c r="BP431" s="67">
        <v>0</v>
      </c>
      <c r="BQ431" s="67">
        <v>0</v>
      </c>
      <c r="BR431" s="67">
        <v>0</v>
      </c>
      <c r="BS431" s="67">
        <v>0</v>
      </c>
      <c r="BT431" s="67">
        <v>0</v>
      </c>
      <c r="BU431" s="67">
        <v>0</v>
      </c>
      <c r="BV431" s="67">
        <v>0</v>
      </c>
      <c r="BW431" s="67">
        <v>0</v>
      </c>
      <c r="BX431" s="67">
        <v>0</v>
      </c>
      <c r="BY431" s="59">
        <v>1628585</v>
      </c>
    </row>
    <row r="432" spans="1:77" x14ac:dyDescent="0.2">
      <c r="A432" s="56" t="s">
        <v>39</v>
      </c>
      <c r="B432" s="57" t="s">
        <v>1051</v>
      </c>
      <c r="C432" s="56" t="s">
        <v>1052</v>
      </c>
      <c r="D432" s="58">
        <v>0</v>
      </c>
      <c r="E432" s="58">
        <v>0</v>
      </c>
      <c r="F432" s="58">
        <v>0</v>
      </c>
      <c r="G432" s="58">
        <v>0</v>
      </c>
      <c r="H432" s="58">
        <v>0</v>
      </c>
      <c r="I432" s="58">
        <v>0</v>
      </c>
      <c r="J432" s="58">
        <v>0</v>
      </c>
      <c r="K432" s="58">
        <v>0</v>
      </c>
      <c r="L432" s="58">
        <v>0</v>
      </c>
      <c r="M432" s="58">
        <v>0</v>
      </c>
      <c r="N432" s="58">
        <v>0</v>
      </c>
      <c r="O432" s="58">
        <v>0</v>
      </c>
      <c r="P432" s="58">
        <v>0</v>
      </c>
      <c r="Q432" s="58">
        <v>0</v>
      </c>
      <c r="R432" s="58">
        <v>0</v>
      </c>
      <c r="S432" s="58">
        <v>0</v>
      </c>
      <c r="T432" s="58">
        <v>0</v>
      </c>
      <c r="U432" s="58">
        <v>0</v>
      </c>
      <c r="V432" s="58">
        <v>0</v>
      </c>
      <c r="W432" s="58">
        <v>0</v>
      </c>
      <c r="X432" s="58">
        <v>0</v>
      </c>
      <c r="Y432" s="58">
        <v>0</v>
      </c>
      <c r="Z432" s="58">
        <v>0</v>
      </c>
      <c r="AA432" s="58">
        <v>0</v>
      </c>
      <c r="AB432" s="58">
        <v>0</v>
      </c>
      <c r="AC432" s="58">
        <v>0</v>
      </c>
      <c r="AD432" s="58">
        <v>0</v>
      </c>
      <c r="AE432" s="58">
        <v>7575.81</v>
      </c>
      <c r="AF432" s="58">
        <v>0</v>
      </c>
      <c r="AG432" s="58">
        <v>0</v>
      </c>
      <c r="AH432" s="58">
        <v>0</v>
      </c>
      <c r="AI432" s="58">
        <v>0</v>
      </c>
      <c r="AJ432" s="58">
        <v>0</v>
      </c>
      <c r="AK432" s="58">
        <v>0</v>
      </c>
      <c r="AL432" s="58">
        <v>0</v>
      </c>
      <c r="AM432" s="58">
        <v>0</v>
      </c>
      <c r="AN432" s="58">
        <v>0</v>
      </c>
      <c r="AO432" s="58">
        <v>0</v>
      </c>
      <c r="AP432" s="58">
        <v>0</v>
      </c>
      <c r="AQ432" s="58">
        <v>0</v>
      </c>
      <c r="AR432" s="58">
        <v>0</v>
      </c>
      <c r="AS432" s="58">
        <v>0</v>
      </c>
      <c r="AT432" s="58">
        <v>0</v>
      </c>
      <c r="AU432" s="58">
        <v>0</v>
      </c>
      <c r="AV432" s="58">
        <v>0</v>
      </c>
      <c r="AW432" s="58">
        <v>0</v>
      </c>
      <c r="AX432" s="58">
        <v>0</v>
      </c>
      <c r="AY432" s="58">
        <v>0</v>
      </c>
      <c r="AZ432" s="58">
        <v>0</v>
      </c>
      <c r="BA432" s="58">
        <v>0</v>
      </c>
      <c r="BB432" s="58">
        <v>0</v>
      </c>
      <c r="BC432" s="58">
        <v>0</v>
      </c>
      <c r="BD432" s="58">
        <v>0</v>
      </c>
      <c r="BE432" s="58">
        <v>0</v>
      </c>
      <c r="BF432" s="58">
        <v>0</v>
      </c>
      <c r="BG432" s="58">
        <v>0</v>
      </c>
      <c r="BH432" s="58">
        <v>0</v>
      </c>
      <c r="BI432" s="58">
        <v>0</v>
      </c>
      <c r="BJ432" s="58">
        <v>0</v>
      </c>
      <c r="BK432" s="58">
        <v>4500</v>
      </c>
      <c r="BL432" s="58">
        <v>0</v>
      </c>
      <c r="BM432" s="58">
        <v>0</v>
      </c>
      <c r="BN432" s="58">
        <v>0</v>
      </c>
      <c r="BO432" s="58">
        <v>0</v>
      </c>
      <c r="BP432" s="58">
        <v>0</v>
      </c>
      <c r="BQ432" s="58">
        <v>0</v>
      </c>
      <c r="BR432" s="58">
        <v>0</v>
      </c>
      <c r="BS432" s="58">
        <v>0</v>
      </c>
      <c r="BT432" s="58">
        <v>0</v>
      </c>
      <c r="BU432" s="58">
        <v>0</v>
      </c>
      <c r="BV432" s="58">
        <v>0</v>
      </c>
      <c r="BW432" s="58">
        <v>0</v>
      </c>
      <c r="BX432" s="58">
        <v>0</v>
      </c>
      <c r="BY432" s="59"/>
    </row>
    <row r="433" spans="1:77" x14ac:dyDescent="0.2">
      <c r="A433" s="56" t="s">
        <v>39</v>
      </c>
      <c r="B433" s="57" t="s">
        <v>1053</v>
      </c>
      <c r="C433" s="56" t="s">
        <v>1054</v>
      </c>
      <c r="D433" s="58">
        <v>0</v>
      </c>
      <c r="E433" s="58">
        <v>0</v>
      </c>
      <c r="F433" s="58">
        <v>0</v>
      </c>
      <c r="G433" s="58">
        <v>0</v>
      </c>
      <c r="H433" s="58">
        <v>0</v>
      </c>
      <c r="I433" s="58">
        <v>0</v>
      </c>
      <c r="J433" s="58">
        <v>0</v>
      </c>
      <c r="K433" s="58">
        <v>0</v>
      </c>
      <c r="L433" s="58">
        <v>0</v>
      </c>
      <c r="M433" s="58">
        <v>0</v>
      </c>
      <c r="N433" s="58">
        <v>0</v>
      </c>
      <c r="O433" s="58">
        <v>0</v>
      </c>
      <c r="P433" s="58">
        <v>0</v>
      </c>
      <c r="Q433" s="58">
        <v>0</v>
      </c>
      <c r="R433" s="58">
        <v>0</v>
      </c>
      <c r="S433" s="58">
        <v>0</v>
      </c>
      <c r="T433" s="58">
        <v>0</v>
      </c>
      <c r="U433" s="58">
        <v>0</v>
      </c>
      <c r="V433" s="58">
        <v>0</v>
      </c>
      <c r="W433" s="58">
        <v>0</v>
      </c>
      <c r="X433" s="58">
        <v>0</v>
      </c>
      <c r="Y433" s="58">
        <v>0</v>
      </c>
      <c r="Z433" s="58">
        <v>0</v>
      </c>
      <c r="AA433" s="58">
        <v>0</v>
      </c>
      <c r="AB433" s="58">
        <v>0</v>
      </c>
      <c r="AC433" s="58">
        <v>0</v>
      </c>
      <c r="AD433" s="58">
        <v>0</v>
      </c>
      <c r="AE433" s="58">
        <v>0</v>
      </c>
      <c r="AF433" s="58">
        <v>0</v>
      </c>
      <c r="AG433" s="58">
        <v>0</v>
      </c>
      <c r="AH433" s="58">
        <v>0</v>
      </c>
      <c r="AI433" s="58">
        <v>0</v>
      </c>
      <c r="AJ433" s="58">
        <v>0</v>
      </c>
      <c r="AK433" s="58">
        <v>0</v>
      </c>
      <c r="AL433" s="58">
        <v>0</v>
      </c>
      <c r="AM433" s="58">
        <v>0</v>
      </c>
      <c r="AN433" s="58">
        <v>0</v>
      </c>
      <c r="AO433" s="58">
        <v>0</v>
      </c>
      <c r="AP433" s="58">
        <v>0</v>
      </c>
      <c r="AQ433" s="58">
        <v>0</v>
      </c>
      <c r="AR433" s="58">
        <v>0</v>
      </c>
      <c r="AS433" s="58">
        <v>0</v>
      </c>
      <c r="AT433" s="58">
        <v>0</v>
      </c>
      <c r="AU433" s="58">
        <v>0</v>
      </c>
      <c r="AV433" s="58">
        <v>0</v>
      </c>
      <c r="AW433" s="58">
        <v>0</v>
      </c>
      <c r="AX433" s="58">
        <v>0</v>
      </c>
      <c r="AY433" s="58">
        <v>0</v>
      </c>
      <c r="AZ433" s="58">
        <v>0</v>
      </c>
      <c r="BA433" s="58">
        <v>0</v>
      </c>
      <c r="BB433" s="58">
        <v>0</v>
      </c>
      <c r="BC433" s="58">
        <v>0</v>
      </c>
      <c r="BD433" s="58">
        <v>0</v>
      </c>
      <c r="BE433" s="58">
        <v>0</v>
      </c>
      <c r="BF433" s="58">
        <v>0</v>
      </c>
      <c r="BG433" s="58">
        <v>0</v>
      </c>
      <c r="BH433" s="58">
        <v>0</v>
      </c>
      <c r="BI433" s="58">
        <v>1118679</v>
      </c>
      <c r="BJ433" s="58">
        <v>0</v>
      </c>
      <c r="BK433" s="58">
        <v>0</v>
      </c>
      <c r="BL433" s="58">
        <v>0</v>
      </c>
      <c r="BM433" s="58">
        <v>0</v>
      </c>
      <c r="BN433" s="58">
        <v>0</v>
      </c>
      <c r="BO433" s="58">
        <v>0</v>
      </c>
      <c r="BP433" s="58">
        <v>0</v>
      </c>
      <c r="BQ433" s="58">
        <v>0</v>
      </c>
      <c r="BR433" s="58">
        <v>0</v>
      </c>
      <c r="BS433" s="58">
        <v>0</v>
      </c>
      <c r="BT433" s="58">
        <v>0</v>
      </c>
      <c r="BU433" s="58">
        <v>0</v>
      </c>
      <c r="BV433" s="58">
        <v>0</v>
      </c>
      <c r="BW433" s="58">
        <v>0</v>
      </c>
      <c r="BX433" s="58">
        <v>0</v>
      </c>
      <c r="BY433" s="59">
        <v>7096857.6399999997</v>
      </c>
    </row>
    <row r="434" spans="1:77" x14ac:dyDescent="0.2">
      <c r="A434" s="56" t="s">
        <v>39</v>
      </c>
      <c r="B434" s="57" t="s">
        <v>1055</v>
      </c>
      <c r="C434" s="56" t="s">
        <v>1056</v>
      </c>
      <c r="D434" s="58">
        <v>0</v>
      </c>
      <c r="E434" s="58">
        <v>0</v>
      </c>
      <c r="F434" s="58">
        <v>0</v>
      </c>
      <c r="G434" s="58">
        <v>0</v>
      </c>
      <c r="H434" s="58">
        <v>0</v>
      </c>
      <c r="I434" s="58">
        <v>0</v>
      </c>
      <c r="J434" s="58">
        <v>0</v>
      </c>
      <c r="K434" s="58">
        <v>0</v>
      </c>
      <c r="L434" s="58">
        <v>0</v>
      </c>
      <c r="M434" s="58">
        <v>0</v>
      </c>
      <c r="N434" s="58">
        <v>0</v>
      </c>
      <c r="O434" s="58">
        <v>0</v>
      </c>
      <c r="P434" s="58">
        <v>0</v>
      </c>
      <c r="Q434" s="58">
        <v>0</v>
      </c>
      <c r="R434" s="58">
        <v>0</v>
      </c>
      <c r="S434" s="58">
        <v>0</v>
      </c>
      <c r="T434" s="58">
        <v>0</v>
      </c>
      <c r="U434" s="58">
        <v>0</v>
      </c>
      <c r="V434" s="58">
        <v>0</v>
      </c>
      <c r="W434" s="58">
        <v>0</v>
      </c>
      <c r="X434" s="58">
        <v>0</v>
      </c>
      <c r="Y434" s="58">
        <v>0</v>
      </c>
      <c r="Z434" s="58">
        <v>0</v>
      </c>
      <c r="AA434" s="58">
        <v>0</v>
      </c>
      <c r="AB434" s="58">
        <v>0</v>
      </c>
      <c r="AC434" s="58">
        <v>0</v>
      </c>
      <c r="AD434" s="58">
        <v>0</v>
      </c>
      <c r="AE434" s="58">
        <v>39538494.530000001</v>
      </c>
      <c r="AF434" s="58">
        <v>0</v>
      </c>
      <c r="AG434" s="58">
        <v>0</v>
      </c>
      <c r="AH434" s="58">
        <v>0</v>
      </c>
      <c r="AI434" s="58">
        <v>0</v>
      </c>
      <c r="AJ434" s="58">
        <v>0</v>
      </c>
      <c r="AK434" s="58">
        <v>0</v>
      </c>
      <c r="AL434" s="58">
        <v>0</v>
      </c>
      <c r="AM434" s="58">
        <v>0</v>
      </c>
      <c r="AN434" s="58">
        <v>0</v>
      </c>
      <c r="AO434" s="58">
        <v>0</v>
      </c>
      <c r="AP434" s="58">
        <v>0</v>
      </c>
      <c r="AQ434" s="58">
        <v>0</v>
      </c>
      <c r="AR434" s="58">
        <v>0</v>
      </c>
      <c r="AS434" s="58">
        <v>0</v>
      </c>
      <c r="AT434" s="58">
        <v>0</v>
      </c>
      <c r="AU434" s="58">
        <v>0</v>
      </c>
      <c r="AV434" s="58">
        <v>0</v>
      </c>
      <c r="AW434" s="58">
        <v>0</v>
      </c>
      <c r="AX434" s="58">
        <v>0</v>
      </c>
      <c r="AY434" s="58">
        <v>0</v>
      </c>
      <c r="AZ434" s="58">
        <v>0</v>
      </c>
      <c r="BA434" s="58">
        <v>0</v>
      </c>
      <c r="BB434" s="58">
        <v>0</v>
      </c>
      <c r="BC434" s="58">
        <v>0</v>
      </c>
      <c r="BD434" s="58">
        <v>0</v>
      </c>
      <c r="BE434" s="58">
        <v>0</v>
      </c>
      <c r="BF434" s="58">
        <v>0</v>
      </c>
      <c r="BG434" s="58">
        <v>0</v>
      </c>
      <c r="BH434" s="58">
        <v>0</v>
      </c>
      <c r="BI434" s="58">
        <v>192138759</v>
      </c>
      <c r="BJ434" s="58">
        <v>0</v>
      </c>
      <c r="BK434" s="58">
        <v>0</v>
      </c>
      <c r="BL434" s="58">
        <v>0</v>
      </c>
      <c r="BM434" s="58">
        <v>0</v>
      </c>
      <c r="BN434" s="58">
        <v>0</v>
      </c>
      <c r="BO434" s="58">
        <v>0</v>
      </c>
      <c r="BP434" s="58">
        <v>0</v>
      </c>
      <c r="BQ434" s="58">
        <v>0</v>
      </c>
      <c r="BR434" s="58">
        <v>0</v>
      </c>
      <c r="BS434" s="58">
        <v>0</v>
      </c>
      <c r="BT434" s="58">
        <v>0</v>
      </c>
      <c r="BU434" s="58">
        <v>0</v>
      </c>
      <c r="BV434" s="58">
        <v>0</v>
      </c>
      <c r="BW434" s="58">
        <v>0</v>
      </c>
      <c r="BX434" s="58">
        <v>0</v>
      </c>
      <c r="BY434" s="59">
        <v>724895990.70000005</v>
      </c>
    </row>
    <row r="435" spans="1:77" x14ac:dyDescent="0.2">
      <c r="A435" s="56" t="s">
        <v>39</v>
      </c>
      <c r="B435" s="57" t="s">
        <v>1057</v>
      </c>
      <c r="C435" s="56" t="s">
        <v>1058</v>
      </c>
      <c r="D435" s="58">
        <v>2581703.06</v>
      </c>
      <c r="E435" s="58">
        <v>0</v>
      </c>
      <c r="F435" s="58">
        <v>0</v>
      </c>
      <c r="G435" s="58">
        <v>0</v>
      </c>
      <c r="H435" s="58">
        <v>0</v>
      </c>
      <c r="I435" s="58">
        <v>0</v>
      </c>
      <c r="J435" s="58">
        <v>13571.62</v>
      </c>
      <c r="K435" s="58">
        <v>0</v>
      </c>
      <c r="L435" s="58">
        <v>0</v>
      </c>
      <c r="M435" s="58">
        <v>0</v>
      </c>
      <c r="N435" s="58">
        <v>0</v>
      </c>
      <c r="O435" s="58">
        <v>0</v>
      </c>
      <c r="P435" s="58">
        <v>0</v>
      </c>
      <c r="Q435" s="58">
        <v>0</v>
      </c>
      <c r="R435" s="58">
        <v>0</v>
      </c>
      <c r="S435" s="58">
        <v>0</v>
      </c>
      <c r="T435" s="58">
        <v>0</v>
      </c>
      <c r="U435" s="58">
        <v>0</v>
      </c>
      <c r="V435" s="58">
        <v>0</v>
      </c>
      <c r="W435" s="58">
        <v>0</v>
      </c>
      <c r="X435" s="58">
        <v>0</v>
      </c>
      <c r="Y435" s="58">
        <v>0</v>
      </c>
      <c r="Z435" s="58">
        <v>0</v>
      </c>
      <c r="AA435" s="58">
        <v>0</v>
      </c>
      <c r="AB435" s="58">
        <v>0</v>
      </c>
      <c r="AC435" s="58">
        <v>0</v>
      </c>
      <c r="AD435" s="58">
        <v>0</v>
      </c>
      <c r="AE435" s="58">
        <v>205826.12</v>
      </c>
      <c r="AF435" s="58">
        <v>0</v>
      </c>
      <c r="AG435" s="58">
        <v>0</v>
      </c>
      <c r="AH435" s="58">
        <v>0</v>
      </c>
      <c r="AI435" s="58">
        <v>0</v>
      </c>
      <c r="AJ435" s="58">
        <v>0</v>
      </c>
      <c r="AK435" s="58">
        <v>0</v>
      </c>
      <c r="AL435" s="58">
        <v>0</v>
      </c>
      <c r="AM435" s="58">
        <v>0</v>
      </c>
      <c r="AN435" s="58">
        <v>0</v>
      </c>
      <c r="AO435" s="58">
        <v>0</v>
      </c>
      <c r="AP435" s="58">
        <v>0</v>
      </c>
      <c r="AQ435" s="58">
        <v>3220992.46</v>
      </c>
      <c r="AR435" s="58">
        <v>0</v>
      </c>
      <c r="AS435" s="58">
        <v>0</v>
      </c>
      <c r="AT435" s="58">
        <v>0</v>
      </c>
      <c r="AU435" s="58">
        <v>0</v>
      </c>
      <c r="AV435" s="58">
        <v>0</v>
      </c>
      <c r="AW435" s="58">
        <v>0</v>
      </c>
      <c r="AX435" s="58">
        <v>1414419.2</v>
      </c>
      <c r="AY435" s="58">
        <v>0</v>
      </c>
      <c r="AZ435" s="58">
        <v>0</v>
      </c>
      <c r="BA435" s="58">
        <v>0</v>
      </c>
      <c r="BB435" s="58">
        <v>0</v>
      </c>
      <c r="BC435" s="58">
        <v>0</v>
      </c>
      <c r="BD435" s="58">
        <v>0</v>
      </c>
      <c r="BE435" s="58">
        <v>0</v>
      </c>
      <c r="BF435" s="58">
        <v>0</v>
      </c>
      <c r="BG435" s="58">
        <v>0</v>
      </c>
      <c r="BH435" s="58">
        <v>0</v>
      </c>
      <c r="BI435" s="58">
        <v>927382.99</v>
      </c>
      <c r="BJ435" s="58">
        <v>0</v>
      </c>
      <c r="BK435" s="58">
        <v>0</v>
      </c>
      <c r="BL435" s="58">
        <v>0</v>
      </c>
      <c r="BM435" s="58">
        <v>0</v>
      </c>
      <c r="BN435" s="58">
        <v>0</v>
      </c>
      <c r="BO435" s="58">
        <v>0</v>
      </c>
      <c r="BP435" s="58">
        <v>31381.24</v>
      </c>
      <c r="BQ435" s="58">
        <v>0</v>
      </c>
      <c r="BR435" s="58">
        <v>0</v>
      </c>
      <c r="BS435" s="58">
        <v>0</v>
      </c>
      <c r="BT435" s="58">
        <v>0</v>
      </c>
      <c r="BU435" s="58">
        <v>0</v>
      </c>
      <c r="BV435" s="58">
        <v>0</v>
      </c>
      <c r="BW435" s="58">
        <v>0</v>
      </c>
      <c r="BX435" s="58">
        <v>0</v>
      </c>
      <c r="BY435" s="59">
        <v>450</v>
      </c>
    </row>
    <row r="436" spans="1:77" x14ac:dyDescent="0.2">
      <c r="A436" s="56" t="s">
        <v>39</v>
      </c>
      <c r="B436" s="57" t="s">
        <v>1059</v>
      </c>
      <c r="C436" s="56" t="s">
        <v>1060</v>
      </c>
      <c r="D436" s="58">
        <v>0</v>
      </c>
      <c r="E436" s="58">
        <v>0</v>
      </c>
      <c r="F436" s="58">
        <v>0</v>
      </c>
      <c r="G436" s="58">
        <v>0</v>
      </c>
      <c r="H436" s="58">
        <v>0</v>
      </c>
      <c r="I436" s="58">
        <v>0</v>
      </c>
      <c r="J436" s="58">
        <v>517280317.26999998</v>
      </c>
      <c r="K436" s="58">
        <v>0</v>
      </c>
      <c r="L436" s="58">
        <v>0</v>
      </c>
      <c r="M436" s="58">
        <v>0</v>
      </c>
      <c r="N436" s="58">
        <v>0</v>
      </c>
      <c r="O436" s="58">
        <v>0</v>
      </c>
      <c r="P436" s="58">
        <v>0</v>
      </c>
      <c r="Q436" s="58">
        <v>0</v>
      </c>
      <c r="R436" s="58">
        <v>0</v>
      </c>
      <c r="S436" s="58">
        <v>0</v>
      </c>
      <c r="T436" s="58">
        <v>0</v>
      </c>
      <c r="U436" s="58">
        <v>0</v>
      </c>
      <c r="V436" s="58">
        <v>0</v>
      </c>
      <c r="W436" s="58">
        <v>0</v>
      </c>
      <c r="X436" s="58">
        <v>0</v>
      </c>
      <c r="Y436" s="58">
        <v>0</v>
      </c>
      <c r="Z436" s="58">
        <v>0</v>
      </c>
      <c r="AA436" s="58">
        <v>0</v>
      </c>
      <c r="AB436" s="58">
        <v>0</v>
      </c>
      <c r="AC436" s="58">
        <v>0</v>
      </c>
      <c r="AD436" s="58">
        <v>0</v>
      </c>
      <c r="AE436" s="58">
        <v>27134146.18</v>
      </c>
      <c r="AF436" s="58">
        <v>0</v>
      </c>
      <c r="AG436" s="58">
        <v>0</v>
      </c>
      <c r="AH436" s="58">
        <v>0</v>
      </c>
      <c r="AI436" s="58">
        <v>0</v>
      </c>
      <c r="AJ436" s="58">
        <v>0</v>
      </c>
      <c r="AK436" s="58">
        <v>0</v>
      </c>
      <c r="AL436" s="58">
        <v>0</v>
      </c>
      <c r="AM436" s="58">
        <v>0</v>
      </c>
      <c r="AN436" s="58">
        <v>0</v>
      </c>
      <c r="AO436" s="58">
        <v>0</v>
      </c>
      <c r="AP436" s="58">
        <v>0</v>
      </c>
      <c r="AQ436" s="58">
        <v>6963457.1200000001</v>
      </c>
      <c r="AR436" s="58">
        <v>0</v>
      </c>
      <c r="AS436" s="58">
        <v>0</v>
      </c>
      <c r="AT436" s="58">
        <v>0</v>
      </c>
      <c r="AU436" s="58">
        <v>0</v>
      </c>
      <c r="AV436" s="58">
        <v>0</v>
      </c>
      <c r="AW436" s="58">
        <v>0</v>
      </c>
      <c r="AX436" s="58">
        <v>336842076.91000003</v>
      </c>
      <c r="AY436" s="58">
        <v>0</v>
      </c>
      <c r="AZ436" s="58">
        <v>0</v>
      </c>
      <c r="BA436" s="58">
        <v>0</v>
      </c>
      <c r="BB436" s="58">
        <v>0</v>
      </c>
      <c r="BC436" s="58">
        <v>0</v>
      </c>
      <c r="BD436" s="58">
        <v>0</v>
      </c>
      <c r="BE436" s="58">
        <v>0</v>
      </c>
      <c r="BF436" s="58">
        <v>0</v>
      </c>
      <c r="BG436" s="58">
        <v>0</v>
      </c>
      <c r="BH436" s="58">
        <v>0</v>
      </c>
      <c r="BI436" s="58">
        <v>979229</v>
      </c>
      <c r="BJ436" s="58">
        <v>0</v>
      </c>
      <c r="BK436" s="58">
        <v>0</v>
      </c>
      <c r="BL436" s="58">
        <v>0</v>
      </c>
      <c r="BM436" s="58">
        <v>0</v>
      </c>
      <c r="BN436" s="58">
        <v>0</v>
      </c>
      <c r="BO436" s="58">
        <v>0</v>
      </c>
      <c r="BP436" s="58">
        <v>0</v>
      </c>
      <c r="BQ436" s="58">
        <v>0</v>
      </c>
      <c r="BR436" s="58">
        <v>0</v>
      </c>
      <c r="BS436" s="58">
        <v>0</v>
      </c>
      <c r="BT436" s="58">
        <v>0</v>
      </c>
      <c r="BU436" s="58">
        <v>0</v>
      </c>
      <c r="BV436" s="58">
        <v>0</v>
      </c>
      <c r="BW436" s="58">
        <v>0</v>
      </c>
      <c r="BX436" s="58">
        <v>0</v>
      </c>
      <c r="BY436" s="59"/>
    </row>
    <row r="437" spans="1:77" x14ac:dyDescent="0.2">
      <c r="A437" s="56" t="s">
        <v>39</v>
      </c>
      <c r="B437" s="57" t="s">
        <v>1061</v>
      </c>
      <c r="C437" s="56" t="s">
        <v>1062</v>
      </c>
      <c r="D437" s="67">
        <v>0</v>
      </c>
      <c r="E437" s="67">
        <v>0</v>
      </c>
      <c r="F437" s="67">
        <v>0</v>
      </c>
      <c r="G437" s="67">
        <v>0</v>
      </c>
      <c r="H437" s="67">
        <v>0</v>
      </c>
      <c r="I437" s="67">
        <v>0</v>
      </c>
      <c r="J437" s="67">
        <v>0</v>
      </c>
      <c r="K437" s="67">
        <v>0</v>
      </c>
      <c r="L437" s="67">
        <v>0</v>
      </c>
      <c r="M437" s="67">
        <v>0</v>
      </c>
      <c r="N437" s="67">
        <v>0</v>
      </c>
      <c r="O437" s="67">
        <v>0</v>
      </c>
      <c r="P437" s="67">
        <v>0</v>
      </c>
      <c r="Q437" s="67">
        <v>0</v>
      </c>
      <c r="R437" s="67">
        <v>0</v>
      </c>
      <c r="S437" s="67">
        <v>0</v>
      </c>
      <c r="T437" s="67">
        <v>0</v>
      </c>
      <c r="U437" s="67">
        <v>0</v>
      </c>
      <c r="V437" s="67">
        <v>0</v>
      </c>
      <c r="W437" s="67">
        <v>0</v>
      </c>
      <c r="X437" s="67">
        <v>0</v>
      </c>
      <c r="Y437" s="67">
        <v>0</v>
      </c>
      <c r="Z437" s="67">
        <v>0</v>
      </c>
      <c r="AA437" s="67">
        <v>0</v>
      </c>
      <c r="AB437" s="67">
        <v>0</v>
      </c>
      <c r="AC437" s="67">
        <v>0</v>
      </c>
      <c r="AD437" s="67">
        <v>0</v>
      </c>
      <c r="AE437" s="67">
        <v>0</v>
      </c>
      <c r="AF437" s="67">
        <v>0</v>
      </c>
      <c r="AG437" s="67">
        <v>0</v>
      </c>
      <c r="AH437" s="67">
        <v>0</v>
      </c>
      <c r="AI437" s="67">
        <v>0</v>
      </c>
      <c r="AJ437" s="67">
        <v>0</v>
      </c>
      <c r="AK437" s="67">
        <v>0</v>
      </c>
      <c r="AL437" s="67">
        <v>0</v>
      </c>
      <c r="AM437" s="67">
        <v>0</v>
      </c>
      <c r="AN437" s="67">
        <v>0</v>
      </c>
      <c r="AO437" s="67">
        <v>0</v>
      </c>
      <c r="AP437" s="67">
        <v>0</v>
      </c>
      <c r="AQ437" s="67">
        <v>0</v>
      </c>
      <c r="AR437" s="67">
        <v>0</v>
      </c>
      <c r="AS437" s="67">
        <v>0</v>
      </c>
      <c r="AT437" s="67">
        <v>0</v>
      </c>
      <c r="AU437" s="67">
        <v>0</v>
      </c>
      <c r="AV437" s="67">
        <v>0</v>
      </c>
      <c r="AW437" s="67">
        <v>0</v>
      </c>
      <c r="AX437" s="67">
        <v>0</v>
      </c>
      <c r="AY437" s="67">
        <v>0</v>
      </c>
      <c r="AZ437" s="67">
        <v>0</v>
      </c>
      <c r="BA437" s="67">
        <v>0</v>
      </c>
      <c r="BB437" s="67">
        <v>0</v>
      </c>
      <c r="BC437" s="67">
        <v>0</v>
      </c>
      <c r="BD437" s="67">
        <v>0</v>
      </c>
      <c r="BE437" s="67">
        <v>0</v>
      </c>
      <c r="BF437" s="67">
        <v>0</v>
      </c>
      <c r="BG437" s="67">
        <v>0</v>
      </c>
      <c r="BH437" s="67">
        <v>0</v>
      </c>
      <c r="BI437" s="67">
        <v>0</v>
      </c>
      <c r="BJ437" s="67">
        <v>0</v>
      </c>
      <c r="BK437" s="67">
        <v>0</v>
      </c>
      <c r="BL437" s="67">
        <v>0</v>
      </c>
      <c r="BM437" s="67">
        <v>0</v>
      </c>
      <c r="BN437" s="67">
        <v>0</v>
      </c>
      <c r="BO437" s="67">
        <v>0</v>
      </c>
      <c r="BP437" s="67">
        <v>0</v>
      </c>
      <c r="BQ437" s="67">
        <v>0</v>
      </c>
      <c r="BR437" s="67">
        <v>0</v>
      </c>
      <c r="BS437" s="67">
        <v>0</v>
      </c>
      <c r="BT437" s="67">
        <v>0</v>
      </c>
      <c r="BU437" s="67">
        <v>0</v>
      </c>
      <c r="BV437" s="67">
        <v>0</v>
      </c>
      <c r="BW437" s="67">
        <v>0</v>
      </c>
      <c r="BX437" s="67">
        <v>0</v>
      </c>
      <c r="BY437" s="59"/>
    </row>
    <row r="438" spans="1:77" x14ac:dyDescent="0.2">
      <c r="A438" s="56" t="s">
        <v>39</v>
      </c>
      <c r="B438" s="57" t="s">
        <v>1063</v>
      </c>
      <c r="C438" s="56" t="s">
        <v>1064</v>
      </c>
      <c r="D438" s="58">
        <v>0</v>
      </c>
      <c r="E438" s="58">
        <v>0</v>
      </c>
      <c r="F438" s="58">
        <v>0</v>
      </c>
      <c r="G438" s="58">
        <v>0</v>
      </c>
      <c r="H438" s="58">
        <v>0</v>
      </c>
      <c r="I438" s="58">
        <v>0</v>
      </c>
      <c r="J438" s="58">
        <v>0</v>
      </c>
      <c r="K438" s="58">
        <v>0</v>
      </c>
      <c r="L438" s="58">
        <v>0</v>
      </c>
      <c r="M438" s="58">
        <v>0</v>
      </c>
      <c r="N438" s="58">
        <v>0</v>
      </c>
      <c r="O438" s="58">
        <v>0</v>
      </c>
      <c r="P438" s="58">
        <v>0</v>
      </c>
      <c r="Q438" s="58">
        <v>0</v>
      </c>
      <c r="R438" s="58">
        <v>0</v>
      </c>
      <c r="S438" s="58">
        <v>0</v>
      </c>
      <c r="T438" s="58">
        <v>0</v>
      </c>
      <c r="U438" s="58">
        <v>0</v>
      </c>
      <c r="V438" s="58">
        <v>0</v>
      </c>
      <c r="W438" s="58">
        <v>0</v>
      </c>
      <c r="X438" s="58">
        <v>0</v>
      </c>
      <c r="Y438" s="58">
        <v>0</v>
      </c>
      <c r="Z438" s="58">
        <v>0</v>
      </c>
      <c r="AA438" s="58">
        <v>0</v>
      </c>
      <c r="AB438" s="58">
        <v>0</v>
      </c>
      <c r="AC438" s="58">
        <v>0</v>
      </c>
      <c r="AD438" s="58">
        <v>0</v>
      </c>
      <c r="AE438" s="58">
        <v>0</v>
      </c>
      <c r="AF438" s="58">
        <v>0</v>
      </c>
      <c r="AG438" s="58">
        <v>0</v>
      </c>
      <c r="AH438" s="58">
        <v>0</v>
      </c>
      <c r="AI438" s="58">
        <v>0</v>
      </c>
      <c r="AJ438" s="58">
        <v>0</v>
      </c>
      <c r="AK438" s="58">
        <v>0</v>
      </c>
      <c r="AL438" s="58">
        <v>0</v>
      </c>
      <c r="AM438" s="58">
        <v>0</v>
      </c>
      <c r="AN438" s="58">
        <v>0</v>
      </c>
      <c r="AO438" s="58">
        <v>0</v>
      </c>
      <c r="AP438" s="58">
        <v>0</v>
      </c>
      <c r="AQ438" s="58">
        <v>0</v>
      </c>
      <c r="AR438" s="58">
        <v>0</v>
      </c>
      <c r="AS438" s="58">
        <v>0</v>
      </c>
      <c r="AT438" s="58">
        <v>0</v>
      </c>
      <c r="AU438" s="58">
        <v>0</v>
      </c>
      <c r="AV438" s="58">
        <v>0</v>
      </c>
      <c r="AW438" s="58">
        <v>0</v>
      </c>
      <c r="AX438" s="58">
        <v>0</v>
      </c>
      <c r="AY438" s="58">
        <v>0</v>
      </c>
      <c r="AZ438" s="58">
        <v>0</v>
      </c>
      <c r="BA438" s="58">
        <v>0</v>
      </c>
      <c r="BB438" s="58">
        <v>0</v>
      </c>
      <c r="BC438" s="58">
        <v>0</v>
      </c>
      <c r="BD438" s="58">
        <v>0</v>
      </c>
      <c r="BE438" s="58">
        <v>0</v>
      </c>
      <c r="BF438" s="58">
        <v>0</v>
      </c>
      <c r="BG438" s="58">
        <v>0</v>
      </c>
      <c r="BH438" s="58">
        <v>0</v>
      </c>
      <c r="BI438" s="58">
        <v>0</v>
      </c>
      <c r="BJ438" s="58">
        <v>0</v>
      </c>
      <c r="BK438" s="58">
        <v>0</v>
      </c>
      <c r="BL438" s="58">
        <v>0</v>
      </c>
      <c r="BM438" s="58">
        <v>0</v>
      </c>
      <c r="BN438" s="58">
        <v>0</v>
      </c>
      <c r="BO438" s="58">
        <v>0</v>
      </c>
      <c r="BP438" s="58">
        <v>193290</v>
      </c>
      <c r="BQ438" s="58">
        <v>0</v>
      </c>
      <c r="BR438" s="58">
        <v>0</v>
      </c>
      <c r="BS438" s="58">
        <v>0</v>
      </c>
      <c r="BT438" s="58">
        <v>0</v>
      </c>
      <c r="BU438" s="58">
        <v>0</v>
      </c>
      <c r="BV438" s="58">
        <v>0</v>
      </c>
      <c r="BW438" s="58">
        <v>0</v>
      </c>
      <c r="BX438" s="58">
        <v>0</v>
      </c>
      <c r="BY438" s="59">
        <v>20972461.759999998</v>
      </c>
    </row>
    <row r="439" spans="1:77" x14ac:dyDescent="0.2">
      <c r="A439" s="110" t="s">
        <v>1065</v>
      </c>
      <c r="B439" s="111"/>
      <c r="C439" s="112"/>
      <c r="D439" s="63">
        <f>SUM(D245:D438)</f>
        <v>188429447.18000004</v>
      </c>
      <c r="E439" s="63">
        <f t="shared" ref="E439:BP439" si="10">SUM(E245:E438)</f>
        <v>84581329.26000002</v>
      </c>
      <c r="F439" s="63">
        <f t="shared" si="10"/>
        <v>125057174.35000002</v>
      </c>
      <c r="G439" s="63">
        <f t="shared" si="10"/>
        <v>78387988.650000006</v>
      </c>
      <c r="H439" s="63">
        <f t="shared" si="10"/>
        <v>80524861.939999998</v>
      </c>
      <c r="I439" s="63">
        <f t="shared" si="10"/>
        <v>58690833.719999999</v>
      </c>
      <c r="J439" s="63">
        <f t="shared" si="10"/>
        <v>1250180331.1199999</v>
      </c>
      <c r="K439" s="63">
        <f t="shared" si="10"/>
        <v>98038390.900000021</v>
      </c>
      <c r="L439" s="63">
        <f t="shared" si="10"/>
        <v>28171379.59</v>
      </c>
      <c r="M439" s="63">
        <f t="shared" si="10"/>
        <v>204599420.14000005</v>
      </c>
      <c r="N439" s="63">
        <f t="shared" si="10"/>
        <v>28846616.280000001</v>
      </c>
      <c r="O439" s="63">
        <f t="shared" si="10"/>
        <v>63956038.449999996</v>
      </c>
      <c r="P439" s="63">
        <f t="shared" si="10"/>
        <v>90293897.289999992</v>
      </c>
      <c r="Q439" s="63">
        <f t="shared" si="10"/>
        <v>122614471.62</v>
      </c>
      <c r="R439" s="63">
        <f t="shared" si="10"/>
        <v>23741520.68</v>
      </c>
      <c r="S439" s="63">
        <f t="shared" si="10"/>
        <v>78973721.020000011</v>
      </c>
      <c r="T439" s="63">
        <f t="shared" si="10"/>
        <v>59825719.410000011</v>
      </c>
      <c r="U439" s="63">
        <f t="shared" si="10"/>
        <v>26531407.84999999</v>
      </c>
      <c r="V439" s="63">
        <f t="shared" si="10"/>
        <v>217799284.17000005</v>
      </c>
      <c r="W439" s="63">
        <f t="shared" si="10"/>
        <v>78618065.340000004</v>
      </c>
      <c r="X439" s="63">
        <f t="shared" si="10"/>
        <v>65489709.81000001</v>
      </c>
      <c r="Y439" s="63">
        <f t="shared" si="10"/>
        <v>97581509.729999974</v>
      </c>
      <c r="Z439" s="63">
        <f t="shared" si="10"/>
        <v>39090195.319999993</v>
      </c>
      <c r="AA439" s="63">
        <f t="shared" si="10"/>
        <v>44609369.019999996</v>
      </c>
      <c r="AB439" s="63">
        <f t="shared" si="10"/>
        <v>41249134.640000001</v>
      </c>
      <c r="AC439" s="63">
        <f t="shared" si="10"/>
        <v>26686285.619999997</v>
      </c>
      <c r="AD439" s="63">
        <f t="shared" si="10"/>
        <v>27133621.230000004</v>
      </c>
      <c r="AE439" s="63">
        <f t="shared" si="10"/>
        <v>115786789.80999997</v>
      </c>
      <c r="AF439" s="63">
        <f t="shared" si="10"/>
        <v>55320859.080000006</v>
      </c>
      <c r="AG439" s="63">
        <f t="shared" si="10"/>
        <v>32770788.710000001</v>
      </c>
      <c r="AH439" s="63">
        <f t="shared" si="10"/>
        <v>34055546.450000003</v>
      </c>
      <c r="AI439" s="63">
        <f t="shared" si="10"/>
        <v>29141051.480000004</v>
      </c>
      <c r="AJ439" s="63">
        <f t="shared" si="10"/>
        <v>55607328.480000004</v>
      </c>
      <c r="AK439" s="63">
        <f t="shared" si="10"/>
        <v>47849025.440000005</v>
      </c>
      <c r="AL439" s="63">
        <f t="shared" si="10"/>
        <v>43267193.32</v>
      </c>
      <c r="AM439" s="63">
        <f t="shared" si="10"/>
        <v>70101620.469999969</v>
      </c>
      <c r="AN439" s="63">
        <f t="shared" si="10"/>
        <v>41903952.089999996</v>
      </c>
      <c r="AO439" s="63">
        <f t="shared" si="10"/>
        <v>33315960.099999998</v>
      </c>
      <c r="AP439" s="63">
        <f t="shared" si="10"/>
        <v>30527584.459999997</v>
      </c>
      <c r="AQ439" s="63">
        <f t="shared" si="10"/>
        <v>173920512.59</v>
      </c>
      <c r="AR439" s="63">
        <f t="shared" si="10"/>
        <v>32606259.330000002</v>
      </c>
      <c r="AS439" s="63">
        <f t="shared" si="10"/>
        <v>40411079.730000012</v>
      </c>
      <c r="AT439" s="63">
        <f t="shared" si="10"/>
        <v>36421500.570000008</v>
      </c>
      <c r="AU439" s="63">
        <f t="shared" si="10"/>
        <v>23277984.809999995</v>
      </c>
      <c r="AV439" s="63">
        <f t="shared" si="10"/>
        <v>17402877.050000001</v>
      </c>
      <c r="AW439" s="63">
        <f t="shared" si="10"/>
        <v>21655162.77</v>
      </c>
      <c r="AX439" s="63">
        <f t="shared" si="10"/>
        <v>784294428.66000009</v>
      </c>
      <c r="AY439" s="63">
        <f t="shared" si="10"/>
        <v>47597194.740000002</v>
      </c>
      <c r="AZ439" s="63">
        <f t="shared" si="10"/>
        <v>36378666.329999998</v>
      </c>
      <c r="BA439" s="63">
        <f t="shared" si="10"/>
        <v>74808261.669999987</v>
      </c>
      <c r="BB439" s="63">
        <f t="shared" si="10"/>
        <v>50574668.079999998</v>
      </c>
      <c r="BC439" s="63">
        <f t="shared" si="10"/>
        <v>35945663.670000002</v>
      </c>
      <c r="BD439" s="63">
        <f t="shared" si="10"/>
        <v>56088057.710200004</v>
      </c>
      <c r="BE439" s="63">
        <f t="shared" si="10"/>
        <v>61525276.470000006</v>
      </c>
      <c r="BF439" s="63">
        <f t="shared" si="10"/>
        <v>35112138.849999994</v>
      </c>
      <c r="BG439" s="63">
        <f t="shared" si="10"/>
        <v>22160392.539999999</v>
      </c>
      <c r="BH439" s="63">
        <f t="shared" si="10"/>
        <v>23608244.09</v>
      </c>
      <c r="BI439" s="63">
        <f t="shared" si="10"/>
        <v>573123186.38999999</v>
      </c>
      <c r="BJ439" s="63">
        <f t="shared" si="10"/>
        <v>133394511.42000002</v>
      </c>
      <c r="BK439" s="63">
        <f t="shared" si="10"/>
        <v>43736979.45000001</v>
      </c>
      <c r="BL439" s="63">
        <f t="shared" si="10"/>
        <v>30999982.780000001</v>
      </c>
      <c r="BM439" s="63">
        <f t="shared" si="10"/>
        <v>55969366.700000003</v>
      </c>
      <c r="BN439" s="63">
        <f t="shared" si="10"/>
        <v>66515921.109999999</v>
      </c>
      <c r="BO439" s="63">
        <f t="shared" si="10"/>
        <v>29763582.149999999</v>
      </c>
      <c r="BP439" s="63">
        <f t="shared" si="10"/>
        <v>53943872.359999992</v>
      </c>
      <c r="BQ439" s="63">
        <f t="shared" ref="BQ439:BX439" si="11">SUM(BQ245:BQ438)</f>
        <v>23982490.899999995</v>
      </c>
      <c r="BR439" s="63">
        <f t="shared" si="11"/>
        <v>39177735.579999998</v>
      </c>
      <c r="BS439" s="63">
        <f t="shared" si="11"/>
        <v>59586140.499999993</v>
      </c>
      <c r="BT439" s="63">
        <f t="shared" si="11"/>
        <v>41645402.930000007</v>
      </c>
      <c r="BU439" s="63">
        <f t="shared" si="11"/>
        <v>72904407.349999994</v>
      </c>
      <c r="BV439" s="63">
        <f t="shared" si="11"/>
        <v>39638117.060000002</v>
      </c>
      <c r="BW439" s="63">
        <f t="shared" si="11"/>
        <v>27551291.069999997</v>
      </c>
      <c r="BX439" s="63">
        <f t="shared" si="11"/>
        <v>21944887.989999995</v>
      </c>
      <c r="BY439" s="64">
        <f>SUM(BY245:BY438)</f>
        <v>6285042303.1801033</v>
      </c>
    </row>
    <row r="440" spans="1:77" x14ac:dyDescent="0.2">
      <c r="A440" s="56"/>
      <c r="B440" s="70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  <c r="AS440" s="56"/>
      <c r="AT440" s="56"/>
      <c r="AU440" s="56"/>
      <c r="AV440" s="56"/>
      <c r="AW440" s="56"/>
      <c r="AX440" s="56"/>
      <c r="AY440" s="56"/>
      <c r="AZ440" s="56"/>
      <c r="BA440" s="56"/>
      <c r="BB440" s="56"/>
      <c r="BC440" s="56"/>
      <c r="BD440" s="56"/>
      <c r="BE440" s="56"/>
      <c r="BF440" s="56"/>
      <c r="BG440" s="56"/>
      <c r="BH440" s="56"/>
      <c r="BI440" s="56"/>
      <c r="BJ440" s="56"/>
      <c r="BK440" s="56"/>
      <c r="BL440" s="56"/>
      <c r="BM440" s="56"/>
      <c r="BN440" s="56"/>
      <c r="BO440" s="56"/>
      <c r="BP440" s="56"/>
      <c r="BQ440" s="56"/>
      <c r="BR440" s="56"/>
      <c r="BS440" s="56"/>
      <c r="BT440" s="56"/>
      <c r="BU440" s="56"/>
      <c r="BV440" s="56"/>
      <c r="BW440" s="56"/>
      <c r="BX440" s="56"/>
    </row>
    <row r="441" spans="1:77" s="74" customFormat="1" x14ac:dyDescent="0.2">
      <c r="A441" s="71"/>
      <c r="B441" s="62" t="s">
        <v>1066</v>
      </c>
      <c r="C441" s="61"/>
      <c r="D441" s="72">
        <f>SUM(D245:D364)</f>
        <v>141310891.04000002</v>
      </c>
      <c r="E441" s="72">
        <f t="shared" ref="E441:BP441" si="12">SUM(E245:E364)</f>
        <v>73762883.660000011</v>
      </c>
      <c r="F441" s="72">
        <f t="shared" si="12"/>
        <v>107480332.93000002</v>
      </c>
      <c r="G441" s="72">
        <f t="shared" si="12"/>
        <v>66422987.790000007</v>
      </c>
      <c r="H441" s="72">
        <f t="shared" si="12"/>
        <v>68409119.239999995</v>
      </c>
      <c r="I441" s="72">
        <f t="shared" si="12"/>
        <v>53733810.169999994</v>
      </c>
      <c r="J441" s="72">
        <f t="shared" si="12"/>
        <v>703757348.34000003</v>
      </c>
      <c r="K441" s="72">
        <f t="shared" si="12"/>
        <v>83639764.730000019</v>
      </c>
      <c r="L441" s="72">
        <f t="shared" si="12"/>
        <v>27575713.289999999</v>
      </c>
      <c r="M441" s="72">
        <f t="shared" si="12"/>
        <v>175479425.44000003</v>
      </c>
      <c r="N441" s="72">
        <f t="shared" si="12"/>
        <v>25616596.980000004</v>
      </c>
      <c r="O441" s="72">
        <f t="shared" si="12"/>
        <v>55158759.249999993</v>
      </c>
      <c r="P441" s="72">
        <f t="shared" si="12"/>
        <v>73419707.489999995</v>
      </c>
      <c r="Q441" s="72">
        <f t="shared" si="12"/>
        <v>110682282.95</v>
      </c>
      <c r="R441" s="72">
        <f t="shared" si="12"/>
        <v>22997110.43</v>
      </c>
      <c r="S441" s="72">
        <f t="shared" si="12"/>
        <v>70983436.810000017</v>
      </c>
      <c r="T441" s="72">
        <f t="shared" si="12"/>
        <v>55996763.660000011</v>
      </c>
      <c r="U441" s="72">
        <f t="shared" si="12"/>
        <v>23505952.919999991</v>
      </c>
      <c r="V441" s="72">
        <f t="shared" si="12"/>
        <v>212193213.53000003</v>
      </c>
      <c r="W441" s="72">
        <f t="shared" si="12"/>
        <v>75295116.900000006</v>
      </c>
      <c r="X441" s="72">
        <f t="shared" si="12"/>
        <v>59996604.45000001</v>
      </c>
      <c r="Y441" s="72">
        <f t="shared" si="12"/>
        <v>84310916.399999976</v>
      </c>
      <c r="Z441" s="72">
        <f t="shared" si="12"/>
        <v>34559371.729999997</v>
      </c>
      <c r="AA441" s="72">
        <f t="shared" si="12"/>
        <v>38069858.069999993</v>
      </c>
      <c r="AB441" s="72">
        <f t="shared" si="12"/>
        <v>37189305.149999999</v>
      </c>
      <c r="AC441" s="72">
        <f t="shared" si="12"/>
        <v>23750131.739999998</v>
      </c>
      <c r="AD441" s="72">
        <f t="shared" si="12"/>
        <v>23820008.040000003</v>
      </c>
      <c r="AE441" s="72">
        <f t="shared" si="12"/>
        <v>29700005.309999958</v>
      </c>
      <c r="AF441" s="72">
        <f t="shared" si="12"/>
        <v>43407192.330000006</v>
      </c>
      <c r="AG441" s="72">
        <f t="shared" si="12"/>
        <v>24048843.210000001</v>
      </c>
      <c r="AH441" s="72">
        <f t="shared" si="12"/>
        <v>28423396.899999999</v>
      </c>
      <c r="AI441" s="72">
        <f t="shared" si="12"/>
        <v>24008299.730000004</v>
      </c>
      <c r="AJ441" s="72">
        <f t="shared" si="12"/>
        <v>46131225.380000003</v>
      </c>
      <c r="AK441" s="72">
        <f t="shared" si="12"/>
        <v>39724449.490000002</v>
      </c>
      <c r="AL441" s="72">
        <f t="shared" si="12"/>
        <v>36533286.170000002</v>
      </c>
      <c r="AM441" s="72">
        <f t="shared" si="12"/>
        <v>58265491.169999972</v>
      </c>
      <c r="AN441" s="72">
        <f t="shared" si="12"/>
        <v>33775245.389999993</v>
      </c>
      <c r="AO441" s="72">
        <f t="shared" si="12"/>
        <v>24657893.800000001</v>
      </c>
      <c r="AP441" s="72">
        <f t="shared" si="12"/>
        <v>23947969.359999996</v>
      </c>
      <c r="AQ441" s="72">
        <f t="shared" si="12"/>
        <v>154734802.15000001</v>
      </c>
      <c r="AR441" s="72">
        <f t="shared" si="12"/>
        <v>28657867.280000001</v>
      </c>
      <c r="AS441" s="72">
        <f t="shared" si="12"/>
        <v>32060897.030000009</v>
      </c>
      <c r="AT441" s="72">
        <f t="shared" si="12"/>
        <v>31074695.830000002</v>
      </c>
      <c r="AU441" s="72">
        <f t="shared" si="12"/>
        <v>17669104.809999995</v>
      </c>
      <c r="AV441" s="72">
        <f t="shared" si="12"/>
        <v>16898751.699999999</v>
      </c>
      <c r="AW441" s="72">
        <f t="shared" si="12"/>
        <v>19915329.18</v>
      </c>
      <c r="AX441" s="72">
        <f t="shared" si="12"/>
        <v>430665030.61000001</v>
      </c>
      <c r="AY441" s="72">
        <f t="shared" si="12"/>
        <v>44612289.990000002</v>
      </c>
      <c r="AZ441" s="72">
        <f t="shared" si="12"/>
        <v>30027511.869999997</v>
      </c>
      <c r="BA441" s="72">
        <f t="shared" si="12"/>
        <v>65409768.219999999</v>
      </c>
      <c r="BB441" s="72">
        <f t="shared" si="12"/>
        <v>42891100.529999994</v>
      </c>
      <c r="BC441" s="72">
        <f t="shared" si="12"/>
        <v>33784720.120000005</v>
      </c>
      <c r="BD441" s="72">
        <f t="shared" si="12"/>
        <v>46405547.230200008</v>
      </c>
      <c r="BE441" s="72">
        <f t="shared" si="12"/>
        <v>54761701.650000006</v>
      </c>
      <c r="BF441" s="72">
        <f t="shared" si="12"/>
        <v>29279391.349999994</v>
      </c>
      <c r="BG441" s="72">
        <f t="shared" si="12"/>
        <v>19972911.489999998</v>
      </c>
      <c r="BH441" s="72">
        <f t="shared" si="12"/>
        <v>21581895.539999999</v>
      </c>
      <c r="BI441" s="72">
        <f t="shared" si="12"/>
        <v>364767675.51999998</v>
      </c>
      <c r="BJ441" s="72">
        <f t="shared" si="12"/>
        <v>121359484.13000003</v>
      </c>
      <c r="BK441" s="72">
        <f t="shared" si="12"/>
        <v>35449042.570000008</v>
      </c>
      <c r="BL441" s="72">
        <f t="shared" si="12"/>
        <v>26384882.98</v>
      </c>
      <c r="BM441" s="72">
        <f t="shared" si="12"/>
        <v>44588842.390000001</v>
      </c>
      <c r="BN441" s="72">
        <f t="shared" si="12"/>
        <v>55581770.859999999</v>
      </c>
      <c r="BO441" s="72">
        <f t="shared" si="12"/>
        <v>26446358.75</v>
      </c>
      <c r="BP441" s="72">
        <f t="shared" si="12"/>
        <v>19405159.429999985</v>
      </c>
      <c r="BQ441" s="72">
        <f t="shared" ref="BQ441:BX441" si="13">SUM(BQ245:BQ364)</f>
        <v>20481002.439999998</v>
      </c>
      <c r="BR441" s="72">
        <f t="shared" si="13"/>
        <v>33482204.170000002</v>
      </c>
      <c r="BS441" s="72">
        <f t="shared" si="13"/>
        <v>52942552.909999996</v>
      </c>
      <c r="BT441" s="72">
        <f t="shared" si="13"/>
        <v>25647377.290000003</v>
      </c>
      <c r="BU441" s="72">
        <f t="shared" si="13"/>
        <v>66585455.449999996</v>
      </c>
      <c r="BV441" s="72">
        <f t="shared" si="13"/>
        <v>34616086.050000004</v>
      </c>
      <c r="BW441" s="72">
        <f t="shared" si="13"/>
        <v>23358243.669999994</v>
      </c>
      <c r="BX441" s="72">
        <f t="shared" si="13"/>
        <v>20212409.689999998</v>
      </c>
      <c r="BY441" s="73">
        <f>SUM(BY245:BY366)</f>
        <v>5016301360.8701</v>
      </c>
    </row>
    <row r="442" spans="1:77" s="80" customFormat="1" x14ac:dyDescent="0.2">
      <c r="A442" s="75"/>
      <c r="B442" s="76" t="s">
        <v>1067</v>
      </c>
      <c r="C442" s="77"/>
      <c r="D442" s="78">
        <f>SUM(D365:D438)</f>
        <v>47118556.140000001</v>
      </c>
      <c r="E442" s="78">
        <f t="shared" ref="E442:BP442" si="14">SUM(E365:E438)</f>
        <v>10818445.6</v>
      </c>
      <c r="F442" s="78">
        <f t="shared" si="14"/>
        <v>17576841.420000002</v>
      </c>
      <c r="G442" s="78">
        <f t="shared" si="14"/>
        <v>11965000.859999999</v>
      </c>
      <c r="H442" s="78">
        <f t="shared" si="14"/>
        <v>12115742.699999999</v>
      </c>
      <c r="I442" s="78">
        <f t="shared" si="14"/>
        <v>4957023.55</v>
      </c>
      <c r="J442" s="78">
        <f t="shared" si="14"/>
        <v>546422982.77999997</v>
      </c>
      <c r="K442" s="78">
        <f t="shared" si="14"/>
        <v>14398626.17</v>
      </c>
      <c r="L442" s="78">
        <f t="shared" si="14"/>
        <v>595666.30000000005</v>
      </c>
      <c r="M442" s="78">
        <f t="shared" si="14"/>
        <v>29119994.699999999</v>
      </c>
      <c r="N442" s="78">
        <f t="shared" si="14"/>
        <v>3230019.3000000003</v>
      </c>
      <c r="O442" s="78">
        <f t="shared" si="14"/>
        <v>8797279.1999999993</v>
      </c>
      <c r="P442" s="78">
        <f t="shared" si="14"/>
        <v>16874189.799999997</v>
      </c>
      <c r="Q442" s="78">
        <f t="shared" si="14"/>
        <v>11932188.67</v>
      </c>
      <c r="R442" s="78">
        <f t="shared" si="14"/>
        <v>744410.25</v>
      </c>
      <c r="S442" s="78">
        <f t="shared" si="14"/>
        <v>7990284.21</v>
      </c>
      <c r="T442" s="78">
        <f t="shared" si="14"/>
        <v>3828955.75</v>
      </c>
      <c r="U442" s="78">
        <f t="shared" si="14"/>
        <v>3025454.9299999997</v>
      </c>
      <c r="V442" s="78">
        <f t="shared" si="14"/>
        <v>5606070.6400000006</v>
      </c>
      <c r="W442" s="78">
        <f t="shared" si="14"/>
        <v>3322948.4399999995</v>
      </c>
      <c r="X442" s="78">
        <f t="shared" si="14"/>
        <v>5493105.3599999994</v>
      </c>
      <c r="Y442" s="78">
        <f t="shared" si="14"/>
        <v>13270593.33</v>
      </c>
      <c r="Z442" s="78">
        <f t="shared" si="14"/>
        <v>4530823.59</v>
      </c>
      <c r="AA442" s="78">
        <f t="shared" si="14"/>
        <v>6539510.9500000002</v>
      </c>
      <c r="AB442" s="78">
        <f t="shared" si="14"/>
        <v>4059829.49</v>
      </c>
      <c r="AC442" s="78">
        <f t="shared" si="14"/>
        <v>2936153.88</v>
      </c>
      <c r="AD442" s="78">
        <f t="shared" si="14"/>
        <v>3313613.19</v>
      </c>
      <c r="AE442" s="78">
        <f t="shared" si="14"/>
        <v>86086784.5</v>
      </c>
      <c r="AF442" s="78">
        <f t="shared" si="14"/>
        <v>11913666.75</v>
      </c>
      <c r="AG442" s="78">
        <f t="shared" si="14"/>
        <v>8721945.5</v>
      </c>
      <c r="AH442" s="78">
        <f t="shared" si="14"/>
        <v>5632149.5499999998</v>
      </c>
      <c r="AI442" s="78">
        <f t="shared" si="14"/>
        <v>5132751.75</v>
      </c>
      <c r="AJ442" s="78">
        <f t="shared" si="14"/>
        <v>9476103.0999999996</v>
      </c>
      <c r="AK442" s="78">
        <f t="shared" si="14"/>
        <v>8124575.9500000002</v>
      </c>
      <c r="AL442" s="78">
        <f t="shared" si="14"/>
        <v>6733907.1500000004</v>
      </c>
      <c r="AM442" s="78">
        <f t="shared" si="14"/>
        <v>11836129.299999999</v>
      </c>
      <c r="AN442" s="78">
        <f t="shared" si="14"/>
        <v>8128706.7000000002</v>
      </c>
      <c r="AO442" s="78">
        <f t="shared" si="14"/>
        <v>8658066.3000000007</v>
      </c>
      <c r="AP442" s="78">
        <f t="shared" si="14"/>
        <v>6579615.0999999996</v>
      </c>
      <c r="AQ442" s="78">
        <f t="shared" si="14"/>
        <v>19185710.440000001</v>
      </c>
      <c r="AR442" s="78">
        <f t="shared" si="14"/>
        <v>3948392.05</v>
      </c>
      <c r="AS442" s="78">
        <f t="shared" si="14"/>
        <v>8350182.7000000002</v>
      </c>
      <c r="AT442" s="78">
        <f t="shared" si="14"/>
        <v>5346804.74</v>
      </c>
      <c r="AU442" s="78">
        <f t="shared" si="14"/>
        <v>5608880</v>
      </c>
      <c r="AV442" s="78">
        <f t="shared" si="14"/>
        <v>504125.35</v>
      </c>
      <c r="AW442" s="78">
        <f t="shared" si="14"/>
        <v>1739833.5899999999</v>
      </c>
      <c r="AX442" s="78">
        <f t="shared" si="14"/>
        <v>353629398.05000001</v>
      </c>
      <c r="AY442" s="78">
        <f t="shared" si="14"/>
        <v>2984904.75</v>
      </c>
      <c r="AZ442" s="78">
        <f t="shared" si="14"/>
        <v>6351154.46</v>
      </c>
      <c r="BA442" s="78">
        <f t="shared" si="14"/>
        <v>9398493.4499999993</v>
      </c>
      <c r="BB442" s="78">
        <f t="shared" si="14"/>
        <v>7683567.5499999998</v>
      </c>
      <c r="BC442" s="78">
        <f t="shared" si="14"/>
        <v>2160943.5499999998</v>
      </c>
      <c r="BD442" s="78">
        <f t="shared" si="14"/>
        <v>9682510.4800000004</v>
      </c>
      <c r="BE442" s="78">
        <f t="shared" si="14"/>
        <v>6763574.8200000003</v>
      </c>
      <c r="BF442" s="78">
        <f t="shared" si="14"/>
        <v>5832747.5</v>
      </c>
      <c r="BG442" s="78">
        <f t="shared" si="14"/>
        <v>2187481.0499999998</v>
      </c>
      <c r="BH442" s="78">
        <f t="shared" si="14"/>
        <v>2026348.55</v>
      </c>
      <c r="BI442" s="78">
        <f t="shared" si="14"/>
        <v>208355510.87</v>
      </c>
      <c r="BJ442" s="78">
        <f t="shared" si="14"/>
        <v>12035027.289999999</v>
      </c>
      <c r="BK442" s="78">
        <f t="shared" si="14"/>
        <v>8287936.8800000008</v>
      </c>
      <c r="BL442" s="78">
        <f t="shared" si="14"/>
        <v>4615099.8</v>
      </c>
      <c r="BM442" s="78">
        <f t="shared" si="14"/>
        <v>11380524.310000001</v>
      </c>
      <c r="BN442" s="78">
        <f t="shared" si="14"/>
        <v>10934150.25</v>
      </c>
      <c r="BO442" s="78">
        <f t="shared" si="14"/>
        <v>3317223.4</v>
      </c>
      <c r="BP442" s="78">
        <f t="shared" si="14"/>
        <v>34538712.93</v>
      </c>
      <c r="BQ442" s="78">
        <f t="shared" ref="BQ442:BX442" si="15">SUM(BQ365:BQ438)</f>
        <v>3501488.46</v>
      </c>
      <c r="BR442" s="78">
        <f t="shared" si="15"/>
        <v>5695531.4100000001</v>
      </c>
      <c r="BS442" s="78">
        <f t="shared" si="15"/>
        <v>6643587.5899999989</v>
      </c>
      <c r="BT442" s="78">
        <f t="shared" si="15"/>
        <v>15998025.640000001</v>
      </c>
      <c r="BU442" s="78">
        <f t="shared" si="15"/>
        <v>6318951.9000000004</v>
      </c>
      <c r="BV442" s="78">
        <f t="shared" si="15"/>
        <v>5022031.01</v>
      </c>
      <c r="BW442" s="78">
        <f t="shared" si="15"/>
        <v>4193047.4000000004</v>
      </c>
      <c r="BX442" s="78">
        <f t="shared" si="15"/>
        <v>1732478.3</v>
      </c>
      <c r="BY442" s="79">
        <f>SUM(BY367:BY438)</f>
        <v>1268740942.3099999</v>
      </c>
    </row>
    <row r="443" spans="1:77" s="74" customFormat="1" x14ac:dyDescent="0.2">
      <c r="A443" s="71"/>
      <c r="B443" s="62" t="s">
        <v>1068</v>
      </c>
      <c r="C443" s="61"/>
      <c r="D443" s="72">
        <f>SUM(D29,D47,D441)</f>
        <v>880343315.74000001</v>
      </c>
      <c r="E443" s="72">
        <f t="shared" ref="E443:BP443" si="16">SUM(E29,E47,E441)</f>
        <v>242991072.24000001</v>
      </c>
      <c r="F443" s="72">
        <f t="shared" si="16"/>
        <v>374593154.95999998</v>
      </c>
      <c r="G443" s="72">
        <f t="shared" si="16"/>
        <v>127043965.48</v>
      </c>
      <c r="H443" s="72">
        <f t="shared" si="16"/>
        <v>119684272.56999999</v>
      </c>
      <c r="I443" s="72">
        <f t="shared" si="16"/>
        <v>66088424.199999996</v>
      </c>
      <c r="J443" s="72">
        <f t="shared" si="16"/>
        <v>1848446597.5300002</v>
      </c>
      <c r="K443" s="72">
        <f t="shared" si="16"/>
        <v>221415633.03000003</v>
      </c>
      <c r="L443" s="72">
        <f t="shared" si="16"/>
        <v>51284222.969999999</v>
      </c>
      <c r="M443" s="72">
        <f t="shared" si="16"/>
        <v>475778122.35000002</v>
      </c>
      <c r="N443" s="72">
        <f t="shared" si="16"/>
        <v>48254374.730000004</v>
      </c>
      <c r="O443" s="72">
        <f t="shared" si="16"/>
        <v>132366349.75</v>
      </c>
      <c r="P443" s="72">
        <f t="shared" si="16"/>
        <v>298040657.09000003</v>
      </c>
      <c r="Q443" s="72">
        <f t="shared" si="16"/>
        <v>271760818.07999998</v>
      </c>
      <c r="R443" s="72">
        <f t="shared" si="16"/>
        <v>29874779.93</v>
      </c>
      <c r="S443" s="72">
        <f t="shared" si="16"/>
        <v>123248359.61000001</v>
      </c>
      <c r="T443" s="72">
        <f t="shared" si="16"/>
        <v>94326530.840000018</v>
      </c>
      <c r="U443" s="72">
        <f t="shared" si="16"/>
        <v>51419618.019999988</v>
      </c>
      <c r="V443" s="72">
        <f t="shared" si="16"/>
        <v>1050048015.4499998</v>
      </c>
      <c r="W443" s="72">
        <f t="shared" si="16"/>
        <v>205180229.88</v>
      </c>
      <c r="X443" s="72">
        <f t="shared" si="16"/>
        <v>112155045.14000002</v>
      </c>
      <c r="Y443" s="72">
        <f t="shared" si="16"/>
        <v>261605487.05000001</v>
      </c>
      <c r="Z443" s="72">
        <f t="shared" si="16"/>
        <v>72694883.729999989</v>
      </c>
      <c r="AA443" s="72">
        <f t="shared" si="16"/>
        <v>88472986.669999987</v>
      </c>
      <c r="AB443" s="72">
        <f t="shared" si="16"/>
        <v>109874019.44999999</v>
      </c>
      <c r="AC443" s="72">
        <f t="shared" si="16"/>
        <v>45113782.730000004</v>
      </c>
      <c r="AD443" s="72">
        <f t="shared" si="16"/>
        <v>49159209.390000001</v>
      </c>
      <c r="AE443" s="72">
        <f t="shared" si="16"/>
        <v>1131763234.95</v>
      </c>
      <c r="AF443" s="72">
        <f t="shared" si="16"/>
        <v>81734731.980000004</v>
      </c>
      <c r="AG443" s="72">
        <f t="shared" si="16"/>
        <v>48420720.769999996</v>
      </c>
      <c r="AH443" s="72">
        <f t="shared" si="16"/>
        <v>49692571.579999998</v>
      </c>
      <c r="AI443" s="72">
        <f t="shared" si="16"/>
        <v>45736996.600000009</v>
      </c>
      <c r="AJ443" s="72">
        <f t="shared" si="16"/>
        <v>83757968.420000002</v>
      </c>
      <c r="AK443" s="72">
        <f t="shared" si="16"/>
        <v>73317090.960000008</v>
      </c>
      <c r="AL443" s="72">
        <f t="shared" si="16"/>
        <v>64694070.32</v>
      </c>
      <c r="AM443" s="72">
        <f t="shared" si="16"/>
        <v>101122110.05999997</v>
      </c>
      <c r="AN443" s="72">
        <f t="shared" si="16"/>
        <v>61049927.289999992</v>
      </c>
      <c r="AO443" s="72">
        <f t="shared" si="16"/>
        <v>57543515.32</v>
      </c>
      <c r="AP443" s="72">
        <f t="shared" si="16"/>
        <v>53150705.829999998</v>
      </c>
      <c r="AQ443" s="72">
        <f t="shared" si="16"/>
        <v>441266880.10000002</v>
      </c>
      <c r="AR443" s="72">
        <f t="shared" si="16"/>
        <v>54198416.649999999</v>
      </c>
      <c r="AS443" s="72">
        <f t="shared" si="16"/>
        <v>60308008.24000001</v>
      </c>
      <c r="AT443" s="72">
        <f t="shared" si="16"/>
        <v>61331075.049999997</v>
      </c>
      <c r="AU443" s="72">
        <f t="shared" si="16"/>
        <v>43919038.809999995</v>
      </c>
      <c r="AV443" s="72">
        <f t="shared" si="16"/>
        <v>20460541.449999999</v>
      </c>
      <c r="AW443" s="72">
        <f t="shared" si="16"/>
        <v>35388020.380000003</v>
      </c>
      <c r="AX443" s="72">
        <f t="shared" si="16"/>
        <v>1086223090.26</v>
      </c>
      <c r="AY443" s="72">
        <f t="shared" si="16"/>
        <v>80408874.590000004</v>
      </c>
      <c r="AZ443" s="72">
        <f t="shared" si="16"/>
        <v>76594068.659999996</v>
      </c>
      <c r="BA443" s="72">
        <f t="shared" si="16"/>
        <v>127861740.75</v>
      </c>
      <c r="BB443" s="72">
        <f t="shared" si="16"/>
        <v>114192729.31999999</v>
      </c>
      <c r="BC443" s="72">
        <f t="shared" si="16"/>
        <v>87292575.080000013</v>
      </c>
      <c r="BD443" s="72">
        <f t="shared" si="16"/>
        <v>167237615.37020001</v>
      </c>
      <c r="BE443" s="72">
        <f t="shared" si="16"/>
        <v>141349640.25</v>
      </c>
      <c r="BF443" s="72">
        <f t="shared" si="16"/>
        <v>70548980.700000003</v>
      </c>
      <c r="BG443" s="72">
        <f t="shared" si="16"/>
        <v>31645184.559999999</v>
      </c>
      <c r="BH443" s="72">
        <f t="shared" si="16"/>
        <v>29688639.789999999</v>
      </c>
      <c r="BI443" s="72">
        <f t="shared" si="16"/>
        <v>970716795.26999998</v>
      </c>
      <c r="BJ443" s="72">
        <f t="shared" si="16"/>
        <v>308368299.69000006</v>
      </c>
      <c r="BK443" s="72">
        <f t="shared" si="16"/>
        <v>69422443.590000004</v>
      </c>
      <c r="BL443" s="72">
        <f t="shared" si="16"/>
        <v>48968402.629999995</v>
      </c>
      <c r="BM443" s="72">
        <f t="shared" si="16"/>
        <v>69384681.829999998</v>
      </c>
      <c r="BN443" s="72">
        <f t="shared" si="16"/>
        <v>91340506.060000002</v>
      </c>
      <c r="BO443" s="72">
        <f t="shared" si="16"/>
        <v>41920193.509999998</v>
      </c>
      <c r="BP443" s="72">
        <f t="shared" si="16"/>
        <v>557423766.30999994</v>
      </c>
      <c r="BQ443" s="72">
        <f t="shared" ref="BQ443:BX443" si="17">SUM(BQ29,BQ47,BQ441)</f>
        <v>55485928.439999998</v>
      </c>
      <c r="BR443" s="72">
        <f t="shared" si="17"/>
        <v>69645114.870000005</v>
      </c>
      <c r="BS443" s="72">
        <f t="shared" si="17"/>
        <v>95174425.829999998</v>
      </c>
      <c r="BT443" s="72">
        <f t="shared" si="17"/>
        <v>105176430.76000001</v>
      </c>
      <c r="BU443" s="72">
        <f t="shared" si="17"/>
        <v>203311964.26999998</v>
      </c>
      <c r="BV443" s="72">
        <f t="shared" si="17"/>
        <v>68550982.360000014</v>
      </c>
      <c r="BW443" s="72">
        <f t="shared" si="17"/>
        <v>42234278.019999996</v>
      </c>
      <c r="BX443" s="72">
        <f t="shared" si="17"/>
        <v>42123769.979999997</v>
      </c>
      <c r="BY443" s="73">
        <f>SUM(BY29,BY47,BY441)</f>
        <v>11532217385.8703</v>
      </c>
    </row>
    <row r="444" spans="1:77" s="80" customFormat="1" x14ac:dyDescent="0.2">
      <c r="A444" s="75"/>
      <c r="B444" s="76" t="s">
        <v>1069</v>
      </c>
      <c r="C444" s="77"/>
      <c r="D444" s="78">
        <f>SUM(D129,D180,D244,D442)</f>
        <v>757336900.81000006</v>
      </c>
      <c r="E444" s="78">
        <f t="shared" ref="E444:BP444" si="18">SUM(E129,E180,E244,E442)</f>
        <v>191201773.71000001</v>
      </c>
      <c r="F444" s="78">
        <f t="shared" si="18"/>
        <v>299918823.37</v>
      </c>
      <c r="G444" s="78">
        <f t="shared" si="18"/>
        <v>105043215.79999998</v>
      </c>
      <c r="H444" s="78">
        <f t="shared" si="18"/>
        <v>85249150.949999988</v>
      </c>
      <c r="I444" s="78">
        <f t="shared" si="18"/>
        <v>35808755.869999997</v>
      </c>
      <c r="J444" s="78">
        <f t="shared" si="18"/>
        <v>1923149724.1500001</v>
      </c>
      <c r="K444" s="78">
        <f t="shared" si="18"/>
        <v>178528446.21000001</v>
      </c>
      <c r="L444" s="78">
        <f t="shared" si="18"/>
        <v>43533596.329999998</v>
      </c>
      <c r="M444" s="78">
        <f t="shared" si="18"/>
        <v>453950515.23000008</v>
      </c>
      <c r="N444" s="78">
        <f t="shared" si="18"/>
        <v>44625507.549999997</v>
      </c>
      <c r="O444" s="78">
        <f t="shared" si="18"/>
        <v>117702554.12</v>
      </c>
      <c r="P444" s="78">
        <f t="shared" si="18"/>
        <v>253883032.11000001</v>
      </c>
      <c r="Q444" s="78">
        <f t="shared" si="18"/>
        <v>218859542.62999997</v>
      </c>
      <c r="R444" s="78">
        <f t="shared" si="18"/>
        <v>21086822.859999999</v>
      </c>
      <c r="S444" s="78">
        <f t="shared" si="18"/>
        <v>85705703.669399992</v>
      </c>
      <c r="T444" s="78">
        <f t="shared" si="18"/>
        <v>64883611.810000002</v>
      </c>
      <c r="U444" s="78">
        <f t="shared" si="18"/>
        <v>45090790.677999996</v>
      </c>
      <c r="V444" s="78">
        <f t="shared" si="18"/>
        <v>928937401.70000017</v>
      </c>
      <c r="W444" s="78">
        <f t="shared" si="18"/>
        <v>188126913.59999999</v>
      </c>
      <c r="X444" s="78">
        <f t="shared" si="18"/>
        <v>85594536.330000013</v>
      </c>
      <c r="Y444" s="78">
        <f t="shared" si="18"/>
        <v>221887105.81</v>
      </c>
      <c r="Z444" s="78">
        <f t="shared" si="18"/>
        <v>60422868.719999999</v>
      </c>
      <c r="AA444" s="78">
        <f t="shared" si="18"/>
        <v>74610502.179999992</v>
      </c>
      <c r="AB444" s="78">
        <f t="shared" si="18"/>
        <v>87439077.62999998</v>
      </c>
      <c r="AC444" s="78">
        <f t="shared" si="18"/>
        <v>37861125.220000006</v>
      </c>
      <c r="AD444" s="78">
        <f t="shared" si="18"/>
        <v>37489765.909999996</v>
      </c>
      <c r="AE444" s="78">
        <f t="shared" si="18"/>
        <v>1140069869.75</v>
      </c>
      <c r="AF444" s="78">
        <f t="shared" si="18"/>
        <v>67363021.820000008</v>
      </c>
      <c r="AG444" s="78">
        <f t="shared" si="18"/>
        <v>39860112.57</v>
      </c>
      <c r="AH444" s="78">
        <f t="shared" si="18"/>
        <v>40547057.82</v>
      </c>
      <c r="AI444" s="78">
        <f t="shared" si="18"/>
        <v>37186748.039999999</v>
      </c>
      <c r="AJ444" s="78">
        <f t="shared" si="18"/>
        <v>67680925.790000007</v>
      </c>
      <c r="AK444" s="78">
        <f t="shared" si="18"/>
        <v>51896158.82</v>
      </c>
      <c r="AL444" s="78">
        <f t="shared" si="18"/>
        <v>50889915.629999988</v>
      </c>
      <c r="AM444" s="78">
        <f t="shared" si="18"/>
        <v>84093915.349999994</v>
      </c>
      <c r="AN444" s="78">
        <f t="shared" si="18"/>
        <v>46018618.150000006</v>
      </c>
      <c r="AO444" s="78">
        <f t="shared" si="18"/>
        <v>48786809.629999995</v>
      </c>
      <c r="AP444" s="78">
        <f t="shared" si="18"/>
        <v>44966531.990000002</v>
      </c>
      <c r="AQ444" s="78">
        <f t="shared" si="18"/>
        <v>364076554.30999994</v>
      </c>
      <c r="AR444" s="78">
        <f t="shared" si="18"/>
        <v>48408519.5</v>
      </c>
      <c r="AS444" s="78">
        <f t="shared" si="18"/>
        <v>48772474.310000002</v>
      </c>
      <c r="AT444" s="78">
        <f t="shared" si="18"/>
        <v>47448924.360000007</v>
      </c>
      <c r="AU444" s="78">
        <f t="shared" si="18"/>
        <v>40294027.560000002</v>
      </c>
      <c r="AV444" s="78">
        <f t="shared" si="18"/>
        <v>16244733.459999999</v>
      </c>
      <c r="AW444" s="78">
        <f t="shared" si="18"/>
        <v>27200643.080000002</v>
      </c>
      <c r="AX444" s="78">
        <f t="shared" si="18"/>
        <v>1053937208.8099999</v>
      </c>
      <c r="AY444" s="78">
        <f t="shared" si="18"/>
        <v>60538279.609999999</v>
      </c>
      <c r="AZ444" s="78">
        <f t="shared" si="18"/>
        <v>66984560.630000003</v>
      </c>
      <c r="BA444" s="78">
        <f t="shared" si="18"/>
        <v>93991850.200000003</v>
      </c>
      <c r="BB444" s="78">
        <f t="shared" si="18"/>
        <v>91559750.579999998</v>
      </c>
      <c r="BC444" s="78">
        <f t="shared" si="18"/>
        <v>68516156.019999996</v>
      </c>
      <c r="BD444" s="78">
        <f t="shared" si="18"/>
        <v>147758871.8089</v>
      </c>
      <c r="BE444" s="78">
        <f t="shared" si="18"/>
        <v>115064546.09999999</v>
      </c>
      <c r="BF444" s="78">
        <f t="shared" si="18"/>
        <v>64781378.160000004</v>
      </c>
      <c r="BG444" s="78">
        <f t="shared" si="18"/>
        <v>25246995.18</v>
      </c>
      <c r="BH444" s="78">
        <f t="shared" si="18"/>
        <v>18285393.729999997</v>
      </c>
      <c r="BI444" s="78">
        <f t="shared" si="18"/>
        <v>859481888.18999994</v>
      </c>
      <c r="BJ444" s="78">
        <f t="shared" si="18"/>
        <v>234566045.02000001</v>
      </c>
      <c r="BK444" s="78">
        <f t="shared" si="18"/>
        <v>56724302.479999997</v>
      </c>
      <c r="BL444" s="78">
        <f t="shared" si="18"/>
        <v>35016649.523999996</v>
      </c>
      <c r="BM444" s="78">
        <f t="shared" si="18"/>
        <v>56801546.50999999</v>
      </c>
      <c r="BN444" s="78">
        <f t="shared" si="18"/>
        <v>80791786.530000001</v>
      </c>
      <c r="BO444" s="78">
        <f t="shared" si="18"/>
        <v>34188298.75</v>
      </c>
      <c r="BP444" s="78">
        <f t="shared" si="18"/>
        <v>471774133.07000005</v>
      </c>
      <c r="BQ444" s="78">
        <f t="shared" ref="BQ444:BX444" si="19">SUM(BQ129,BQ180,BQ244,BQ442)</f>
        <v>42030322.380000003</v>
      </c>
      <c r="BR444" s="78">
        <f t="shared" si="19"/>
        <v>50732938.920000002</v>
      </c>
      <c r="BS444" s="78">
        <f t="shared" si="19"/>
        <v>81414840.260000005</v>
      </c>
      <c r="BT444" s="78">
        <f t="shared" si="19"/>
        <v>84335071.430000007</v>
      </c>
      <c r="BU444" s="78">
        <f t="shared" si="19"/>
        <v>173601754.52000004</v>
      </c>
      <c r="BV444" s="78">
        <f t="shared" si="19"/>
        <v>51892281.699999996</v>
      </c>
      <c r="BW444" s="78">
        <f t="shared" si="19"/>
        <v>30222283.339999996</v>
      </c>
      <c r="BX444" s="78">
        <f t="shared" si="19"/>
        <v>26551258.66</v>
      </c>
      <c r="BY444" s="79">
        <f>SUM(BY129,BY180,BY244,BY442)</f>
        <v>11526859009.255198</v>
      </c>
    </row>
    <row r="445" spans="1:77" x14ac:dyDescent="0.2">
      <c r="B445" s="81"/>
      <c r="C445" s="82"/>
    </row>
    <row r="446" spans="1:77" x14ac:dyDescent="0.2">
      <c r="B446" s="81"/>
      <c r="C446" s="83" t="s">
        <v>1070</v>
      </c>
      <c r="D446" s="84">
        <f t="shared" ref="D446:BO446" si="20">SUM(D29)</f>
        <v>358924867.58999997</v>
      </c>
      <c r="E446" s="84">
        <f t="shared" si="20"/>
        <v>82157294.060000002</v>
      </c>
      <c r="F446" s="84">
        <f t="shared" si="20"/>
        <v>113369558.04999998</v>
      </c>
      <c r="G446" s="84">
        <f t="shared" si="20"/>
        <v>35485333.530000001</v>
      </c>
      <c r="H446" s="84">
        <f t="shared" si="20"/>
        <v>34756117.290000007</v>
      </c>
      <c r="I446" s="84">
        <f t="shared" si="20"/>
        <v>10637912.390000001</v>
      </c>
      <c r="J446" s="84">
        <f t="shared" si="20"/>
        <v>543322098.03999996</v>
      </c>
      <c r="K446" s="84">
        <f t="shared" si="20"/>
        <v>80786346.299999997</v>
      </c>
      <c r="L446" s="84">
        <f t="shared" si="20"/>
        <v>19301481.189999998</v>
      </c>
      <c r="M446" s="84">
        <f t="shared" si="20"/>
        <v>146486272.60000002</v>
      </c>
      <c r="N446" s="84">
        <f t="shared" si="20"/>
        <v>17848777.450000003</v>
      </c>
      <c r="O446" s="84">
        <f t="shared" si="20"/>
        <v>58671415.5</v>
      </c>
      <c r="P446" s="84">
        <f t="shared" si="20"/>
        <v>112912376.43000001</v>
      </c>
      <c r="Q446" s="84">
        <f t="shared" si="20"/>
        <v>84286361.580000013</v>
      </c>
      <c r="R446" s="84">
        <f t="shared" si="20"/>
        <v>5377435.330000001</v>
      </c>
      <c r="S446" s="84">
        <f t="shared" si="20"/>
        <v>40324932.169999994</v>
      </c>
      <c r="T446" s="84">
        <f t="shared" si="20"/>
        <v>28433397.600000001</v>
      </c>
      <c r="U446" s="84">
        <f t="shared" si="20"/>
        <v>21478729.549999997</v>
      </c>
      <c r="V446" s="84">
        <f t="shared" si="20"/>
        <v>384811248.19999993</v>
      </c>
      <c r="W446" s="84">
        <f t="shared" si="20"/>
        <v>61911394.480000004</v>
      </c>
      <c r="X446" s="84">
        <f t="shared" si="20"/>
        <v>36004798.010000005</v>
      </c>
      <c r="Y446" s="84">
        <f t="shared" si="20"/>
        <v>93648919.420000017</v>
      </c>
      <c r="Z446" s="84">
        <f t="shared" si="20"/>
        <v>32531483</v>
      </c>
      <c r="AA446" s="84">
        <f t="shared" si="20"/>
        <v>39197079.880000003</v>
      </c>
      <c r="AB446" s="84">
        <f t="shared" si="20"/>
        <v>49202234.899999999</v>
      </c>
      <c r="AC446" s="84">
        <f t="shared" si="20"/>
        <v>15985533.99</v>
      </c>
      <c r="AD446" s="84">
        <f t="shared" si="20"/>
        <v>21654701.350000001</v>
      </c>
      <c r="AE446" s="84">
        <f t="shared" si="20"/>
        <v>393915609.71999997</v>
      </c>
      <c r="AF446" s="84">
        <f t="shared" si="20"/>
        <v>30770551.779999997</v>
      </c>
      <c r="AG446" s="84">
        <f t="shared" si="20"/>
        <v>20560183.25</v>
      </c>
      <c r="AH446" s="84">
        <f t="shared" si="20"/>
        <v>15341660</v>
      </c>
      <c r="AI446" s="84">
        <f t="shared" si="20"/>
        <v>16774976.110000001</v>
      </c>
      <c r="AJ446" s="84">
        <f t="shared" si="20"/>
        <v>26035074.780000001</v>
      </c>
      <c r="AK446" s="84">
        <f t="shared" si="20"/>
        <v>26377118.870000001</v>
      </c>
      <c r="AL446" s="84">
        <f t="shared" si="20"/>
        <v>22216022.649999999</v>
      </c>
      <c r="AM446" s="84">
        <f t="shared" si="20"/>
        <v>29600981.640000001</v>
      </c>
      <c r="AN446" s="84">
        <f t="shared" si="20"/>
        <v>21314992.120000001</v>
      </c>
      <c r="AO446" s="84">
        <f t="shared" si="20"/>
        <v>25196146.649999999</v>
      </c>
      <c r="AP446" s="84">
        <f t="shared" si="20"/>
        <v>23502697.77</v>
      </c>
      <c r="AQ446" s="84">
        <f t="shared" si="20"/>
        <v>117728645</v>
      </c>
      <c r="AR446" s="84">
        <f t="shared" si="20"/>
        <v>21619660.219999999</v>
      </c>
      <c r="AS446" s="84">
        <f t="shared" si="20"/>
        <v>24154769.109999999</v>
      </c>
      <c r="AT446" s="84">
        <f t="shared" si="20"/>
        <v>23544475.210000001</v>
      </c>
      <c r="AU446" s="84">
        <f t="shared" si="20"/>
        <v>22542799.870000001</v>
      </c>
      <c r="AV446" s="84">
        <f t="shared" si="20"/>
        <v>3135610.5</v>
      </c>
      <c r="AW446" s="84">
        <f t="shared" si="20"/>
        <v>11087201.050000001</v>
      </c>
      <c r="AX446" s="84">
        <f t="shared" si="20"/>
        <v>239903399.97</v>
      </c>
      <c r="AY446" s="84">
        <f t="shared" si="20"/>
        <v>27490128.350000001</v>
      </c>
      <c r="AZ446" s="84">
        <f t="shared" si="20"/>
        <v>34947500.289999999</v>
      </c>
      <c r="BA446" s="84">
        <f t="shared" si="20"/>
        <v>44706896.859999999</v>
      </c>
      <c r="BB446" s="84">
        <f t="shared" si="20"/>
        <v>42147644.560000002</v>
      </c>
      <c r="BC446" s="84">
        <f t="shared" si="20"/>
        <v>41060076.460000001</v>
      </c>
      <c r="BD446" s="84">
        <f t="shared" si="20"/>
        <v>63042241.589999996</v>
      </c>
      <c r="BE446" s="84">
        <f t="shared" si="20"/>
        <v>36160841.75</v>
      </c>
      <c r="BF446" s="84">
        <f t="shared" si="20"/>
        <v>29229295.800000004</v>
      </c>
      <c r="BG446" s="84">
        <f t="shared" si="20"/>
        <v>9063881.2699999996</v>
      </c>
      <c r="BH446" s="84">
        <f t="shared" si="20"/>
        <v>6592035.5</v>
      </c>
      <c r="BI446" s="84">
        <f t="shared" si="20"/>
        <v>237392913.16999999</v>
      </c>
      <c r="BJ446" s="84">
        <f t="shared" si="20"/>
        <v>98460599.49000001</v>
      </c>
      <c r="BK446" s="84">
        <f t="shared" si="20"/>
        <v>25590188</v>
      </c>
      <c r="BL446" s="84">
        <f t="shared" si="20"/>
        <v>17851543</v>
      </c>
      <c r="BM446" s="84">
        <f t="shared" si="20"/>
        <v>22027139.670000002</v>
      </c>
      <c r="BN446" s="84">
        <f t="shared" si="20"/>
        <v>28032703</v>
      </c>
      <c r="BO446" s="84">
        <f t="shared" si="20"/>
        <v>12195441.449999999</v>
      </c>
      <c r="BP446" s="84">
        <f t="shared" ref="BP446:BY446" si="21">SUM(BP29)</f>
        <v>182154135.45000002</v>
      </c>
      <c r="BQ446" s="84">
        <f t="shared" si="21"/>
        <v>24269564.660000004</v>
      </c>
      <c r="BR446" s="84">
        <f t="shared" si="21"/>
        <v>24641125.199999999</v>
      </c>
      <c r="BS446" s="84">
        <f t="shared" si="21"/>
        <v>29994500.109999999</v>
      </c>
      <c r="BT446" s="84">
        <f t="shared" si="21"/>
        <v>57714066.759999998</v>
      </c>
      <c r="BU446" s="84">
        <f t="shared" si="21"/>
        <v>73307389.61999999</v>
      </c>
      <c r="BV446" s="84">
        <f t="shared" si="21"/>
        <v>23779744.859999999</v>
      </c>
      <c r="BW446" s="84">
        <f t="shared" si="21"/>
        <v>13052297.300000001</v>
      </c>
      <c r="BX446" s="84">
        <f t="shared" si="21"/>
        <v>16068573.540000001</v>
      </c>
      <c r="BY446" s="84">
        <f t="shared" si="21"/>
        <v>2135974869.0199003</v>
      </c>
    </row>
    <row r="447" spans="1:77" x14ac:dyDescent="0.2">
      <c r="B447" s="81"/>
      <c r="C447" s="83" t="s">
        <v>1071</v>
      </c>
      <c r="D447" s="84">
        <f t="shared" ref="D447:BO447" si="22">SUM(D47)</f>
        <v>380107557.11000001</v>
      </c>
      <c r="E447" s="84">
        <f t="shared" si="22"/>
        <v>87070894.519999996</v>
      </c>
      <c r="F447" s="84">
        <f t="shared" si="22"/>
        <v>153743263.97999999</v>
      </c>
      <c r="G447" s="84">
        <f t="shared" si="22"/>
        <v>25135644.16</v>
      </c>
      <c r="H447" s="84">
        <f t="shared" si="22"/>
        <v>16519036.040000001</v>
      </c>
      <c r="I447" s="84">
        <f t="shared" si="22"/>
        <v>1716701.6400000001</v>
      </c>
      <c r="J447" s="84">
        <f t="shared" si="22"/>
        <v>601367151.14999998</v>
      </c>
      <c r="K447" s="84">
        <f t="shared" si="22"/>
        <v>56989522</v>
      </c>
      <c r="L447" s="84">
        <f t="shared" si="22"/>
        <v>4407028.49</v>
      </c>
      <c r="M447" s="84">
        <f t="shared" si="22"/>
        <v>153812424.31</v>
      </c>
      <c r="N447" s="84">
        <f t="shared" si="22"/>
        <v>4789000.3</v>
      </c>
      <c r="O447" s="84">
        <f t="shared" si="22"/>
        <v>18536175</v>
      </c>
      <c r="P447" s="84">
        <f t="shared" si="22"/>
        <v>111708573.17</v>
      </c>
      <c r="Q447" s="84">
        <f t="shared" si="22"/>
        <v>76792173.549999997</v>
      </c>
      <c r="R447" s="84">
        <f t="shared" si="22"/>
        <v>1500234.1700000002</v>
      </c>
      <c r="S447" s="84">
        <f t="shared" si="22"/>
        <v>11939990.629999999</v>
      </c>
      <c r="T447" s="84">
        <f t="shared" si="22"/>
        <v>9896369.5800000019</v>
      </c>
      <c r="U447" s="84">
        <f t="shared" si="22"/>
        <v>6434935.5499999998</v>
      </c>
      <c r="V447" s="84">
        <f t="shared" si="22"/>
        <v>453043553.71999997</v>
      </c>
      <c r="W447" s="84">
        <f t="shared" si="22"/>
        <v>67973718.5</v>
      </c>
      <c r="X447" s="84">
        <f t="shared" si="22"/>
        <v>16153642.68</v>
      </c>
      <c r="Y447" s="84">
        <f t="shared" si="22"/>
        <v>83645651.230000004</v>
      </c>
      <c r="Z447" s="84">
        <f t="shared" si="22"/>
        <v>5604029</v>
      </c>
      <c r="AA447" s="84">
        <f t="shared" si="22"/>
        <v>11206048.720000001</v>
      </c>
      <c r="AB447" s="84">
        <f t="shared" si="22"/>
        <v>23482479.399999999</v>
      </c>
      <c r="AC447" s="84">
        <f t="shared" si="22"/>
        <v>5378117</v>
      </c>
      <c r="AD447" s="84">
        <f t="shared" si="22"/>
        <v>3684500</v>
      </c>
      <c r="AE447" s="84">
        <f t="shared" si="22"/>
        <v>708147619.9200002</v>
      </c>
      <c r="AF447" s="84">
        <f t="shared" si="22"/>
        <v>7556987.8700000001</v>
      </c>
      <c r="AG447" s="84">
        <f t="shared" si="22"/>
        <v>3811694.31</v>
      </c>
      <c r="AH447" s="84">
        <f t="shared" si="22"/>
        <v>5927514.6799999997</v>
      </c>
      <c r="AI447" s="84">
        <f t="shared" si="22"/>
        <v>4953720.76</v>
      </c>
      <c r="AJ447" s="84">
        <f t="shared" si="22"/>
        <v>11591668.26</v>
      </c>
      <c r="AK447" s="84">
        <f t="shared" si="22"/>
        <v>7215522.5999999996</v>
      </c>
      <c r="AL447" s="84">
        <f t="shared" si="22"/>
        <v>5944761.5</v>
      </c>
      <c r="AM447" s="84">
        <f t="shared" si="22"/>
        <v>13255637.25</v>
      </c>
      <c r="AN447" s="84">
        <f t="shared" si="22"/>
        <v>5959689.7800000003</v>
      </c>
      <c r="AO447" s="84">
        <f t="shared" si="22"/>
        <v>7689474.8700000001</v>
      </c>
      <c r="AP447" s="84">
        <f t="shared" si="22"/>
        <v>5700038.7000000002</v>
      </c>
      <c r="AQ447" s="84">
        <f t="shared" si="22"/>
        <v>168803432.94999999</v>
      </c>
      <c r="AR447" s="84">
        <f t="shared" si="22"/>
        <v>3920889.15</v>
      </c>
      <c r="AS447" s="84">
        <f t="shared" si="22"/>
        <v>4092342.1</v>
      </c>
      <c r="AT447" s="84">
        <f t="shared" si="22"/>
        <v>6711904.0099999998</v>
      </c>
      <c r="AU447" s="84">
        <f t="shared" si="22"/>
        <v>3707134.1300000004</v>
      </c>
      <c r="AV447" s="84">
        <f t="shared" si="22"/>
        <v>426179.25</v>
      </c>
      <c r="AW447" s="84">
        <f t="shared" si="22"/>
        <v>4385490.1500000004</v>
      </c>
      <c r="AX447" s="84">
        <f t="shared" si="22"/>
        <v>415654659.67999995</v>
      </c>
      <c r="AY447" s="84">
        <f t="shared" si="22"/>
        <v>8306456.25</v>
      </c>
      <c r="AZ447" s="84">
        <f t="shared" si="22"/>
        <v>11619056.5</v>
      </c>
      <c r="BA447" s="84">
        <f t="shared" si="22"/>
        <v>17745075.670000002</v>
      </c>
      <c r="BB447" s="84">
        <f t="shared" si="22"/>
        <v>29153984.230000004</v>
      </c>
      <c r="BC447" s="84">
        <f t="shared" si="22"/>
        <v>12447778.5</v>
      </c>
      <c r="BD447" s="84">
        <f t="shared" si="22"/>
        <v>57789826.550000004</v>
      </c>
      <c r="BE447" s="84">
        <f t="shared" si="22"/>
        <v>50427096.849999994</v>
      </c>
      <c r="BF447" s="84">
        <f t="shared" si="22"/>
        <v>12040293.550000001</v>
      </c>
      <c r="BG447" s="84">
        <f t="shared" si="22"/>
        <v>2608391.7999999998</v>
      </c>
      <c r="BH447" s="84">
        <f t="shared" si="22"/>
        <v>1514708.75</v>
      </c>
      <c r="BI447" s="84">
        <f t="shared" si="22"/>
        <v>368556206.57999998</v>
      </c>
      <c r="BJ447" s="84">
        <f t="shared" si="22"/>
        <v>88548216.070000008</v>
      </c>
      <c r="BK447" s="84">
        <f t="shared" si="22"/>
        <v>8383213.0199999996</v>
      </c>
      <c r="BL447" s="84">
        <f t="shared" si="22"/>
        <v>4731976.6500000004</v>
      </c>
      <c r="BM447" s="84">
        <f t="shared" si="22"/>
        <v>2768699.77</v>
      </c>
      <c r="BN447" s="84">
        <f t="shared" si="22"/>
        <v>7726032.2000000002</v>
      </c>
      <c r="BO447" s="84">
        <f t="shared" si="22"/>
        <v>3278393.3099999996</v>
      </c>
      <c r="BP447" s="84">
        <f t="shared" ref="BP447:BY447" si="23">SUM(BP47)</f>
        <v>355864471.43000001</v>
      </c>
      <c r="BQ447" s="84">
        <f t="shared" si="23"/>
        <v>10735361.34</v>
      </c>
      <c r="BR447" s="84">
        <f t="shared" si="23"/>
        <v>11521785.5</v>
      </c>
      <c r="BS447" s="84">
        <f t="shared" si="23"/>
        <v>12237372.809999999</v>
      </c>
      <c r="BT447" s="84">
        <f t="shared" si="23"/>
        <v>21814986.709999997</v>
      </c>
      <c r="BU447" s="84">
        <f t="shared" si="23"/>
        <v>63419119.200000003</v>
      </c>
      <c r="BV447" s="84">
        <f t="shared" si="23"/>
        <v>10155151.450000001</v>
      </c>
      <c r="BW447" s="84">
        <f t="shared" si="23"/>
        <v>5823737.0499999998</v>
      </c>
      <c r="BX447" s="84">
        <f t="shared" si="23"/>
        <v>5842786.75</v>
      </c>
      <c r="BY447" s="84">
        <f t="shared" si="23"/>
        <v>4379941155.9802999</v>
      </c>
    </row>
    <row r="448" spans="1:77" ht="22.45" thickBot="1" x14ac:dyDescent="0.25">
      <c r="B448" s="81"/>
      <c r="C448" s="85" t="s">
        <v>1072</v>
      </c>
      <c r="D448" s="86">
        <f>SUM(D446:D447)</f>
        <v>739032424.70000005</v>
      </c>
      <c r="E448" s="86">
        <f t="shared" ref="E448:BP448" si="24">SUM(E446:E447)</f>
        <v>169228188.57999998</v>
      </c>
      <c r="F448" s="86">
        <f t="shared" si="24"/>
        <v>267112822.02999997</v>
      </c>
      <c r="G448" s="86">
        <f t="shared" si="24"/>
        <v>60620977.689999998</v>
      </c>
      <c r="H448" s="86">
        <f t="shared" si="24"/>
        <v>51275153.330000006</v>
      </c>
      <c r="I448" s="86">
        <f t="shared" si="24"/>
        <v>12354614.030000001</v>
      </c>
      <c r="J448" s="86">
        <f t="shared" si="24"/>
        <v>1144689249.1900001</v>
      </c>
      <c r="K448" s="86">
        <f t="shared" si="24"/>
        <v>137775868.30000001</v>
      </c>
      <c r="L448" s="86">
        <f t="shared" si="24"/>
        <v>23708509.68</v>
      </c>
      <c r="M448" s="86">
        <f t="shared" si="24"/>
        <v>300298696.91000003</v>
      </c>
      <c r="N448" s="86">
        <f t="shared" si="24"/>
        <v>22637777.750000004</v>
      </c>
      <c r="O448" s="86">
        <f t="shared" si="24"/>
        <v>77207590.5</v>
      </c>
      <c r="P448" s="86">
        <f t="shared" si="24"/>
        <v>224620949.60000002</v>
      </c>
      <c r="Q448" s="86">
        <f t="shared" si="24"/>
        <v>161078535.13</v>
      </c>
      <c r="R448" s="86">
        <f t="shared" si="24"/>
        <v>6877669.5000000009</v>
      </c>
      <c r="S448" s="86">
        <f t="shared" si="24"/>
        <v>52264922.799999997</v>
      </c>
      <c r="T448" s="86">
        <f t="shared" si="24"/>
        <v>38329767.180000007</v>
      </c>
      <c r="U448" s="86">
        <f t="shared" si="24"/>
        <v>27913665.099999998</v>
      </c>
      <c r="V448" s="86">
        <f t="shared" si="24"/>
        <v>837854801.91999984</v>
      </c>
      <c r="W448" s="86">
        <f t="shared" si="24"/>
        <v>129885112.98</v>
      </c>
      <c r="X448" s="86">
        <f t="shared" si="24"/>
        <v>52158440.690000005</v>
      </c>
      <c r="Y448" s="86">
        <f t="shared" si="24"/>
        <v>177294570.65000004</v>
      </c>
      <c r="Z448" s="86">
        <f t="shared" si="24"/>
        <v>38135512</v>
      </c>
      <c r="AA448" s="86">
        <f t="shared" si="24"/>
        <v>50403128.600000001</v>
      </c>
      <c r="AB448" s="86">
        <f t="shared" si="24"/>
        <v>72684714.299999997</v>
      </c>
      <c r="AC448" s="86">
        <f t="shared" si="24"/>
        <v>21363650.990000002</v>
      </c>
      <c r="AD448" s="86">
        <f t="shared" si="24"/>
        <v>25339201.350000001</v>
      </c>
      <c r="AE448" s="86">
        <f t="shared" si="24"/>
        <v>1102063229.6400001</v>
      </c>
      <c r="AF448" s="86">
        <f t="shared" si="24"/>
        <v>38327539.649999999</v>
      </c>
      <c r="AG448" s="86">
        <f t="shared" si="24"/>
        <v>24371877.559999999</v>
      </c>
      <c r="AH448" s="86">
        <f t="shared" si="24"/>
        <v>21269174.68</v>
      </c>
      <c r="AI448" s="86">
        <f t="shared" si="24"/>
        <v>21728696.870000001</v>
      </c>
      <c r="AJ448" s="86">
        <f t="shared" si="24"/>
        <v>37626743.039999999</v>
      </c>
      <c r="AK448" s="86">
        <f t="shared" si="24"/>
        <v>33592641.469999999</v>
      </c>
      <c r="AL448" s="86">
        <f t="shared" si="24"/>
        <v>28160784.149999999</v>
      </c>
      <c r="AM448" s="86">
        <f t="shared" si="24"/>
        <v>42856618.890000001</v>
      </c>
      <c r="AN448" s="86">
        <f t="shared" si="24"/>
        <v>27274681.900000002</v>
      </c>
      <c r="AO448" s="86">
        <f t="shared" si="24"/>
        <v>32885621.52</v>
      </c>
      <c r="AP448" s="86">
        <f t="shared" si="24"/>
        <v>29202736.469999999</v>
      </c>
      <c r="AQ448" s="86">
        <f t="shared" si="24"/>
        <v>286532077.94999999</v>
      </c>
      <c r="AR448" s="86">
        <f t="shared" si="24"/>
        <v>25540549.369999997</v>
      </c>
      <c r="AS448" s="86">
        <f t="shared" si="24"/>
        <v>28247111.210000001</v>
      </c>
      <c r="AT448" s="86">
        <f t="shared" si="24"/>
        <v>30256379.219999999</v>
      </c>
      <c r="AU448" s="86">
        <f t="shared" si="24"/>
        <v>26249934</v>
      </c>
      <c r="AV448" s="86">
        <f t="shared" si="24"/>
        <v>3561789.75</v>
      </c>
      <c r="AW448" s="86">
        <f t="shared" si="24"/>
        <v>15472691.200000001</v>
      </c>
      <c r="AX448" s="86">
        <f t="shared" si="24"/>
        <v>655558059.64999998</v>
      </c>
      <c r="AY448" s="86">
        <f t="shared" si="24"/>
        <v>35796584.600000001</v>
      </c>
      <c r="AZ448" s="86">
        <f t="shared" si="24"/>
        <v>46566556.789999999</v>
      </c>
      <c r="BA448" s="86">
        <f t="shared" si="24"/>
        <v>62451972.530000001</v>
      </c>
      <c r="BB448" s="86">
        <f t="shared" si="24"/>
        <v>71301628.790000007</v>
      </c>
      <c r="BC448" s="86">
        <f t="shared" si="24"/>
        <v>53507854.960000001</v>
      </c>
      <c r="BD448" s="86">
        <f t="shared" si="24"/>
        <v>120832068.14</v>
      </c>
      <c r="BE448" s="86">
        <f t="shared" si="24"/>
        <v>86587938.599999994</v>
      </c>
      <c r="BF448" s="86">
        <f t="shared" si="24"/>
        <v>41269589.350000009</v>
      </c>
      <c r="BG448" s="86">
        <f t="shared" si="24"/>
        <v>11672273.07</v>
      </c>
      <c r="BH448" s="86">
        <f t="shared" si="24"/>
        <v>8106744.25</v>
      </c>
      <c r="BI448" s="86">
        <f t="shared" si="24"/>
        <v>605949119.75</v>
      </c>
      <c r="BJ448" s="86">
        <f t="shared" si="24"/>
        <v>187008815.56</v>
      </c>
      <c r="BK448" s="86">
        <f t="shared" si="24"/>
        <v>33973401.019999996</v>
      </c>
      <c r="BL448" s="86">
        <f t="shared" si="24"/>
        <v>22583519.649999999</v>
      </c>
      <c r="BM448" s="86">
        <f t="shared" si="24"/>
        <v>24795839.440000001</v>
      </c>
      <c r="BN448" s="86">
        <f t="shared" si="24"/>
        <v>35758735.200000003</v>
      </c>
      <c r="BO448" s="86">
        <f t="shared" si="24"/>
        <v>15473834.759999998</v>
      </c>
      <c r="BP448" s="86">
        <f t="shared" si="24"/>
        <v>538018606.88</v>
      </c>
      <c r="BQ448" s="86">
        <f t="shared" ref="BQ448:BY448" si="25">SUM(BQ446:BQ447)</f>
        <v>35004926</v>
      </c>
      <c r="BR448" s="86">
        <f t="shared" si="25"/>
        <v>36162910.700000003</v>
      </c>
      <c r="BS448" s="86">
        <f t="shared" si="25"/>
        <v>42231872.920000002</v>
      </c>
      <c r="BT448" s="86">
        <f t="shared" si="25"/>
        <v>79529053.469999999</v>
      </c>
      <c r="BU448" s="86">
        <f t="shared" si="25"/>
        <v>136726508.81999999</v>
      </c>
      <c r="BV448" s="86">
        <f t="shared" si="25"/>
        <v>33934896.310000002</v>
      </c>
      <c r="BW448" s="86">
        <f t="shared" si="25"/>
        <v>18876034.350000001</v>
      </c>
      <c r="BX448" s="86">
        <f t="shared" si="25"/>
        <v>21911360.289999999</v>
      </c>
      <c r="BY448" s="86">
        <f t="shared" si="25"/>
        <v>6515916025.0002003</v>
      </c>
    </row>
    <row r="449" spans="2:77" ht="22.45" thickTop="1" x14ac:dyDescent="0.2">
      <c r="B449" s="81"/>
      <c r="C449" s="82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  <c r="AB449" s="87"/>
      <c r="AC449" s="87"/>
      <c r="AD449" s="87"/>
      <c r="AE449" s="87"/>
      <c r="AF449" s="87"/>
      <c r="AG449" s="87"/>
      <c r="AH449" s="87"/>
      <c r="AI449" s="87"/>
      <c r="AJ449" s="87"/>
      <c r="AK449" s="87"/>
      <c r="AL449" s="87"/>
      <c r="AM449" s="87"/>
      <c r="AN449" s="87"/>
      <c r="AO449" s="87"/>
      <c r="AP449" s="87"/>
      <c r="AQ449" s="87"/>
      <c r="AR449" s="87"/>
      <c r="AS449" s="87"/>
      <c r="AT449" s="87"/>
      <c r="AU449" s="87"/>
      <c r="AV449" s="87"/>
      <c r="AW449" s="87"/>
      <c r="AX449" s="87"/>
      <c r="AY449" s="87"/>
      <c r="AZ449" s="87"/>
      <c r="BA449" s="87"/>
      <c r="BB449" s="87"/>
      <c r="BC449" s="87"/>
      <c r="BD449" s="87"/>
      <c r="BE449" s="87"/>
      <c r="BF449" s="87"/>
      <c r="BG449" s="87"/>
      <c r="BH449" s="87"/>
      <c r="BI449" s="87"/>
      <c r="BJ449" s="87"/>
      <c r="BK449" s="87"/>
      <c r="BL449" s="87"/>
      <c r="BM449" s="87"/>
      <c r="BN449" s="87"/>
      <c r="BO449" s="87"/>
      <c r="BP449" s="87"/>
      <c r="BQ449" s="87"/>
      <c r="BR449" s="87"/>
      <c r="BS449" s="87"/>
      <c r="BT449" s="87"/>
      <c r="BU449" s="87"/>
      <c r="BV449" s="87"/>
      <c r="BW449" s="87"/>
      <c r="BX449" s="87"/>
      <c r="BY449" s="87"/>
    </row>
    <row r="450" spans="2:77" x14ac:dyDescent="0.2">
      <c r="B450" s="81"/>
      <c r="C450" s="88" t="s">
        <v>286</v>
      </c>
      <c r="D450" s="89">
        <f t="shared" ref="D450:AI450" si="26">SUM(D129)</f>
        <v>344820712.59000003</v>
      </c>
      <c r="E450" s="89">
        <f t="shared" si="26"/>
        <v>103167518.80000001</v>
      </c>
      <c r="F450" s="89">
        <f t="shared" si="26"/>
        <v>128099768.70999999</v>
      </c>
      <c r="G450" s="89">
        <f t="shared" si="26"/>
        <v>57762710.00999999</v>
      </c>
      <c r="H450" s="89">
        <f t="shared" si="26"/>
        <v>45858321.869999997</v>
      </c>
      <c r="I450" s="89">
        <f t="shared" si="26"/>
        <v>18826686.369999997</v>
      </c>
      <c r="J450" s="89">
        <f t="shared" si="26"/>
        <v>613552076.61999989</v>
      </c>
      <c r="K450" s="89">
        <f t="shared" si="26"/>
        <v>89747908.750000015</v>
      </c>
      <c r="L450" s="89">
        <f t="shared" si="26"/>
        <v>28455877.439999998</v>
      </c>
      <c r="M450" s="89">
        <f t="shared" si="26"/>
        <v>209836777.56999999</v>
      </c>
      <c r="N450" s="89">
        <f t="shared" si="26"/>
        <v>28741643.830000002</v>
      </c>
      <c r="O450" s="89">
        <f t="shared" si="26"/>
        <v>68370914</v>
      </c>
      <c r="P450" s="89">
        <f t="shared" si="26"/>
        <v>127841392.69</v>
      </c>
      <c r="Q450" s="89">
        <f t="shared" si="26"/>
        <v>113972775.73999999</v>
      </c>
      <c r="R450" s="89">
        <f t="shared" si="26"/>
        <v>14132425.52</v>
      </c>
      <c r="S450" s="89">
        <f t="shared" si="26"/>
        <v>51138599.550000004</v>
      </c>
      <c r="T450" s="89">
        <f t="shared" si="26"/>
        <v>38030717.890000001</v>
      </c>
      <c r="U450" s="89">
        <f t="shared" si="26"/>
        <v>22226331.93</v>
      </c>
      <c r="V450" s="89">
        <f t="shared" si="26"/>
        <v>367284177.61999995</v>
      </c>
      <c r="W450" s="89">
        <f t="shared" si="26"/>
        <v>107842179.77</v>
      </c>
      <c r="X450" s="89">
        <f t="shared" si="26"/>
        <v>48109794.31000001</v>
      </c>
      <c r="Y450" s="89">
        <f t="shared" si="26"/>
        <v>108943396.95999999</v>
      </c>
      <c r="Z450" s="89">
        <f t="shared" si="26"/>
        <v>31398702.169999987</v>
      </c>
      <c r="AA450" s="89">
        <f t="shared" si="26"/>
        <v>44150219.009999998</v>
      </c>
      <c r="AB450" s="89">
        <f t="shared" si="26"/>
        <v>44091237.639999986</v>
      </c>
      <c r="AC450" s="89">
        <f t="shared" si="26"/>
        <v>22953005.969999999</v>
      </c>
      <c r="AD450" s="89">
        <f t="shared" si="26"/>
        <v>19039101.050000001</v>
      </c>
      <c r="AE450" s="89">
        <f t="shared" si="26"/>
        <v>514981059.54999995</v>
      </c>
      <c r="AF450" s="89">
        <f t="shared" si="26"/>
        <v>34707089.380000003</v>
      </c>
      <c r="AG450" s="89">
        <f t="shared" si="26"/>
        <v>23030685.73</v>
      </c>
      <c r="AH450" s="89">
        <f t="shared" si="26"/>
        <v>24360000.900000002</v>
      </c>
      <c r="AI450" s="89">
        <f t="shared" si="26"/>
        <v>21832817.919999998</v>
      </c>
      <c r="AJ450" s="89">
        <f t="shared" ref="AJ450:BY450" si="27">SUM(AJ129)</f>
        <v>39408780.490000002</v>
      </c>
      <c r="AK450" s="89">
        <f t="shared" si="27"/>
        <v>28852957.609999999</v>
      </c>
      <c r="AL450" s="89">
        <f t="shared" si="27"/>
        <v>28507302.099999994</v>
      </c>
      <c r="AM450" s="89">
        <f t="shared" si="27"/>
        <v>43721615.149999999</v>
      </c>
      <c r="AN450" s="89">
        <f t="shared" si="27"/>
        <v>24136309.509999998</v>
      </c>
      <c r="AO450" s="89">
        <f t="shared" si="27"/>
        <v>27972401.549999997</v>
      </c>
      <c r="AP450" s="89">
        <f t="shared" si="27"/>
        <v>24621185.910000004</v>
      </c>
      <c r="AQ450" s="89">
        <f t="shared" si="27"/>
        <v>198231775.23999998</v>
      </c>
      <c r="AR450" s="89">
        <f t="shared" si="27"/>
        <v>30733670.279999997</v>
      </c>
      <c r="AS450" s="89">
        <f t="shared" si="27"/>
        <v>27730447.079999998</v>
      </c>
      <c r="AT450" s="89">
        <f t="shared" si="27"/>
        <v>27825417.110000003</v>
      </c>
      <c r="AU450" s="89">
        <f t="shared" si="27"/>
        <v>26206222.650000002</v>
      </c>
      <c r="AV450" s="89">
        <f t="shared" si="27"/>
        <v>11592709.479999999</v>
      </c>
      <c r="AW450" s="89">
        <f t="shared" si="27"/>
        <v>16762280.83</v>
      </c>
      <c r="AX450" s="89">
        <f t="shared" si="27"/>
        <v>363042889.28999996</v>
      </c>
      <c r="AY450" s="89">
        <f t="shared" si="27"/>
        <v>33142141.520000003</v>
      </c>
      <c r="AZ450" s="89">
        <f t="shared" si="27"/>
        <v>37792215.000000007</v>
      </c>
      <c r="BA450" s="89">
        <f t="shared" si="27"/>
        <v>57565725.450000003</v>
      </c>
      <c r="BB450" s="89">
        <f t="shared" si="27"/>
        <v>55091352.079999998</v>
      </c>
      <c r="BC450" s="89">
        <f t="shared" si="27"/>
        <v>35714894.049999997</v>
      </c>
      <c r="BD450" s="89">
        <f t="shared" si="27"/>
        <v>77721394.61999999</v>
      </c>
      <c r="BE450" s="89">
        <f t="shared" si="27"/>
        <v>64315742.18</v>
      </c>
      <c r="BF450" s="89">
        <f t="shared" si="27"/>
        <v>38506907.320000008</v>
      </c>
      <c r="BG450" s="89">
        <f t="shared" si="27"/>
        <v>17004485.899999999</v>
      </c>
      <c r="BH450" s="89">
        <f t="shared" si="27"/>
        <v>10281383.789999999</v>
      </c>
      <c r="BI450" s="89">
        <f t="shared" si="27"/>
        <v>310893459.88000005</v>
      </c>
      <c r="BJ450" s="89">
        <f t="shared" si="27"/>
        <v>124873981.72</v>
      </c>
      <c r="BK450" s="89">
        <f t="shared" si="27"/>
        <v>32098773.819999997</v>
      </c>
      <c r="BL450" s="89">
        <f t="shared" si="27"/>
        <v>20900819.239999998</v>
      </c>
      <c r="BM450" s="89">
        <f t="shared" si="27"/>
        <v>32695258.839999996</v>
      </c>
      <c r="BN450" s="89">
        <f t="shared" si="27"/>
        <v>45545230.259999998</v>
      </c>
      <c r="BO450" s="89">
        <f t="shared" si="27"/>
        <v>22528059.830000002</v>
      </c>
      <c r="BP450" s="89">
        <f t="shared" si="27"/>
        <v>218759053.93000001</v>
      </c>
      <c r="BQ450" s="89">
        <f t="shared" si="27"/>
        <v>25330913.460000001</v>
      </c>
      <c r="BR450" s="89">
        <f t="shared" si="27"/>
        <v>28050407.010000002</v>
      </c>
      <c r="BS450" s="89">
        <f t="shared" si="27"/>
        <v>47111685.510000005</v>
      </c>
      <c r="BT450" s="89">
        <f t="shared" si="27"/>
        <v>46715965.150000006</v>
      </c>
      <c r="BU450" s="89">
        <f t="shared" si="27"/>
        <v>86600968.570000008</v>
      </c>
      <c r="BV450" s="89">
        <f t="shared" si="27"/>
        <v>29513639.579999998</v>
      </c>
      <c r="BW450" s="89">
        <f t="shared" si="27"/>
        <v>15247314.860000001</v>
      </c>
      <c r="BX450" s="89">
        <f t="shared" si="27"/>
        <v>13806937.289999999</v>
      </c>
      <c r="BY450" s="89">
        <f t="shared" si="27"/>
        <v>5401952933.6599989</v>
      </c>
    </row>
    <row r="451" spans="2:77" x14ac:dyDescent="0.2">
      <c r="B451" s="81"/>
      <c r="C451" s="88" t="s">
        <v>552</v>
      </c>
      <c r="D451" s="89">
        <f>SUM(D244)</f>
        <v>311299805.51999998</v>
      </c>
      <c r="E451" s="89">
        <f t="shared" ref="E451:BP451" si="28">SUM(E244)</f>
        <v>64290693.719999991</v>
      </c>
      <c r="F451" s="89">
        <f t="shared" si="28"/>
        <v>135925149.24000001</v>
      </c>
      <c r="G451" s="89">
        <f t="shared" si="28"/>
        <v>29332907.929999996</v>
      </c>
      <c r="H451" s="89">
        <f t="shared" si="28"/>
        <v>22674487.409999993</v>
      </c>
      <c r="I451" s="89">
        <f t="shared" si="28"/>
        <v>8399855.3300000019</v>
      </c>
      <c r="J451" s="89">
        <f t="shared" si="28"/>
        <v>666619811.98000026</v>
      </c>
      <c r="K451" s="89">
        <f t="shared" si="28"/>
        <v>55481139.520000018</v>
      </c>
      <c r="L451" s="89">
        <f t="shared" si="28"/>
        <v>11091205.170000002</v>
      </c>
      <c r="M451" s="89">
        <f t="shared" si="28"/>
        <v>171686175.17000005</v>
      </c>
      <c r="N451" s="89">
        <f t="shared" si="28"/>
        <v>10425943.800000001</v>
      </c>
      <c r="O451" s="89">
        <f t="shared" si="28"/>
        <v>32769160.800000001</v>
      </c>
      <c r="P451" s="89">
        <f t="shared" si="28"/>
        <v>85628552.270000026</v>
      </c>
      <c r="Q451" s="89">
        <f t="shared" si="28"/>
        <v>72951703.839999989</v>
      </c>
      <c r="R451" s="89">
        <f t="shared" si="28"/>
        <v>4644161.1099999994</v>
      </c>
      <c r="S451" s="89">
        <f t="shared" si="28"/>
        <v>22013101.479999989</v>
      </c>
      <c r="T451" s="89">
        <f t="shared" si="28"/>
        <v>18205059.77</v>
      </c>
      <c r="U451" s="89">
        <f t="shared" si="28"/>
        <v>15983580.327999998</v>
      </c>
      <c r="V451" s="89">
        <f t="shared" si="28"/>
        <v>485887409.79000014</v>
      </c>
      <c r="W451" s="89">
        <f t="shared" si="28"/>
        <v>64587776.719999991</v>
      </c>
      <c r="X451" s="89">
        <f t="shared" si="28"/>
        <v>22236805.649999999</v>
      </c>
      <c r="Y451" s="89">
        <f t="shared" si="28"/>
        <v>77769425.219999999</v>
      </c>
      <c r="Z451" s="89">
        <f t="shared" si="28"/>
        <v>21868068.440000009</v>
      </c>
      <c r="AA451" s="89">
        <f t="shared" si="28"/>
        <v>21531697.859999996</v>
      </c>
      <c r="AB451" s="89">
        <f t="shared" si="28"/>
        <v>36166663.209999993</v>
      </c>
      <c r="AC451" s="89">
        <f t="shared" si="28"/>
        <v>10211528.470000003</v>
      </c>
      <c r="AD451" s="89">
        <f t="shared" si="28"/>
        <v>13144001.170000002</v>
      </c>
      <c r="AE451" s="89">
        <f t="shared" si="28"/>
        <v>447656990.10000002</v>
      </c>
      <c r="AF451" s="89">
        <f t="shared" si="28"/>
        <v>16884143.630000003</v>
      </c>
      <c r="AG451" s="89">
        <f t="shared" si="28"/>
        <v>6541063.4699999997</v>
      </c>
      <c r="AH451" s="89">
        <f t="shared" si="28"/>
        <v>8630975.8399999999</v>
      </c>
      <c r="AI451" s="89">
        <f t="shared" si="28"/>
        <v>8072835.709999999</v>
      </c>
      <c r="AJ451" s="89">
        <f t="shared" si="28"/>
        <v>15629122.130000003</v>
      </c>
      <c r="AK451" s="89">
        <f t="shared" si="28"/>
        <v>11692864.829999998</v>
      </c>
      <c r="AL451" s="89">
        <f t="shared" si="28"/>
        <v>12497077.039999999</v>
      </c>
      <c r="AM451" s="89">
        <f t="shared" si="28"/>
        <v>22360932.930000003</v>
      </c>
      <c r="AN451" s="89">
        <f t="shared" si="28"/>
        <v>10488925.640000001</v>
      </c>
      <c r="AO451" s="89">
        <f t="shared" si="28"/>
        <v>9598396.2500000019</v>
      </c>
      <c r="AP451" s="89">
        <f t="shared" si="28"/>
        <v>10912476.640000001</v>
      </c>
      <c r="AQ451" s="89">
        <f t="shared" si="28"/>
        <v>114843623.46999998</v>
      </c>
      <c r="AR451" s="89">
        <f t="shared" si="28"/>
        <v>11827520.75</v>
      </c>
      <c r="AS451" s="89">
        <f t="shared" si="28"/>
        <v>10025479.76</v>
      </c>
      <c r="AT451" s="89">
        <f t="shared" si="28"/>
        <v>11969170.199999999</v>
      </c>
      <c r="AU451" s="89">
        <f t="shared" si="28"/>
        <v>6917421.5700000003</v>
      </c>
      <c r="AV451" s="89">
        <f t="shared" si="28"/>
        <v>3630788.7800000003</v>
      </c>
      <c r="AW451" s="89">
        <f t="shared" si="28"/>
        <v>6863079.3700000001</v>
      </c>
      <c r="AX451" s="89">
        <f t="shared" si="28"/>
        <v>283206096.82999998</v>
      </c>
      <c r="AY451" s="89">
        <f t="shared" si="28"/>
        <v>18680299.620000001</v>
      </c>
      <c r="AZ451" s="89">
        <f t="shared" si="28"/>
        <v>18745634.849999998</v>
      </c>
      <c r="BA451" s="89">
        <f t="shared" si="28"/>
        <v>21337042.579999998</v>
      </c>
      <c r="BB451" s="89">
        <f t="shared" si="28"/>
        <v>25541579.849999998</v>
      </c>
      <c r="BC451" s="89">
        <f t="shared" si="28"/>
        <v>29644487.210000001</v>
      </c>
      <c r="BD451" s="89">
        <f t="shared" si="28"/>
        <v>44334618.499100015</v>
      </c>
      <c r="BE451" s="89">
        <f t="shared" si="28"/>
        <v>36410120.800000004</v>
      </c>
      <c r="BF451" s="89">
        <f t="shared" si="28"/>
        <v>16709145.239999996</v>
      </c>
      <c r="BG451" s="89">
        <f t="shared" si="28"/>
        <v>4849966.1399999997</v>
      </c>
      <c r="BH451" s="89">
        <f t="shared" si="28"/>
        <v>4595991.8499999996</v>
      </c>
      <c r="BI451" s="89">
        <f t="shared" si="28"/>
        <v>277788937.34999996</v>
      </c>
      <c r="BJ451" s="89">
        <f t="shared" si="28"/>
        <v>83405753.00000003</v>
      </c>
      <c r="BK451" s="89">
        <f t="shared" si="28"/>
        <v>13245951.84</v>
      </c>
      <c r="BL451" s="89">
        <f t="shared" si="28"/>
        <v>7860286.9440000001</v>
      </c>
      <c r="BM451" s="89">
        <f t="shared" si="28"/>
        <v>10346166.599999998</v>
      </c>
      <c r="BN451" s="89">
        <f t="shared" si="28"/>
        <v>19131669.690000001</v>
      </c>
      <c r="BO451" s="89">
        <f t="shared" si="28"/>
        <v>6397009.0099999998</v>
      </c>
      <c r="BP451" s="89">
        <f t="shared" si="28"/>
        <v>179644830.45000005</v>
      </c>
      <c r="BQ451" s="89">
        <f t="shared" ref="BQ451:BY451" si="29">SUM(BQ244)</f>
        <v>10630513.970000001</v>
      </c>
      <c r="BR451" s="89">
        <f t="shared" si="29"/>
        <v>12534588.369999999</v>
      </c>
      <c r="BS451" s="89">
        <f t="shared" si="29"/>
        <v>21281804.140000004</v>
      </c>
      <c r="BT451" s="89">
        <f t="shared" si="29"/>
        <v>17234241.350000001</v>
      </c>
      <c r="BU451" s="89">
        <f t="shared" si="29"/>
        <v>72291874.460000023</v>
      </c>
      <c r="BV451" s="89">
        <f t="shared" si="29"/>
        <v>13981569.070000002</v>
      </c>
      <c r="BW451" s="89">
        <f t="shared" si="29"/>
        <v>8302378.4199999999</v>
      </c>
      <c r="BX451" s="89">
        <f t="shared" si="29"/>
        <v>7977768.839999998</v>
      </c>
      <c r="BY451" s="89">
        <f t="shared" si="29"/>
        <v>3944892669.6296</v>
      </c>
    </row>
    <row r="452" spans="2:77" x14ac:dyDescent="0.2">
      <c r="B452" s="81"/>
      <c r="C452" s="88" t="s">
        <v>450</v>
      </c>
      <c r="D452" s="89">
        <f>SUM(D180)</f>
        <v>54097826.56000001</v>
      </c>
      <c r="E452" s="89">
        <f t="shared" ref="E452:BP452" si="30">SUM(E180)</f>
        <v>12925115.589999998</v>
      </c>
      <c r="F452" s="89">
        <f t="shared" si="30"/>
        <v>18317063.999999996</v>
      </c>
      <c r="G452" s="89">
        <f t="shared" si="30"/>
        <v>5982597</v>
      </c>
      <c r="H452" s="89">
        <f t="shared" si="30"/>
        <v>4600598.97</v>
      </c>
      <c r="I452" s="89">
        <f t="shared" si="30"/>
        <v>3625190.62</v>
      </c>
      <c r="J452" s="89">
        <f t="shared" si="30"/>
        <v>96554852.769999996</v>
      </c>
      <c r="K452" s="89">
        <f t="shared" si="30"/>
        <v>18900771.770000003</v>
      </c>
      <c r="L452" s="89">
        <f t="shared" si="30"/>
        <v>3390847.4199999995</v>
      </c>
      <c r="M452" s="89">
        <f t="shared" si="30"/>
        <v>43307567.790000007</v>
      </c>
      <c r="N452" s="89">
        <f t="shared" si="30"/>
        <v>2227900.62</v>
      </c>
      <c r="O452" s="89">
        <f t="shared" si="30"/>
        <v>7765200.1199999992</v>
      </c>
      <c r="P452" s="89">
        <f t="shared" si="30"/>
        <v>23538897.350000001</v>
      </c>
      <c r="Q452" s="89">
        <f t="shared" si="30"/>
        <v>20002874.379999999</v>
      </c>
      <c r="R452" s="89">
        <f t="shared" si="30"/>
        <v>1565825.9800000002</v>
      </c>
      <c r="S452" s="89">
        <f t="shared" si="30"/>
        <v>4563718.4294000007</v>
      </c>
      <c r="T452" s="89">
        <f t="shared" si="30"/>
        <v>4818878.3999999994</v>
      </c>
      <c r="U452" s="89">
        <f t="shared" si="30"/>
        <v>3855423.4899999998</v>
      </c>
      <c r="V452" s="89">
        <f t="shared" si="30"/>
        <v>70159743.650000006</v>
      </c>
      <c r="W452" s="89">
        <f t="shared" si="30"/>
        <v>12374008.669999998</v>
      </c>
      <c r="X452" s="89">
        <f t="shared" si="30"/>
        <v>9754831.0100000035</v>
      </c>
      <c r="Y452" s="89">
        <f t="shared" si="30"/>
        <v>21903690.299999997</v>
      </c>
      <c r="Z452" s="89">
        <f t="shared" si="30"/>
        <v>2625274.5199999996</v>
      </c>
      <c r="AA452" s="89">
        <f t="shared" si="30"/>
        <v>2389074.3600000003</v>
      </c>
      <c r="AB452" s="89">
        <f t="shared" si="30"/>
        <v>3121347.29</v>
      </c>
      <c r="AC452" s="89">
        <f t="shared" si="30"/>
        <v>1760436.9</v>
      </c>
      <c r="AD452" s="89">
        <f t="shared" si="30"/>
        <v>1993050.5</v>
      </c>
      <c r="AE452" s="89">
        <f t="shared" si="30"/>
        <v>91345035.600000009</v>
      </c>
      <c r="AF452" s="89">
        <f t="shared" si="30"/>
        <v>3858122.0600000005</v>
      </c>
      <c r="AG452" s="89">
        <f t="shared" si="30"/>
        <v>1566417.8699999996</v>
      </c>
      <c r="AH452" s="89">
        <f t="shared" si="30"/>
        <v>1923931.53</v>
      </c>
      <c r="AI452" s="89">
        <f t="shared" si="30"/>
        <v>2148342.66</v>
      </c>
      <c r="AJ452" s="89">
        <f t="shared" si="30"/>
        <v>3166920.07</v>
      </c>
      <c r="AK452" s="89">
        <f t="shared" si="30"/>
        <v>3225760.43</v>
      </c>
      <c r="AL452" s="89">
        <f t="shared" si="30"/>
        <v>3151629.34</v>
      </c>
      <c r="AM452" s="89">
        <f t="shared" si="30"/>
        <v>6175237.9699999988</v>
      </c>
      <c r="AN452" s="89">
        <f t="shared" si="30"/>
        <v>3264676.3000000003</v>
      </c>
      <c r="AO452" s="89">
        <f t="shared" si="30"/>
        <v>2557945.5299999998</v>
      </c>
      <c r="AP452" s="89">
        <f t="shared" si="30"/>
        <v>2853254.34</v>
      </c>
      <c r="AQ452" s="89">
        <f t="shared" si="30"/>
        <v>31815445.160000004</v>
      </c>
      <c r="AR452" s="89">
        <f t="shared" si="30"/>
        <v>1898936.4200000002</v>
      </c>
      <c r="AS452" s="89">
        <f t="shared" si="30"/>
        <v>2666364.77</v>
      </c>
      <c r="AT452" s="89">
        <f t="shared" si="30"/>
        <v>2307532.31</v>
      </c>
      <c r="AU452" s="89">
        <f t="shared" si="30"/>
        <v>1561503.34</v>
      </c>
      <c r="AV452" s="89">
        <f t="shared" si="30"/>
        <v>517109.85</v>
      </c>
      <c r="AW452" s="89">
        <f t="shared" si="30"/>
        <v>1835449.29</v>
      </c>
      <c r="AX452" s="89">
        <f t="shared" si="30"/>
        <v>54058824.640000001</v>
      </c>
      <c r="AY452" s="89">
        <f t="shared" si="30"/>
        <v>5730933.7199999997</v>
      </c>
      <c r="AZ452" s="89">
        <f t="shared" si="30"/>
        <v>4095556.32</v>
      </c>
      <c r="BA452" s="89">
        <f t="shared" si="30"/>
        <v>5690588.7200000007</v>
      </c>
      <c r="BB452" s="89">
        <f t="shared" si="30"/>
        <v>3243251.1</v>
      </c>
      <c r="BC452" s="89">
        <f t="shared" si="30"/>
        <v>995831.20999999985</v>
      </c>
      <c r="BD452" s="89">
        <f t="shared" si="30"/>
        <v>16020348.209800003</v>
      </c>
      <c r="BE452" s="89">
        <f t="shared" si="30"/>
        <v>7575108.2999999989</v>
      </c>
      <c r="BF452" s="89">
        <f t="shared" si="30"/>
        <v>3732578.0999999992</v>
      </c>
      <c r="BG452" s="89">
        <f t="shared" si="30"/>
        <v>1205062.0900000001</v>
      </c>
      <c r="BH452" s="89">
        <f t="shared" si="30"/>
        <v>1381669.54</v>
      </c>
      <c r="BI452" s="89">
        <f t="shared" si="30"/>
        <v>62443980.090000004</v>
      </c>
      <c r="BJ452" s="89">
        <f t="shared" si="30"/>
        <v>14251283.010000002</v>
      </c>
      <c r="BK452" s="89">
        <f t="shared" si="30"/>
        <v>3091639.94</v>
      </c>
      <c r="BL452" s="89">
        <f t="shared" si="30"/>
        <v>1640443.5400000003</v>
      </c>
      <c r="BM452" s="89">
        <f t="shared" si="30"/>
        <v>2379596.7599999998</v>
      </c>
      <c r="BN452" s="89">
        <f t="shared" si="30"/>
        <v>5180736.3299999991</v>
      </c>
      <c r="BO452" s="89">
        <f t="shared" si="30"/>
        <v>1946006.5099999995</v>
      </c>
      <c r="BP452" s="89">
        <f t="shared" si="30"/>
        <v>38831535.759999998</v>
      </c>
      <c r="BQ452" s="89">
        <f t="shared" ref="BQ452:BY452" si="31">SUM(BQ180)</f>
        <v>2567406.4899999998</v>
      </c>
      <c r="BR452" s="89">
        <f t="shared" si="31"/>
        <v>4452412.129999999</v>
      </c>
      <c r="BS452" s="89">
        <f t="shared" si="31"/>
        <v>6377763.0199999996</v>
      </c>
      <c r="BT452" s="89">
        <f t="shared" si="31"/>
        <v>4386839.29</v>
      </c>
      <c r="BU452" s="89">
        <f t="shared" si="31"/>
        <v>8389959.589999998</v>
      </c>
      <c r="BV452" s="89">
        <f t="shared" si="31"/>
        <v>3375042.04</v>
      </c>
      <c r="BW452" s="89">
        <f t="shared" si="31"/>
        <v>2479542.6599999997</v>
      </c>
      <c r="BX452" s="89">
        <f t="shared" si="31"/>
        <v>3034074.2299999995</v>
      </c>
      <c r="BY452" s="89">
        <f t="shared" si="31"/>
        <v>911272463.65559995</v>
      </c>
    </row>
    <row r="453" spans="2:77" ht="22.45" thickBot="1" x14ac:dyDescent="0.25">
      <c r="B453" s="81"/>
      <c r="C453" s="90" t="s">
        <v>1073</v>
      </c>
      <c r="D453" s="91">
        <f>SUM(D450:D452)</f>
        <v>710218344.67000008</v>
      </c>
      <c r="E453" s="91">
        <f t="shared" ref="E453:BP453" si="32">SUM(E450:E452)</f>
        <v>180383328.11000001</v>
      </c>
      <c r="F453" s="91">
        <f t="shared" si="32"/>
        <v>282341981.94999999</v>
      </c>
      <c r="G453" s="91">
        <f t="shared" si="32"/>
        <v>93078214.939999983</v>
      </c>
      <c r="H453" s="91">
        <f t="shared" si="32"/>
        <v>73133408.249999985</v>
      </c>
      <c r="I453" s="91">
        <f t="shared" si="32"/>
        <v>30851732.32</v>
      </c>
      <c r="J453" s="91">
        <f t="shared" si="32"/>
        <v>1376726741.3700001</v>
      </c>
      <c r="K453" s="91">
        <f t="shared" si="32"/>
        <v>164129820.04000005</v>
      </c>
      <c r="L453" s="91">
        <f t="shared" si="32"/>
        <v>42937930.030000001</v>
      </c>
      <c r="M453" s="91">
        <f t="shared" si="32"/>
        <v>424830520.53000003</v>
      </c>
      <c r="N453" s="91">
        <f t="shared" si="32"/>
        <v>41395488.25</v>
      </c>
      <c r="O453" s="91">
        <f t="shared" si="32"/>
        <v>108905274.92</v>
      </c>
      <c r="P453" s="91">
        <f t="shared" si="32"/>
        <v>237008842.31000003</v>
      </c>
      <c r="Q453" s="91">
        <f t="shared" si="32"/>
        <v>206927353.95999998</v>
      </c>
      <c r="R453" s="91">
        <f t="shared" si="32"/>
        <v>20342412.609999999</v>
      </c>
      <c r="S453" s="91">
        <f t="shared" si="32"/>
        <v>77715419.459399998</v>
      </c>
      <c r="T453" s="91">
        <f t="shared" si="32"/>
        <v>61054656.059999995</v>
      </c>
      <c r="U453" s="91">
        <f t="shared" si="32"/>
        <v>42065335.748000003</v>
      </c>
      <c r="V453" s="91">
        <f t="shared" si="32"/>
        <v>923331331.06000006</v>
      </c>
      <c r="W453" s="91">
        <f t="shared" si="32"/>
        <v>184803965.15999997</v>
      </c>
      <c r="X453" s="91">
        <f t="shared" si="32"/>
        <v>80101430.970000014</v>
      </c>
      <c r="Y453" s="91">
        <f t="shared" si="32"/>
        <v>208616512.48000002</v>
      </c>
      <c r="Z453" s="91">
        <f t="shared" si="32"/>
        <v>55892045.129999995</v>
      </c>
      <c r="AA453" s="91">
        <f t="shared" si="32"/>
        <v>68070991.229999989</v>
      </c>
      <c r="AB453" s="91">
        <f t="shared" si="32"/>
        <v>83379248.139999986</v>
      </c>
      <c r="AC453" s="91">
        <f t="shared" si="32"/>
        <v>34924971.340000004</v>
      </c>
      <c r="AD453" s="91">
        <f t="shared" si="32"/>
        <v>34176152.719999999</v>
      </c>
      <c r="AE453" s="91">
        <f t="shared" si="32"/>
        <v>1053983085.25</v>
      </c>
      <c r="AF453" s="91">
        <f t="shared" si="32"/>
        <v>55449355.070000008</v>
      </c>
      <c r="AG453" s="91">
        <f t="shared" si="32"/>
        <v>31138167.07</v>
      </c>
      <c r="AH453" s="91">
        <f t="shared" si="32"/>
        <v>34914908.270000003</v>
      </c>
      <c r="AI453" s="91">
        <f t="shared" si="32"/>
        <v>32053996.289999995</v>
      </c>
      <c r="AJ453" s="91">
        <f t="shared" si="32"/>
        <v>58204822.690000005</v>
      </c>
      <c r="AK453" s="91">
        <f t="shared" si="32"/>
        <v>43771582.869999997</v>
      </c>
      <c r="AL453" s="91">
        <f t="shared" si="32"/>
        <v>44156008.479999989</v>
      </c>
      <c r="AM453" s="91">
        <f t="shared" si="32"/>
        <v>72257786.049999997</v>
      </c>
      <c r="AN453" s="91">
        <f t="shared" si="32"/>
        <v>37889911.449999996</v>
      </c>
      <c r="AO453" s="91">
        <f t="shared" si="32"/>
        <v>40128743.329999998</v>
      </c>
      <c r="AP453" s="91">
        <f t="shared" si="32"/>
        <v>38386916.890000001</v>
      </c>
      <c r="AQ453" s="91">
        <f t="shared" si="32"/>
        <v>344890843.87</v>
      </c>
      <c r="AR453" s="91">
        <f t="shared" si="32"/>
        <v>44460127.450000003</v>
      </c>
      <c r="AS453" s="91">
        <f t="shared" si="32"/>
        <v>40422291.609999999</v>
      </c>
      <c r="AT453" s="91">
        <f t="shared" si="32"/>
        <v>42102119.620000005</v>
      </c>
      <c r="AU453" s="91">
        <f t="shared" si="32"/>
        <v>34685147.560000002</v>
      </c>
      <c r="AV453" s="91">
        <f t="shared" si="32"/>
        <v>15740608.109999998</v>
      </c>
      <c r="AW453" s="91">
        <f t="shared" si="32"/>
        <v>25460809.489999998</v>
      </c>
      <c r="AX453" s="91">
        <f t="shared" si="32"/>
        <v>700307810.75999987</v>
      </c>
      <c r="AY453" s="91">
        <f t="shared" si="32"/>
        <v>57553374.859999999</v>
      </c>
      <c r="AZ453" s="91">
        <f t="shared" si="32"/>
        <v>60633406.170000009</v>
      </c>
      <c r="BA453" s="91">
        <f t="shared" si="32"/>
        <v>84593356.75</v>
      </c>
      <c r="BB453" s="91">
        <f t="shared" si="32"/>
        <v>83876183.029999986</v>
      </c>
      <c r="BC453" s="91">
        <f t="shared" si="32"/>
        <v>66355212.469999999</v>
      </c>
      <c r="BD453" s="91">
        <f t="shared" si="32"/>
        <v>138076361.32890001</v>
      </c>
      <c r="BE453" s="91">
        <f t="shared" si="32"/>
        <v>108300971.28</v>
      </c>
      <c r="BF453" s="91">
        <f t="shared" si="32"/>
        <v>58948630.660000004</v>
      </c>
      <c r="BG453" s="91">
        <f t="shared" si="32"/>
        <v>23059514.129999999</v>
      </c>
      <c r="BH453" s="91">
        <f t="shared" si="32"/>
        <v>16259045.18</v>
      </c>
      <c r="BI453" s="91">
        <f t="shared" si="32"/>
        <v>651126377.32000005</v>
      </c>
      <c r="BJ453" s="91">
        <f t="shared" si="32"/>
        <v>222531017.73000002</v>
      </c>
      <c r="BK453" s="91">
        <f t="shared" si="32"/>
        <v>48436365.599999994</v>
      </c>
      <c r="BL453" s="91">
        <f t="shared" si="32"/>
        <v>30401549.723999999</v>
      </c>
      <c r="BM453" s="91">
        <f t="shared" si="32"/>
        <v>45421022.199999996</v>
      </c>
      <c r="BN453" s="91">
        <f t="shared" si="32"/>
        <v>69857636.280000001</v>
      </c>
      <c r="BO453" s="91">
        <f t="shared" si="32"/>
        <v>30871075.350000001</v>
      </c>
      <c r="BP453" s="91">
        <f t="shared" si="32"/>
        <v>437235420.14000005</v>
      </c>
      <c r="BQ453" s="91">
        <f t="shared" ref="BQ453:BY453" si="33">SUM(BQ450:BQ452)</f>
        <v>38528833.920000002</v>
      </c>
      <c r="BR453" s="91">
        <f t="shared" si="33"/>
        <v>45037407.510000005</v>
      </c>
      <c r="BS453" s="91">
        <f t="shared" si="33"/>
        <v>74771252.670000002</v>
      </c>
      <c r="BT453" s="91">
        <f t="shared" si="33"/>
        <v>68337045.790000007</v>
      </c>
      <c r="BU453" s="91">
        <f t="shared" si="33"/>
        <v>167282802.62000003</v>
      </c>
      <c r="BV453" s="91">
        <f t="shared" si="33"/>
        <v>46870250.689999998</v>
      </c>
      <c r="BW453" s="91">
        <f t="shared" si="33"/>
        <v>26029235.940000001</v>
      </c>
      <c r="BX453" s="91">
        <f t="shared" si="33"/>
        <v>24818780.359999996</v>
      </c>
      <c r="BY453" s="91">
        <f t="shared" si="33"/>
        <v>10258118066.945198</v>
      </c>
    </row>
    <row r="454" spans="2:77" ht="22.45" thickTop="1" x14ac:dyDescent="0.2">
      <c r="B454" s="81"/>
      <c r="C454" s="37" t="s">
        <v>1074</v>
      </c>
      <c r="D454" s="92">
        <f>SUM(D450/D444)</f>
        <v>0.45530689475344649</v>
      </c>
      <c r="E454" s="87">
        <f t="shared" ref="E454:BP454" si="34">SUM(E450/E444)</f>
        <v>0.5395740677410058</v>
      </c>
      <c r="F454" s="87">
        <f t="shared" si="34"/>
        <v>0.42711480150069647</v>
      </c>
      <c r="G454" s="87">
        <f t="shared" si="34"/>
        <v>0.54989472256808036</v>
      </c>
      <c r="H454" s="87">
        <f t="shared" si="34"/>
        <v>0.53793288682601248</v>
      </c>
      <c r="I454" s="87">
        <f t="shared" si="34"/>
        <v>0.52575650598832158</v>
      </c>
      <c r="J454" s="87">
        <f t="shared" si="34"/>
        <v>0.31903500227533227</v>
      </c>
      <c r="K454" s="87">
        <f t="shared" si="34"/>
        <v>0.50270929174183854</v>
      </c>
      <c r="L454" s="87">
        <f t="shared" si="34"/>
        <v>0.6536532664173762</v>
      </c>
      <c r="M454" s="87">
        <f t="shared" si="34"/>
        <v>0.46224592886227567</v>
      </c>
      <c r="N454" s="87">
        <f t="shared" si="34"/>
        <v>0.64406312461089321</v>
      </c>
      <c r="O454" s="87">
        <f t="shared" si="34"/>
        <v>0.58087876266724459</v>
      </c>
      <c r="P454" s="87">
        <f t="shared" si="34"/>
        <v>0.50354445363095435</v>
      </c>
      <c r="Q454" s="87">
        <f t="shared" si="34"/>
        <v>0.52075762550907057</v>
      </c>
      <c r="R454" s="87">
        <f t="shared" si="34"/>
        <v>0.67020174702600976</v>
      </c>
      <c r="S454" s="87">
        <f t="shared" si="34"/>
        <v>0.59667673632622331</v>
      </c>
      <c r="T454" s="87">
        <f t="shared" si="34"/>
        <v>0.58613749803827386</v>
      </c>
      <c r="U454" s="87">
        <f t="shared" si="34"/>
        <v>0.49292397839553365</v>
      </c>
      <c r="V454" s="87">
        <f t="shared" si="34"/>
        <v>0.39538097717655918</v>
      </c>
      <c r="W454" s="87">
        <f t="shared" si="34"/>
        <v>0.57324163622487667</v>
      </c>
      <c r="X454" s="87">
        <f t="shared" si="34"/>
        <v>0.5620661828754836</v>
      </c>
      <c r="Y454" s="87">
        <f t="shared" si="34"/>
        <v>0.49098570447481193</v>
      </c>
      <c r="Z454" s="87">
        <f t="shared" si="34"/>
        <v>0.51964931217519306</v>
      </c>
      <c r="AA454" s="87">
        <f t="shared" si="34"/>
        <v>0.59174268661918827</v>
      </c>
      <c r="AB454" s="87">
        <f t="shared" si="34"/>
        <v>0.50425094631684986</v>
      </c>
      <c r="AC454" s="87">
        <f t="shared" si="34"/>
        <v>0.60624204475241417</v>
      </c>
      <c r="AD454" s="87">
        <f t="shared" si="34"/>
        <v>0.50784795764546298</v>
      </c>
      <c r="AE454" s="87">
        <f t="shared" si="34"/>
        <v>0.45171008656068373</v>
      </c>
      <c r="AF454" s="87">
        <f t="shared" si="34"/>
        <v>0.51522465059154321</v>
      </c>
      <c r="AG454" s="87">
        <f t="shared" si="34"/>
        <v>0.57778777442123019</v>
      </c>
      <c r="AH454" s="87">
        <f t="shared" si="34"/>
        <v>0.60078344051844701</v>
      </c>
      <c r="AI454" s="87">
        <f t="shared" si="34"/>
        <v>0.58711285795992385</v>
      </c>
      <c r="AJ454" s="87">
        <f t="shared" si="34"/>
        <v>0.58227307073602008</v>
      </c>
      <c r="AK454" s="87">
        <f t="shared" si="34"/>
        <v>0.55597482098965101</v>
      </c>
      <c r="AL454" s="87">
        <f t="shared" si="34"/>
        <v>0.5601758569863835</v>
      </c>
      <c r="AM454" s="87">
        <f t="shared" si="34"/>
        <v>0.51991413371621542</v>
      </c>
      <c r="AN454" s="87">
        <f t="shared" si="34"/>
        <v>0.52449009727598683</v>
      </c>
      <c r="AO454" s="87">
        <f t="shared" si="34"/>
        <v>0.57335992581075035</v>
      </c>
      <c r="AP454" s="87">
        <f t="shared" si="34"/>
        <v>0.54754469202729372</v>
      </c>
      <c r="AQ454" s="87">
        <f t="shared" si="34"/>
        <v>0.54447827769544244</v>
      </c>
      <c r="AR454" s="87">
        <f t="shared" si="34"/>
        <v>0.63488143404179087</v>
      </c>
      <c r="AS454" s="87">
        <f t="shared" si="34"/>
        <v>0.56856756751244664</v>
      </c>
      <c r="AT454" s="87">
        <f t="shared" si="34"/>
        <v>0.58642882816237563</v>
      </c>
      <c r="AU454" s="87">
        <f t="shared" si="34"/>
        <v>0.65037486289940882</v>
      </c>
      <c r="AV454" s="87">
        <f t="shared" si="34"/>
        <v>0.7136287898194914</v>
      </c>
      <c r="AW454" s="87">
        <f t="shared" si="34"/>
        <v>0.61624575495146705</v>
      </c>
      <c r="AX454" s="87">
        <f t="shared" si="34"/>
        <v>0.34446349009720562</v>
      </c>
      <c r="AY454" s="87">
        <f t="shared" si="34"/>
        <v>0.5474576042383178</v>
      </c>
      <c r="AZ454" s="87">
        <f t="shared" si="34"/>
        <v>0.56419292213845196</v>
      </c>
      <c r="BA454" s="87">
        <f t="shared" si="34"/>
        <v>0.61245443437392832</v>
      </c>
      <c r="BB454" s="87">
        <f t="shared" si="34"/>
        <v>0.60169836342950855</v>
      </c>
      <c r="BC454" s="87">
        <f t="shared" si="34"/>
        <v>0.52126237262310438</v>
      </c>
      <c r="BD454" s="87">
        <f t="shared" si="34"/>
        <v>0.52600154338291705</v>
      </c>
      <c r="BE454" s="87">
        <f t="shared" si="34"/>
        <v>0.55895359917471577</v>
      </c>
      <c r="BF454" s="87">
        <f t="shared" si="34"/>
        <v>0.59441321586110585</v>
      </c>
      <c r="BG454" s="87">
        <f t="shared" si="34"/>
        <v>0.67352513749717435</v>
      </c>
      <c r="BH454" s="87">
        <f t="shared" si="34"/>
        <v>0.56227303288152941</v>
      </c>
      <c r="BI454" s="87">
        <f t="shared" si="34"/>
        <v>0.36172194452487744</v>
      </c>
      <c r="BJ454" s="87">
        <f t="shared" si="34"/>
        <v>0.53236171377384467</v>
      </c>
      <c r="BK454" s="87">
        <f t="shared" si="34"/>
        <v>0.56587339846651208</v>
      </c>
      <c r="BL454" s="87">
        <f t="shared" si="34"/>
        <v>0.5968823266679133</v>
      </c>
      <c r="BM454" s="87">
        <f t="shared" si="34"/>
        <v>0.57560508205958705</v>
      </c>
      <c r="BN454" s="87">
        <f t="shared" si="34"/>
        <v>0.56373589712721506</v>
      </c>
      <c r="BO454" s="87">
        <f t="shared" si="34"/>
        <v>0.65894065085645714</v>
      </c>
      <c r="BP454" s="87">
        <f t="shared" si="34"/>
        <v>0.46369446435407125</v>
      </c>
      <c r="BQ454" s="87">
        <f t="shared" ref="BQ454:BY454" si="35">SUM(BQ450/BQ444)</f>
        <v>0.6026818740760751</v>
      </c>
      <c r="BR454" s="87">
        <f t="shared" si="35"/>
        <v>0.5529032539240879</v>
      </c>
      <c r="BS454" s="87">
        <f t="shared" si="35"/>
        <v>0.57866213775704589</v>
      </c>
      <c r="BT454" s="87">
        <f t="shared" si="35"/>
        <v>0.55393283432237683</v>
      </c>
      <c r="BU454" s="87">
        <f t="shared" si="35"/>
        <v>0.49884846388475307</v>
      </c>
      <c r="BV454" s="87">
        <f t="shared" si="35"/>
        <v>0.56874815701156578</v>
      </c>
      <c r="BW454" s="87">
        <f t="shared" si="35"/>
        <v>0.50450572143964301</v>
      </c>
      <c r="BX454" s="87">
        <f t="shared" si="35"/>
        <v>0.52001065059866347</v>
      </c>
      <c r="BY454" s="87">
        <f t="shared" si="35"/>
        <v>0.46864049688840981</v>
      </c>
    </row>
    <row r="455" spans="2:77" x14ac:dyDescent="0.2">
      <c r="B455" s="81"/>
      <c r="C455" s="37" t="s">
        <v>1075</v>
      </c>
      <c r="D455" s="87">
        <f>SUM(D450/D448)</f>
        <v>0.46658401047826176</v>
      </c>
      <c r="E455" s="87">
        <f t="shared" ref="E455:BP455" si="36">SUM(E450/E448)</f>
        <v>0.60963554396984621</v>
      </c>
      <c r="F455" s="87">
        <f t="shared" si="36"/>
        <v>0.47957176947354796</v>
      </c>
      <c r="G455" s="87">
        <f t="shared" si="36"/>
        <v>0.95285018835201818</v>
      </c>
      <c r="H455" s="87">
        <f t="shared" si="36"/>
        <v>0.89435757656075632</v>
      </c>
      <c r="I455" s="87">
        <f t="shared" si="36"/>
        <v>1.5238587238973418</v>
      </c>
      <c r="J455" s="87">
        <f t="shared" si="36"/>
        <v>0.53599881107834191</v>
      </c>
      <c r="K455" s="87">
        <f t="shared" si="36"/>
        <v>0.65140513979253944</v>
      </c>
      <c r="L455" s="87">
        <f t="shared" si="36"/>
        <v>1.2002389784966019</v>
      </c>
      <c r="M455" s="87">
        <f t="shared" si="36"/>
        <v>0.69876020019123952</v>
      </c>
      <c r="N455" s="87">
        <f t="shared" si="36"/>
        <v>1.2696318581889072</v>
      </c>
      <c r="O455" s="87">
        <f t="shared" si="36"/>
        <v>0.88554653185297894</v>
      </c>
      <c r="P455" s="87">
        <f t="shared" si="36"/>
        <v>0.56914278440037358</v>
      </c>
      <c r="Q455" s="87">
        <f t="shared" si="36"/>
        <v>0.70756029441177348</v>
      </c>
      <c r="R455" s="87">
        <f t="shared" si="36"/>
        <v>2.0548276592819703</v>
      </c>
      <c r="S455" s="87">
        <f t="shared" si="36"/>
        <v>0.97844972900256555</v>
      </c>
      <c r="T455" s="87">
        <f t="shared" si="36"/>
        <v>0.99219798835209083</v>
      </c>
      <c r="U455" s="87">
        <f t="shared" si="36"/>
        <v>0.79625272605280351</v>
      </c>
      <c r="V455" s="87">
        <f t="shared" si="36"/>
        <v>0.43836256207918589</v>
      </c>
      <c r="W455" s="87">
        <f t="shared" si="36"/>
        <v>0.83028899383261712</v>
      </c>
      <c r="X455" s="87">
        <f t="shared" si="36"/>
        <v>0.9223779252899289</v>
      </c>
      <c r="Y455" s="87">
        <f t="shared" si="36"/>
        <v>0.61447678042587583</v>
      </c>
      <c r="Z455" s="87">
        <f t="shared" si="36"/>
        <v>0.82334549933405865</v>
      </c>
      <c r="AA455" s="87">
        <f t="shared" si="36"/>
        <v>0.87594203447918506</v>
      </c>
      <c r="AB455" s="87">
        <f t="shared" si="36"/>
        <v>0.60660949230696759</v>
      </c>
      <c r="AC455" s="87">
        <f t="shared" si="36"/>
        <v>1.0743952885554977</v>
      </c>
      <c r="AD455" s="87">
        <f t="shared" si="36"/>
        <v>0.75136942112029115</v>
      </c>
      <c r="AE455" s="87">
        <f t="shared" si="36"/>
        <v>0.46728812440119577</v>
      </c>
      <c r="AF455" s="87">
        <f t="shared" si="36"/>
        <v>0.9055391944523109</v>
      </c>
      <c r="AG455" s="87">
        <f t="shared" si="36"/>
        <v>0.94496969604831715</v>
      </c>
      <c r="AH455" s="87">
        <f t="shared" si="36"/>
        <v>1.1453195183406149</v>
      </c>
      <c r="AI455" s="87">
        <f t="shared" si="36"/>
        <v>1.004791868128261</v>
      </c>
      <c r="AJ455" s="87">
        <f t="shared" si="36"/>
        <v>1.0473609275218312</v>
      </c>
      <c r="AK455" s="87">
        <f t="shared" si="36"/>
        <v>0.85890708046186881</v>
      </c>
      <c r="AL455" s="87">
        <f t="shared" si="36"/>
        <v>1.0123049822815391</v>
      </c>
      <c r="AM455" s="87">
        <f t="shared" si="36"/>
        <v>1.0201834928280316</v>
      </c>
      <c r="AN455" s="87">
        <f t="shared" si="36"/>
        <v>0.88493459239940742</v>
      </c>
      <c r="AO455" s="87">
        <f t="shared" si="36"/>
        <v>0.85059671239566093</v>
      </c>
      <c r="AP455" s="87">
        <f t="shared" si="36"/>
        <v>0.84311228625075507</v>
      </c>
      <c r="AQ455" s="87">
        <f t="shared" si="36"/>
        <v>0.6918310042570226</v>
      </c>
      <c r="AR455" s="87">
        <f t="shared" si="36"/>
        <v>1.2033284732747314</v>
      </c>
      <c r="AS455" s="87">
        <f t="shared" si="36"/>
        <v>0.98170913385942649</v>
      </c>
      <c r="AT455" s="87">
        <f t="shared" si="36"/>
        <v>0.91965455971040033</v>
      </c>
      <c r="AU455" s="87">
        <f t="shared" si="36"/>
        <v>0.99833480152750109</v>
      </c>
      <c r="AV455" s="87">
        <f t="shared" si="36"/>
        <v>3.254742782052197</v>
      </c>
      <c r="AW455" s="87">
        <f t="shared" si="36"/>
        <v>1.0833461750984856</v>
      </c>
      <c r="AX455" s="87">
        <f t="shared" si="36"/>
        <v>0.55379212252203447</v>
      </c>
      <c r="AY455" s="87">
        <f t="shared" si="36"/>
        <v>0.92584647083900851</v>
      </c>
      <c r="AZ455" s="87">
        <f t="shared" si="36"/>
        <v>0.81157417694485301</v>
      </c>
      <c r="BA455" s="87">
        <f t="shared" si="36"/>
        <v>0.92175992395351813</v>
      </c>
      <c r="BB455" s="87">
        <f t="shared" si="36"/>
        <v>0.77265208403943941</v>
      </c>
      <c r="BC455" s="87">
        <f t="shared" si="36"/>
        <v>0.66747011399912781</v>
      </c>
      <c r="BD455" s="87">
        <f t="shared" si="36"/>
        <v>0.64321827654186492</v>
      </c>
      <c r="BE455" s="87">
        <f t="shared" si="36"/>
        <v>0.74277945889336605</v>
      </c>
      <c r="BF455" s="87">
        <f t="shared" si="36"/>
        <v>0.93305768064299865</v>
      </c>
      <c r="BG455" s="87">
        <f t="shared" si="36"/>
        <v>1.4568272861697193</v>
      </c>
      <c r="BH455" s="87">
        <f t="shared" si="36"/>
        <v>1.268250665487566</v>
      </c>
      <c r="BI455" s="87">
        <f t="shared" si="36"/>
        <v>0.51306858900672581</v>
      </c>
      <c r="BJ455" s="87">
        <f t="shared" si="36"/>
        <v>0.66774382451470782</v>
      </c>
      <c r="BK455" s="87">
        <f t="shared" si="36"/>
        <v>0.9448207378797191</v>
      </c>
      <c r="BL455" s="87">
        <f t="shared" si="36"/>
        <v>0.92548989546011706</v>
      </c>
      <c r="BM455" s="87">
        <f t="shared" si="36"/>
        <v>1.3185784219612608</v>
      </c>
      <c r="BN455" s="87">
        <f t="shared" si="36"/>
        <v>1.2736812419472821</v>
      </c>
      <c r="BO455" s="87">
        <f t="shared" si="36"/>
        <v>1.4558808581978167</v>
      </c>
      <c r="BP455" s="87">
        <f t="shared" si="36"/>
        <v>0.40660127945870866</v>
      </c>
      <c r="BQ455" s="87">
        <f t="shared" ref="BQ455:BY455" si="37">SUM(BQ450/BQ448)</f>
        <v>0.72363853761610586</v>
      </c>
      <c r="BR455" s="87">
        <f t="shared" si="37"/>
        <v>0.77566784495585417</v>
      </c>
      <c r="BS455" s="87">
        <f t="shared" si="37"/>
        <v>1.1155480979790751</v>
      </c>
      <c r="BT455" s="87">
        <f t="shared" si="37"/>
        <v>0.58740753362068154</v>
      </c>
      <c r="BU455" s="87">
        <f t="shared" si="37"/>
        <v>0.63338828232650846</v>
      </c>
      <c r="BV455" s="87">
        <f t="shared" si="37"/>
        <v>0.869713563005727</v>
      </c>
      <c r="BW455" s="87">
        <f t="shared" si="37"/>
        <v>0.80776049551954754</v>
      </c>
      <c r="BX455" s="87">
        <f t="shared" si="37"/>
        <v>0.63012688884958312</v>
      </c>
      <c r="BY455" s="87">
        <f t="shared" si="37"/>
        <v>0.82903967959897595</v>
      </c>
    </row>
    <row r="456" spans="2:77" x14ac:dyDescent="0.2">
      <c r="B456" s="81"/>
      <c r="C456" s="82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  <c r="AB456" s="87"/>
      <c r="AC456" s="87"/>
      <c r="AD456" s="87"/>
      <c r="AE456" s="87"/>
      <c r="AF456" s="87"/>
      <c r="AG456" s="87"/>
      <c r="AH456" s="87"/>
      <c r="AI456" s="87"/>
      <c r="AJ456" s="87"/>
      <c r="AK456" s="87"/>
      <c r="AL456" s="87"/>
      <c r="AM456" s="87"/>
      <c r="AN456" s="87"/>
      <c r="AO456" s="87"/>
      <c r="AP456" s="87"/>
      <c r="AQ456" s="87"/>
      <c r="AR456" s="87"/>
      <c r="AS456" s="87"/>
      <c r="AT456" s="87"/>
      <c r="AU456" s="87"/>
      <c r="AV456" s="87"/>
      <c r="AW456" s="87"/>
      <c r="AX456" s="87"/>
      <c r="AY456" s="87"/>
      <c r="AZ456" s="87"/>
      <c r="BA456" s="87"/>
      <c r="BB456" s="87"/>
      <c r="BC456" s="87"/>
      <c r="BD456" s="87"/>
      <c r="BE456" s="87"/>
      <c r="BF456" s="87"/>
      <c r="BG456" s="87"/>
      <c r="BH456" s="87"/>
      <c r="BI456" s="87"/>
      <c r="BJ456" s="87"/>
      <c r="BK456" s="87"/>
      <c r="BL456" s="87"/>
      <c r="BM456" s="87"/>
      <c r="BN456" s="87"/>
      <c r="BO456" s="87"/>
      <c r="BP456" s="87"/>
      <c r="BQ456" s="87"/>
      <c r="BR456" s="87"/>
      <c r="BS456" s="87"/>
      <c r="BT456" s="87"/>
      <c r="BU456" s="87"/>
      <c r="BV456" s="87"/>
      <c r="BW456" s="87"/>
      <c r="BX456" s="87"/>
      <c r="BY456" s="87"/>
    </row>
    <row r="457" spans="2:77" x14ac:dyDescent="0.2">
      <c r="B457" s="81"/>
      <c r="C457" s="93" t="s">
        <v>1076</v>
      </c>
      <c r="D457" s="94">
        <f t="shared" ref="D457:AQ457" si="38">SUM(D446/D448*D453)</f>
        <v>344930772.7250911</v>
      </c>
      <c r="E457" s="94">
        <f t="shared" si="38"/>
        <v>87572917.109190136</v>
      </c>
      <c r="F457" s="94">
        <f t="shared" si="38"/>
        <v>119833205.56973331</v>
      </c>
      <c r="G457" s="94">
        <f t="shared" si="38"/>
        <v>54484629.37059781</v>
      </c>
      <c r="H457" s="94">
        <f t="shared" si="38"/>
        <v>49572417.630729556</v>
      </c>
      <c r="I457" s="94">
        <f t="shared" si="38"/>
        <v>26564814.14174065</v>
      </c>
      <c r="J457" s="94">
        <f t="shared" si="38"/>
        <v>653457750.28307605</v>
      </c>
      <c r="K457" s="94">
        <f t="shared" si="38"/>
        <v>96239266.306319654</v>
      </c>
      <c r="L457" s="94">
        <f t="shared" si="38"/>
        <v>34956463.312019579</v>
      </c>
      <c r="M457" s="94">
        <f t="shared" si="38"/>
        <v>207233131.81012058</v>
      </c>
      <c r="N457" s="94">
        <f t="shared" si="38"/>
        <v>32638312.177454781</v>
      </c>
      <c r="O457" s="94">
        <f t="shared" si="38"/>
        <v>82759047.311197326</v>
      </c>
      <c r="P457" s="94">
        <f t="shared" si="38"/>
        <v>119139517.78674714</v>
      </c>
      <c r="Q457" s="94">
        <f t="shared" si="38"/>
        <v>108277330.44995196</v>
      </c>
      <c r="R457" s="94">
        <f t="shared" si="38"/>
        <v>15905098.124655673</v>
      </c>
      <c r="S457" s="94">
        <f t="shared" si="38"/>
        <v>59961229.259931155</v>
      </c>
      <c r="T457" s="94">
        <f t="shared" si="38"/>
        <v>45290943.274788477</v>
      </c>
      <c r="U457" s="94">
        <f t="shared" si="38"/>
        <v>32368016.407893315</v>
      </c>
      <c r="V457" s="94">
        <f t="shared" si="38"/>
        <v>424069040.5940904</v>
      </c>
      <c r="W457" s="94">
        <f t="shared" si="38"/>
        <v>88089165.309119895</v>
      </c>
      <c r="X457" s="94">
        <f t="shared" si="38"/>
        <v>55293751.197967589</v>
      </c>
      <c r="Y457" s="94">
        <f t="shared" si="38"/>
        <v>110193509.56600174</v>
      </c>
      <c r="Z457" s="94">
        <f t="shared" si="38"/>
        <v>47678686.364085726</v>
      </c>
      <c r="AA457" s="94">
        <f t="shared" si="38"/>
        <v>52936874.254926488</v>
      </c>
      <c r="AB457" s="94">
        <f t="shared" si="38"/>
        <v>56441652.034802973</v>
      </c>
      <c r="AC457" s="94">
        <f t="shared" si="38"/>
        <v>26132907.559511945</v>
      </c>
      <c r="AD457" s="94">
        <f t="shared" si="38"/>
        <v>29206697.173334163</v>
      </c>
      <c r="AE457" s="94">
        <f t="shared" si="38"/>
        <v>376730099.04925621</v>
      </c>
      <c r="AF457" s="94">
        <f t="shared" si="38"/>
        <v>44516482.584841333</v>
      </c>
      <c r="AG457" s="94">
        <f t="shared" si="38"/>
        <v>26268243.776139978</v>
      </c>
      <c r="AH457" s="94">
        <f t="shared" si="38"/>
        <v>25184458.714010064</v>
      </c>
      <c r="AI457" s="94">
        <f t="shared" si="38"/>
        <v>24746307.853241201</v>
      </c>
      <c r="AJ457" s="94">
        <f t="shared" si="38"/>
        <v>40273666.782156624</v>
      </c>
      <c r="AK457" s="94">
        <f t="shared" si="38"/>
        <v>34369677.225922711</v>
      </c>
      <c r="AL457" s="94">
        <f t="shared" si="38"/>
        <v>34834643.783357568</v>
      </c>
      <c r="AM457" s="94">
        <f t="shared" si="38"/>
        <v>49908309.465639651</v>
      </c>
      <c r="AN457" s="94">
        <f t="shared" si="38"/>
        <v>29610727.155144114</v>
      </c>
      <c r="AO457" s="94">
        <f t="shared" si="38"/>
        <v>30745646.732204113</v>
      </c>
      <c r="AP457" s="94">
        <f t="shared" si="38"/>
        <v>30894231.672932617</v>
      </c>
      <c r="AQ457" s="94">
        <f t="shared" si="38"/>
        <v>141706757.62455818</v>
      </c>
      <c r="AR457" s="94">
        <f t="shared" ref="AR457:BY457" si="39">SUM(AR446/AR448*AR453)</f>
        <v>37634775.778783306</v>
      </c>
      <c r="AS457" s="94">
        <f t="shared" si="39"/>
        <v>34566052.205401435</v>
      </c>
      <c r="AT457" s="94">
        <f t="shared" si="39"/>
        <v>32762423.569383886</v>
      </c>
      <c r="AU457" s="94">
        <f t="shared" si="39"/>
        <v>29786754.507897008</v>
      </c>
      <c r="AV457" s="94">
        <f t="shared" si="39"/>
        <v>13857195.267098837</v>
      </c>
      <c r="AW457" s="94">
        <f t="shared" si="39"/>
        <v>18244344.830676772</v>
      </c>
      <c r="AX457" s="94">
        <f t="shared" si="39"/>
        <v>256279703.00078258</v>
      </c>
      <c r="AY457" s="94">
        <f t="shared" si="39"/>
        <v>44198341.253960393</v>
      </c>
      <c r="AZ457" s="94">
        <f t="shared" si="39"/>
        <v>45504459.117853604</v>
      </c>
      <c r="BA457" s="94">
        <f t="shared" si="39"/>
        <v>60557038.025447845</v>
      </c>
      <c r="BB457" s="94">
        <f t="shared" si="39"/>
        <v>49580684.332049228</v>
      </c>
      <c r="BC457" s="94">
        <f t="shared" si="39"/>
        <v>50918694.079112187</v>
      </c>
      <c r="BD457" s="94">
        <f t="shared" si="39"/>
        <v>72039181.83937034</v>
      </c>
      <c r="BE457" s="94">
        <f t="shared" si="39"/>
        <v>45228635.155744143</v>
      </c>
      <c r="BF457" s="94">
        <f t="shared" si="39"/>
        <v>41750523.562359832</v>
      </c>
      <c r="BG457" s="94">
        <f t="shared" si="39"/>
        <v>17906426.363122031</v>
      </c>
      <c r="BH457" s="94">
        <f t="shared" si="39"/>
        <v>13221115.618969217</v>
      </c>
      <c r="BI457" s="94">
        <f t="shared" si="39"/>
        <v>255092024.25708026</v>
      </c>
      <c r="BJ457" s="94">
        <f t="shared" si="39"/>
        <v>117163125.94785585</v>
      </c>
      <c r="BK457" s="94">
        <f t="shared" si="39"/>
        <v>36484298.437211126</v>
      </c>
      <c r="BL457" s="94">
        <f t="shared" si="39"/>
        <v>24031443.308024138</v>
      </c>
      <c r="BM457" s="94">
        <f t="shared" si="39"/>
        <v>40349317.568962716</v>
      </c>
      <c r="BN457" s="94">
        <f t="shared" si="39"/>
        <v>54764195.634057678</v>
      </c>
      <c r="BO457" s="94">
        <f t="shared" si="39"/>
        <v>24330516.498902</v>
      </c>
      <c r="BP457" s="94">
        <f t="shared" si="39"/>
        <v>148032500.96791381</v>
      </c>
      <c r="BQ457" s="94">
        <f t="shared" si="39"/>
        <v>26712755.401792351</v>
      </c>
      <c r="BR457" s="94">
        <f t="shared" si="39"/>
        <v>30688138.085558757</v>
      </c>
      <c r="BS457" s="94">
        <f t="shared" si="39"/>
        <v>53105064.761952609</v>
      </c>
      <c r="BT457" s="94">
        <f t="shared" si="39"/>
        <v>49592050.336585462</v>
      </c>
      <c r="BU457" s="94">
        <f t="shared" si="39"/>
        <v>89690475.49172914</v>
      </c>
      <c r="BV457" s="94">
        <f t="shared" si="39"/>
        <v>32844143.466676727</v>
      </c>
      <c r="BW457" s="94">
        <f t="shared" si="39"/>
        <v>17998554.12854369</v>
      </c>
      <c r="BX457" s="94">
        <f t="shared" si="39"/>
        <v>18200713.789995719</v>
      </c>
      <c r="BY457" s="94">
        <f t="shared" si="39"/>
        <v>3362701776.7518373</v>
      </c>
    </row>
    <row r="458" spans="2:77" x14ac:dyDescent="0.2">
      <c r="B458" s="81"/>
      <c r="C458" s="93" t="s">
        <v>1077</v>
      </c>
      <c r="D458" s="94">
        <f t="shared" ref="D458:BO458" si="40">SUM(D447/D448*D453)</f>
        <v>365287571.94490892</v>
      </c>
      <c r="E458" s="94">
        <f t="shared" si="40"/>
        <v>92810411.000809893</v>
      </c>
      <c r="F458" s="94">
        <f t="shared" si="40"/>
        <v>162508776.3802667</v>
      </c>
      <c r="G458" s="94">
        <f t="shared" si="40"/>
        <v>38593585.569402181</v>
      </c>
      <c r="H458" s="94">
        <f t="shared" si="40"/>
        <v>23560990.619270433</v>
      </c>
      <c r="I458" s="94">
        <f t="shared" si="40"/>
        <v>4286918.1782593494</v>
      </c>
      <c r="J458" s="94">
        <f t="shared" si="40"/>
        <v>723268991.08692396</v>
      </c>
      <c r="K458" s="94">
        <f t="shared" si="40"/>
        <v>67890553.733680397</v>
      </c>
      <c r="L458" s="94">
        <f t="shared" si="40"/>
        <v>7981466.7179804184</v>
      </c>
      <c r="M458" s="94">
        <f t="shared" si="40"/>
        <v>217597388.71987942</v>
      </c>
      <c r="N458" s="94">
        <f t="shared" si="40"/>
        <v>8757176.0725452136</v>
      </c>
      <c r="O458" s="94">
        <f t="shared" si="40"/>
        <v>26146227.608802672</v>
      </c>
      <c r="P458" s="94">
        <f t="shared" si="40"/>
        <v>117869324.52325287</v>
      </c>
      <c r="Q458" s="94">
        <f t="shared" si="40"/>
        <v>98650023.510048032</v>
      </c>
      <c r="R458" s="94">
        <f t="shared" si="40"/>
        <v>4437314.485344328</v>
      </c>
      <c r="S458" s="94">
        <f t="shared" si="40"/>
        <v>17754190.199468844</v>
      </c>
      <c r="T458" s="94">
        <f t="shared" si="40"/>
        <v>15763712.785211513</v>
      </c>
      <c r="U458" s="94">
        <f t="shared" si="40"/>
        <v>9697319.3401066884</v>
      </c>
      <c r="V458" s="94">
        <f t="shared" si="40"/>
        <v>499262290.46590972</v>
      </c>
      <c r="W458" s="94">
        <f t="shared" si="40"/>
        <v>96714799.850880057</v>
      </c>
      <c r="X458" s="94">
        <f t="shared" si="40"/>
        <v>24807679.772032425</v>
      </c>
      <c r="Y458" s="94">
        <f t="shared" si="40"/>
        <v>98423002.913998261</v>
      </c>
      <c r="Z458" s="94">
        <f t="shared" si="40"/>
        <v>8213358.7659142679</v>
      </c>
      <c r="AA458" s="94">
        <f t="shared" si="40"/>
        <v>15134116.9750735</v>
      </c>
      <c r="AB458" s="94">
        <f t="shared" si="40"/>
        <v>26937596.10519702</v>
      </c>
      <c r="AC458" s="94">
        <f t="shared" si="40"/>
        <v>8792063.7804880533</v>
      </c>
      <c r="AD458" s="94">
        <f t="shared" si="40"/>
        <v>4969455.546665838</v>
      </c>
      <c r="AE458" s="94">
        <f t="shared" si="40"/>
        <v>677252986.20074379</v>
      </c>
      <c r="AF458" s="94">
        <f t="shared" si="40"/>
        <v>10932872.485158673</v>
      </c>
      <c r="AG458" s="94">
        <f t="shared" si="40"/>
        <v>4869923.2938600229</v>
      </c>
      <c r="AH458" s="94">
        <f t="shared" si="40"/>
        <v>9730449.5559899379</v>
      </c>
      <c r="AI458" s="94">
        <f t="shared" si="40"/>
        <v>7307688.4367587911</v>
      </c>
      <c r="AJ458" s="94">
        <f t="shared" si="40"/>
        <v>17931155.907843381</v>
      </c>
      <c r="AK458" s="94">
        <f t="shared" si="40"/>
        <v>9401905.6440772898</v>
      </c>
      <c r="AL458" s="94">
        <f t="shared" si="40"/>
        <v>9321364.696642423</v>
      </c>
      <c r="AM458" s="94">
        <f t="shared" si="40"/>
        <v>22349476.584360346</v>
      </c>
      <c r="AN458" s="94">
        <f t="shared" si="40"/>
        <v>8279184.2948558806</v>
      </c>
      <c r="AO458" s="94">
        <f t="shared" si="40"/>
        <v>9383096.5977958832</v>
      </c>
      <c r="AP458" s="94">
        <f t="shared" si="40"/>
        <v>7492685.217067387</v>
      </c>
      <c r="AQ458" s="94">
        <f t="shared" si="40"/>
        <v>203184086.24544185</v>
      </c>
      <c r="AR458" s="94">
        <f t="shared" si="40"/>
        <v>6825351.6712167021</v>
      </c>
      <c r="AS458" s="94">
        <f t="shared" si="40"/>
        <v>5856239.404598563</v>
      </c>
      <c r="AT458" s="94">
        <f t="shared" si="40"/>
        <v>9339696.0506161228</v>
      </c>
      <c r="AU458" s="94">
        <f t="shared" si="40"/>
        <v>4898393.052102997</v>
      </c>
      <c r="AV458" s="94">
        <f t="shared" si="40"/>
        <v>1883412.8429011614</v>
      </c>
      <c r="AW458" s="94">
        <f t="shared" si="40"/>
        <v>7216464.6593232285</v>
      </c>
      <c r="AX458" s="94">
        <f t="shared" si="40"/>
        <v>444028107.7592172</v>
      </c>
      <c r="AY458" s="94">
        <f t="shared" si="40"/>
        <v>13355033.606039606</v>
      </c>
      <c r="AZ458" s="94">
        <f t="shared" si="40"/>
        <v>15128947.052146407</v>
      </c>
      <c r="BA458" s="94">
        <f t="shared" si="40"/>
        <v>24036318.724552147</v>
      </c>
      <c r="BB458" s="94">
        <f t="shared" si="40"/>
        <v>34295498.697950758</v>
      </c>
      <c r="BC458" s="94">
        <f t="shared" si="40"/>
        <v>15436518.390887817</v>
      </c>
      <c r="BD458" s="94">
        <f t="shared" si="40"/>
        <v>66037179.489529669</v>
      </c>
      <c r="BE458" s="94">
        <f t="shared" si="40"/>
        <v>63072336.124255851</v>
      </c>
      <c r="BF458" s="94">
        <f t="shared" si="40"/>
        <v>17198107.097640168</v>
      </c>
      <c r="BG458" s="94">
        <f t="shared" si="40"/>
        <v>5153087.766877966</v>
      </c>
      <c r="BH458" s="94">
        <f t="shared" si="40"/>
        <v>3037929.5610307832</v>
      </c>
      <c r="BI458" s="94">
        <f t="shared" si="40"/>
        <v>396034353.0629198</v>
      </c>
      <c r="BJ458" s="94">
        <f t="shared" si="40"/>
        <v>105367891.7821442</v>
      </c>
      <c r="BK458" s="94">
        <f t="shared" si="40"/>
        <v>11952067.162788875</v>
      </c>
      <c r="BL458" s="94">
        <f t="shared" si="40"/>
        <v>6370106.4159758622</v>
      </c>
      <c r="BM458" s="94">
        <f t="shared" si="40"/>
        <v>5071704.6310372818</v>
      </c>
      <c r="BN458" s="94">
        <f t="shared" si="40"/>
        <v>15093440.645942315</v>
      </c>
      <c r="BO458" s="94">
        <f t="shared" si="40"/>
        <v>6540558.851098001</v>
      </c>
      <c r="BP458" s="94">
        <f t="shared" ref="BP458:BY458" si="41">SUM(BP447/BP448*BP453)</f>
        <v>289202919.17208624</v>
      </c>
      <c r="BQ458" s="94">
        <f t="shared" si="41"/>
        <v>11816078.518207656</v>
      </c>
      <c r="BR458" s="94">
        <f t="shared" si="41"/>
        <v>14349269.424441244</v>
      </c>
      <c r="BS458" s="94">
        <f t="shared" si="41"/>
        <v>21666187.908047386</v>
      </c>
      <c r="BT458" s="94">
        <f t="shared" si="41"/>
        <v>18744995.453414533</v>
      </c>
      <c r="BU458" s="94">
        <f t="shared" si="41"/>
        <v>77592327.128270894</v>
      </c>
      <c r="BV458" s="94">
        <f t="shared" si="41"/>
        <v>14026107.223323263</v>
      </c>
      <c r="BW458" s="94">
        <f t="shared" si="41"/>
        <v>8030681.8114563124</v>
      </c>
      <c r="BX458" s="94">
        <f t="shared" si="41"/>
        <v>6618066.5700042769</v>
      </c>
      <c r="BY458" s="94">
        <f t="shared" si="41"/>
        <v>6895416290.1933603</v>
      </c>
    </row>
    <row r="459" spans="2:77" ht="22.45" thickBot="1" x14ac:dyDescent="0.25">
      <c r="B459" s="81"/>
      <c r="C459" s="95" t="s">
        <v>1078</v>
      </c>
      <c r="D459" s="96">
        <f t="shared" ref="D459:BO459" si="42">SUM(D457:D458)</f>
        <v>710218344.67000008</v>
      </c>
      <c r="E459" s="96">
        <f t="shared" si="42"/>
        <v>180383328.11000001</v>
      </c>
      <c r="F459" s="96">
        <f t="shared" si="42"/>
        <v>282341981.94999999</v>
      </c>
      <c r="G459" s="96">
        <f t="shared" si="42"/>
        <v>93078214.939999998</v>
      </c>
      <c r="H459" s="96">
        <f t="shared" si="42"/>
        <v>73133408.249999985</v>
      </c>
      <c r="I459" s="96">
        <f t="shared" si="42"/>
        <v>30851732.32</v>
      </c>
      <c r="J459" s="96">
        <f t="shared" si="42"/>
        <v>1376726741.3699999</v>
      </c>
      <c r="K459" s="96">
        <f t="shared" si="42"/>
        <v>164129820.04000005</v>
      </c>
      <c r="L459" s="96">
        <f t="shared" si="42"/>
        <v>42937930.030000001</v>
      </c>
      <c r="M459" s="96">
        <f t="shared" si="42"/>
        <v>424830520.52999997</v>
      </c>
      <c r="N459" s="96">
        <f t="shared" si="42"/>
        <v>41395488.249999993</v>
      </c>
      <c r="O459" s="96">
        <f t="shared" si="42"/>
        <v>108905274.92</v>
      </c>
      <c r="P459" s="96">
        <f t="shared" si="42"/>
        <v>237008842.31</v>
      </c>
      <c r="Q459" s="96">
        <f t="shared" si="42"/>
        <v>206927353.95999998</v>
      </c>
      <c r="R459" s="96">
        <f t="shared" si="42"/>
        <v>20342412.609999999</v>
      </c>
      <c r="S459" s="96">
        <f t="shared" si="42"/>
        <v>77715419.459399998</v>
      </c>
      <c r="T459" s="96">
        <f t="shared" si="42"/>
        <v>61054656.059999987</v>
      </c>
      <c r="U459" s="96">
        <f t="shared" si="42"/>
        <v>42065335.748000003</v>
      </c>
      <c r="V459" s="96">
        <f t="shared" si="42"/>
        <v>923331331.06000018</v>
      </c>
      <c r="W459" s="96">
        <f t="shared" si="42"/>
        <v>184803965.15999997</v>
      </c>
      <c r="X459" s="96">
        <f t="shared" si="42"/>
        <v>80101430.970000014</v>
      </c>
      <c r="Y459" s="96">
        <f t="shared" si="42"/>
        <v>208616512.48000002</v>
      </c>
      <c r="Z459" s="96">
        <f t="shared" si="42"/>
        <v>55892045.129999995</v>
      </c>
      <c r="AA459" s="96">
        <f t="shared" si="42"/>
        <v>68070991.229999989</v>
      </c>
      <c r="AB459" s="96">
        <f t="shared" si="42"/>
        <v>83379248.139999986</v>
      </c>
      <c r="AC459" s="96">
        <f t="shared" si="42"/>
        <v>34924971.339999996</v>
      </c>
      <c r="AD459" s="96">
        <f t="shared" si="42"/>
        <v>34176152.719999999</v>
      </c>
      <c r="AE459" s="96">
        <f t="shared" si="42"/>
        <v>1053983085.25</v>
      </c>
      <c r="AF459" s="96">
        <f t="shared" si="42"/>
        <v>55449355.070000008</v>
      </c>
      <c r="AG459" s="96">
        <f t="shared" si="42"/>
        <v>31138167.07</v>
      </c>
      <c r="AH459" s="96">
        <f t="shared" si="42"/>
        <v>34914908.270000003</v>
      </c>
      <c r="AI459" s="96">
        <f t="shared" si="42"/>
        <v>32053996.289999992</v>
      </c>
      <c r="AJ459" s="96">
        <f t="shared" si="42"/>
        <v>58204822.690000005</v>
      </c>
      <c r="AK459" s="96">
        <f t="shared" si="42"/>
        <v>43771582.870000005</v>
      </c>
      <c r="AL459" s="96">
        <f t="shared" si="42"/>
        <v>44156008.479999989</v>
      </c>
      <c r="AM459" s="96">
        <f t="shared" si="42"/>
        <v>72257786.049999997</v>
      </c>
      <c r="AN459" s="96">
        <f t="shared" si="42"/>
        <v>37889911.449999996</v>
      </c>
      <c r="AO459" s="96">
        <f t="shared" si="42"/>
        <v>40128743.329999998</v>
      </c>
      <c r="AP459" s="96">
        <f t="shared" si="42"/>
        <v>38386916.890000001</v>
      </c>
      <c r="AQ459" s="96">
        <f t="shared" si="42"/>
        <v>344890843.87</v>
      </c>
      <c r="AR459" s="96">
        <f t="shared" si="42"/>
        <v>44460127.45000001</v>
      </c>
      <c r="AS459" s="96">
        <f t="shared" si="42"/>
        <v>40422291.609999999</v>
      </c>
      <c r="AT459" s="96">
        <f t="shared" si="42"/>
        <v>42102119.620000005</v>
      </c>
      <c r="AU459" s="96">
        <f t="shared" si="42"/>
        <v>34685147.560000002</v>
      </c>
      <c r="AV459" s="96">
        <f t="shared" si="42"/>
        <v>15740608.109999998</v>
      </c>
      <c r="AW459" s="96">
        <f t="shared" si="42"/>
        <v>25460809.490000002</v>
      </c>
      <c r="AX459" s="96">
        <f t="shared" si="42"/>
        <v>700307810.75999975</v>
      </c>
      <c r="AY459" s="96">
        <f t="shared" si="42"/>
        <v>57553374.859999999</v>
      </c>
      <c r="AZ459" s="96">
        <f t="shared" si="42"/>
        <v>60633406.170000009</v>
      </c>
      <c r="BA459" s="96">
        <f t="shared" si="42"/>
        <v>84593356.75</v>
      </c>
      <c r="BB459" s="96">
        <f t="shared" si="42"/>
        <v>83876183.029999986</v>
      </c>
      <c r="BC459" s="96">
        <f t="shared" si="42"/>
        <v>66355212.470000006</v>
      </c>
      <c r="BD459" s="96">
        <f t="shared" si="42"/>
        <v>138076361.32890001</v>
      </c>
      <c r="BE459" s="96">
        <f t="shared" si="42"/>
        <v>108300971.28</v>
      </c>
      <c r="BF459" s="96">
        <f t="shared" si="42"/>
        <v>58948630.659999996</v>
      </c>
      <c r="BG459" s="96">
        <f t="shared" si="42"/>
        <v>23059514.129999995</v>
      </c>
      <c r="BH459" s="96">
        <f t="shared" si="42"/>
        <v>16259045.18</v>
      </c>
      <c r="BI459" s="96">
        <f t="shared" si="42"/>
        <v>651126377.32000005</v>
      </c>
      <c r="BJ459" s="96">
        <f t="shared" si="42"/>
        <v>222531017.73000005</v>
      </c>
      <c r="BK459" s="96">
        <f t="shared" si="42"/>
        <v>48436365.600000001</v>
      </c>
      <c r="BL459" s="96">
        <f t="shared" si="42"/>
        <v>30401549.723999999</v>
      </c>
      <c r="BM459" s="96">
        <f t="shared" si="42"/>
        <v>45421022.199999996</v>
      </c>
      <c r="BN459" s="96">
        <f t="shared" si="42"/>
        <v>69857636.280000001</v>
      </c>
      <c r="BO459" s="96">
        <f t="shared" si="42"/>
        <v>30871075.350000001</v>
      </c>
      <c r="BP459" s="96">
        <f t="shared" ref="BP459:BY459" si="43">SUM(BP457:BP458)</f>
        <v>437235420.14000005</v>
      </c>
      <c r="BQ459" s="96">
        <f t="shared" si="43"/>
        <v>38528833.920000009</v>
      </c>
      <c r="BR459" s="96">
        <f t="shared" si="43"/>
        <v>45037407.510000005</v>
      </c>
      <c r="BS459" s="96">
        <f t="shared" si="43"/>
        <v>74771252.669999987</v>
      </c>
      <c r="BT459" s="96">
        <f t="shared" si="43"/>
        <v>68337045.789999992</v>
      </c>
      <c r="BU459" s="96">
        <f t="shared" si="43"/>
        <v>167282802.62000003</v>
      </c>
      <c r="BV459" s="96">
        <f t="shared" si="43"/>
        <v>46870250.68999999</v>
      </c>
      <c r="BW459" s="96">
        <f t="shared" si="43"/>
        <v>26029235.940000001</v>
      </c>
      <c r="BX459" s="96">
        <f t="shared" si="43"/>
        <v>24818780.359999996</v>
      </c>
      <c r="BY459" s="96">
        <f t="shared" si="43"/>
        <v>10258118066.945198</v>
      </c>
    </row>
    <row r="460" spans="2:77" ht="22.45" thickTop="1" x14ac:dyDescent="0.2"/>
    <row r="463" spans="2:77" x14ac:dyDescent="0.2">
      <c r="C463" s="37" t="s">
        <v>1079</v>
      </c>
      <c r="D463" s="98">
        <f t="shared" ref="D463:BO463" si="44">SUM(D444-D452)</f>
        <v>703239074.25</v>
      </c>
      <c r="E463" s="98">
        <f t="shared" si="44"/>
        <v>178276658.12</v>
      </c>
      <c r="F463" s="98">
        <f t="shared" si="44"/>
        <v>281601759.37</v>
      </c>
      <c r="G463" s="98">
        <f t="shared" si="44"/>
        <v>99060618.799999982</v>
      </c>
      <c r="H463" s="98">
        <f t="shared" si="44"/>
        <v>80648551.979999989</v>
      </c>
      <c r="I463" s="98">
        <f t="shared" si="44"/>
        <v>32183565.249999996</v>
      </c>
      <c r="J463" s="98">
        <f t="shared" si="44"/>
        <v>1826594871.3800001</v>
      </c>
      <c r="K463" s="98">
        <f t="shared" si="44"/>
        <v>159627674.44</v>
      </c>
      <c r="L463" s="98">
        <f t="shared" si="44"/>
        <v>40142748.909999996</v>
      </c>
      <c r="M463" s="98">
        <f t="shared" si="44"/>
        <v>410642947.44000006</v>
      </c>
      <c r="N463" s="98">
        <f t="shared" si="44"/>
        <v>42397606.93</v>
      </c>
      <c r="O463" s="98">
        <f t="shared" si="44"/>
        <v>109937354</v>
      </c>
      <c r="P463" s="98">
        <f t="shared" si="44"/>
        <v>230344134.76000002</v>
      </c>
      <c r="Q463" s="98">
        <f t="shared" si="44"/>
        <v>198856668.24999997</v>
      </c>
      <c r="R463" s="98">
        <f t="shared" si="44"/>
        <v>19520996.879999999</v>
      </c>
      <c r="S463" s="98">
        <f t="shared" si="44"/>
        <v>81141985.239999995</v>
      </c>
      <c r="T463" s="98">
        <f t="shared" si="44"/>
        <v>60064733.410000004</v>
      </c>
      <c r="U463" s="98">
        <f t="shared" si="44"/>
        <v>41235367.187999994</v>
      </c>
      <c r="V463" s="98">
        <f t="shared" si="44"/>
        <v>858777658.05000019</v>
      </c>
      <c r="W463" s="98">
        <f t="shared" si="44"/>
        <v>175752904.93000001</v>
      </c>
      <c r="X463" s="98">
        <f t="shared" si="44"/>
        <v>75839705.320000008</v>
      </c>
      <c r="Y463" s="98">
        <f t="shared" si="44"/>
        <v>199983415.50999999</v>
      </c>
      <c r="Z463" s="98">
        <f t="shared" si="44"/>
        <v>57797594.200000003</v>
      </c>
      <c r="AA463" s="98">
        <f t="shared" si="44"/>
        <v>72221427.819999993</v>
      </c>
      <c r="AB463" s="98">
        <f t="shared" si="44"/>
        <v>84317730.339999974</v>
      </c>
      <c r="AC463" s="98">
        <f t="shared" si="44"/>
        <v>36100688.320000008</v>
      </c>
      <c r="AD463" s="98">
        <f t="shared" si="44"/>
        <v>35496715.409999996</v>
      </c>
      <c r="AE463" s="98">
        <f t="shared" si="44"/>
        <v>1048724834.15</v>
      </c>
      <c r="AF463" s="98">
        <f t="shared" si="44"/>
        <v>63504899.760000005</v>
      </c>
      <c r="AG463" s="98">
        <f t="shared" si="44"/>
        <v>38293694.700000003</v>
      </c>
      <c r="AH463" s="98">
        <f t="shared" si="44"/>
        <v>38623126.289999999</v>
      </c>
      <c r="AI463" s="98">
        <f t="shared" si="44"/>
        <v>35038405.379999995</v>
      </c>
      <c r="AJ463" s="98">
        <f t="shared" si="44"/>
        <v>64514005.720000006</v>
      </c>
      <c r="AK463" s="98">
        <f t="shared" si="44"/>
        <v>48670398.390000001</v>
      </c>
      <c r="AL463" s="98">
        <f t="shared" si="44"/>
        <v>47738286.289999992</v>
      </c>
      <c r="AM463" s="98">
        <f t="shared" si="44"/>
        <v>77918677.379999995</v>
      </c>
      <c r="AN463" s="98">
        <f t="shared" si="44"/>
        <v>42753941.850000009</v>
      </c>
      <c r="AO463" s="98">
        <f t="shared" si="44"/>
        <v>46228864.099999994</v>
      </c>
      <c r="AP463" s="98">
        <f t="shared" si="44"/>
        <v>42113277.650000006</v>
      </c>
      <c r="AQ463" s="98">
        <f t="shared" si="44"/>
        <v>332261109.14999992</v>
      </c>
      <c r="AR463" s="98">
        <f t="shared" si="44"/>
        <v>46509583.079999998</v>
      </c>
      <c r="AS463" s="98">
        <f t="shared" si="44"/>
        <v>46106109.539999999</v>
      </c>
      <c r="AT463" s="98">
        <f t="shared" si="44"/>
        <v>45141392.050000004</v>
      </c>
      <c r="AU463" s="98">
        <f t="shared" si="44"/>
        <v>38732524.219999999</v>
      </c>
      <c r="AV463" s="98">
        <f t="shared" si="44"/>
        <v>15727623.609999999</v>
      </c>
      <c r="AW463" s="98">
        <f t="shared" si="44"/>
        <v>25365193.790000003</v>
      </c>
      <c r="AX463" s="98">
        <f t="shared" si="44"/>
        <v>999878384.16999996</v>
      </c>
      <c r="AY463" s="98">
        <f t="shared" si="44"/>
        <v>54807345.890000001</v>
      </c>
      <c r="AZ463" s="98">
        <f t="shared" si="44"/>
        <v>62889004.310000002</v>
      </c>
      <c r="BA463" s="98">
        <f t="shared" si="44"/>
        <v>88301261.480000004</v>
      </c>
      <c r="BB463" s="98">
        <f t="shared" si="44"/>
        <v>88316499.480000004</v>
      </c>
      <c r="BC463" s="98">
        <f t="shared" si="44"/>
        <v>67520324.810000002</v>
      </c>
      <c r="BD463" s="98">
        <f t="shared" si="44"/>
        <v>131738523.59909999</v>
      </c>
      <c r="BE463" s="98">
        <f t="shared" si="44"/>
        <v>107489437.8</v>
      </c>
      <c r="BF463" s="98">
        <f t="shared" si="44"/>
        <v>61048800.060000002</v>
      </c>
      <c r="BG463" s="98">
        <f t="shared" si="44"/>
        <v>24041933.09</v>
      </c>
      <c r="BH463" s="98">
        <f t="shared" si="44"/>
        <v>16903724.189999998</v>
      </c>
      <c r="BI463" s="98">
        <f t="shared" si="44"/>
        <v>797037908.0999999</v>
      </c>
      <c r="BJ463" s="98">
        <f t="shared" si="44"/>
        <v>220314762.01000002</v>
      </c>
      <c r="BK463" s="98">
        <f t="shared" si="44"/>
        <v>53632662.539999999</v>
      </c>
      <c r="BL463" s="98">
        <f t="shared" si="44"/>
        <v>33376205.983999997</v>
      </c>
      <c r="BM463" s="98">
        <f t="shared" si="44"/>
        <v>54421949.749999993</v>
      </c>
      <c r="BN463" s="98">
        <f t="shared" si="44"/>
        <v>75611050.200000003</v>
      </c>
      <c r="BO463" s="98">
        <f t="shared" si="44"/>
        <v>32242292.240000002</v>
      </c>
      <c r="BP463" s="98">
        <f t="shared" ref="BP463:BY463" si="45">SUM(BP444-BP452)</f>
        <v>432942597.31000006</v>
      </c>
      <c r="BQ463" s="98">
        <f t="shared" si="45"/>
        <v>39462915.890000001</v>
      </c>
      <c r="BR463" s="98">
        <f t="shared" si="45"/>
        <v>46280526.790000007</v>
      </c>
      <c r="BS463" s="98">
        <f t="shared" si="45"/>
        <v>75037077.24000001</v>
      </c>
      <c r="BT463" s="98">
        <f t="shared" si="45"/>
        <v>79948232.140000001</v>
      </c>
      <c r="BU463" s="98">
        <f t="shared" si="45"/>
        <v>165211794.93000004</v>
      </c>
      <c r="BV463" s="98">
        <f t="shared" si="45"/>
        <v>48517239.659999996</v>
      </c>
      <c r="BW463" s="98">
        <f t="shared" si="45"/>
        <v>27742740.679999996</v>
      </c>
      <c r="BX463" s="98">
        <f t="shared" si="45"/>
        <v>23517184.43</v>
      </c>
      <c r="BY463" s="98">
        <f t="shared" si="45"/>
        <v>10615586545.599598</v>
      </c>
    </row>
  </sheetData>
  <protectedRanges>
    <protectedRange sqref="D29:BX29 D47:BX47 D129:BX129 D180:BX180 D244:BX244 D439:BX439" name="ช่วง1"/>
  </protectedRanges>
  <mergeCells count="18">
    <mergeCell ref="A244:C244"/>
    <mergeCell ref="A439:C439"/>
    <mergeCell ref="BP2:BX2"/>
    <mergeCell ref="B3:B4"/>
    <mergeCell ref="C3:C4"/>
    <mergeCell ref="A47:C47"/>
    <mergeCell ref="A129:C129"/>
    <mergeCell ref="A180:C180"/>
    <mergeCell ref="A1:BX1"/>
    <mergeCell ref="A2:A4"/>
    <mergeCell ref="B2:C2"/>
    <mergeCell ref="D2:I2"/>
    <mergeCell ref="J2:U2"/>
    <mergeCell ref="V2:AD2"/>
    <mergeCell ref="AE2:AP2"/>
    <mergeCell ref="AQ2:AW2"/>
    <mergeCell ref="AX2:BH2"/>
    <mergeCell ref="BI2:BO2"/>
  </mergeCells>
  <pageMargins left="0.19685039370078741" right="0.19685039370078741" top="0.31496062992125984" bottom="0.35433070866141736" header="0.31496062992125984" footer="0.15748031496062992"/>
  <pageSetup paperSize="9" scale="83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5811C-9F0E-49CE-923E-1C2BD290389C}">
  <sheetPr>
    <tabColor theme="9"/>
  </sheetPr>
  <dimension ref="A1:U25"/>
  <sheetViews>
    <sheetView tabSelected="1" zoomScale="80" zoomScaleNormal="80" workbookViewId="0">
      <selection activeCell="K25" sqref="K25"/>
    </sheetView>
  </sheetViews>
  <sheetFormatPr defaultColWidth="9" defaultRowHeight="25.15" x14ac:dyDescent="0.65"/>
  <cols>
    <col min="1" max="1" width="13" style="2" bestFit="1" customWidth="1"/>
    <col min="2" max="2" width="21" style="2" customWidth="1"/>
    <col min="3" max="3" width="14.33203125" style="2" customWidth="1"/>
    <col min="4" max="4" width="11.21875" style="3" customWidth="1"/>
    <col min="5" max="5" width="11.33203125" style="2" customWidth="1"/>
    <col min="6" max="6" width="11.44140625" style="2" customWidth="1"/>
    <col min="7" max="7" width="14.33203125" style="2" bestFit="1" customWidth="1"/>
    <col min="8" max="8" width="10.88671875" style="4" bestFit="1" customWidth="1"/>
    <col min="9" max="9" width="9.88671875" style="2" bestFit="1" customWidth="1"/>
    <col min="10" max="10" width="11" style="2" customWidth="1"/>
    <col min="11" max="11" width="7.33203125" style="2" customWidth="1"/>
    <col min="12" max="12" width="6.77734375" style="2" customWidth="1"/>
    <col min="13" max="13" width="7.109375" style="2" customWidth="1"/>
    <col min="14" max="16384" width="9" style="2"/>
  </cols>
  <sheetData>
    <row r="1" spans="1:21" x14ac:dyDescent="0.6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"/>
      <c r="O1" s="1"/>
      <c r="P1" s="1"/>
      <c r="Q1" s="1"/>
      <c r="R1" s="1"/>
      <c r="S1" s="1"/>
      <c r="T1" s="1"/>
      <c r="U1" s="1"/>
    </row>
    <row r="2" spans="1:21" s="1" customFormat="1" x14ac:dyDescent="0.65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21" s="1" customFormat="1" x14ac:dyDescent="0.65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21" s="1" customFormat="1" ht="19.55" customHeight="1" x14ac:dyDescent="0.65">
      <c r="A4" s="2"/>
      <c r="B4" s="2"/>
      <c r="C4" s="2"/>
      <c r="D4" s="3"/>
      <c r="E4" s="2"/>
      <c r="F4" s="2"/>
      <c r="G4" s="2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25.5" customHeight="1" x14ac:dyDescent="0.65">
      <c r="A5" s="118" t="s">
        <v>3</v>
      </c>
      <c r="B5" s="118" t="s">
        <v>4</v>
      </c>
      <c r="C5" s="118" t="s">
        <v>5</v>
      </c>
      <c r="D5" s="118"/>
      <c r="E5" s="118"/>
      <c r="F5" s="118"/>
      <c r="G5" s="118" t="s">
        <v>6</v>
      </c>
      <c r="H5" s="118"/>
      <c r="I5" s="118"/>
      <c r="J5" s="118"/>
      <c r="K5" s="118" t="s">
        <v>7</v>
      </c>
      <c r="L5" s="118"/>
      <c r="M5" s="118"/>
      <c r="N5" s="1"/>
      <c r="O5" s="1"/>
      <c r="P5" s="1"/>
      <c r="Q5" s="1"/>
      <c r="R5" s="1"/>
      <c r="S5" s="1"/>
      <c r="T5" s="1"/>
      <c r="U5" s="1"/>
    </row>
    <row r="6" spans="1:21" ht="52.5" customHeight="1" x14ac:dyDescent="0.65">
      <c r="A6" s="118"/>
      <c r="B6" s="118"/>
      <c r="C6" s="5" t="s">
        <v>8</v>
      </c>
      <c r="D6" s="6" t="s">
        <v>9</v>
      </c>
      <c r="E6" s="5" t="s">
        <v>10</v>
      </c>
      <c r="F6" s="7" t="s">
        <v>11</v>
      </c>
      <c r="G6" s="5" t="s">
        <v>12</v>
      </c>
      <c r="H6" s="8" t="s">
        <v>13</v>
      </c>
      <c r="I6" s="5" t="s">
        <v>10</v>
      </c>
      <c r="J6" s="7" t="s">
        <v>14</v>
      </c>
      <c r="K6" s="5" t="s">
        <v>15</v>
      </c>
      <c r="L6" s="5" t="s">
        <v>16</v>
      </c>
      <c r="M6" s="5" t="s">
        <v>17</v>
      </c>
      <c r="N6" s="1"/>
      <c r="O6" s="1"/>
      <c r="P6" s="1"/>
      <c r="Q6" s="1"/>
      <c r="R6" s="1"/>
      <c r="S6" s="1"/>
      <c r="T6" s="1"/>
      <c r="U6" s="1"/>
    </row>
    <row r="7" spans="1:21" x14ac:dyDescent="0.65">
      <c r="A7" s="9" t="s">
        <v>18</v>
      </c>
      <c r="B7" s="9" t="s">
        <v>19</v>
      </c>
      <c r="C7" s="10">
        <v>289202919.17000002</v>
      </c>
      <c r="D7" s="11">
        <v>21986.15</v>
      </c>
      <c r="E7" s="12">
        <v>16509.34</v>
      </c>
      <c r="F7" s="13">
        <f>C7/D7</f>
        <v>13153.868192930549</v>
      </c>
      <c r="G7" s="11">
        <v>148032500.97</v>
      </c>
      <c r="H7" s="11">
        <v>203328</v>
      </c>
      <c r="I7" s="14">
        <v>995.49</v>
      </c>
      <c r="J7" s="13">
        <f>G7/H7</f>
        <v>728.04778963054764</v>
      </c>
      <c r="K7" s="15" t="str">
        <f>IF(F7&lt;E7,"ผ่าน","ไม่ผ่าน")</f>
        <v>ผ่าน</v>
      </c>
      <c r="L7" s="15" t="str">
        <f>IF(J7&lt;I7,"ผ่าน","ไม่ผ่าน")</f>
        <v>ผ่าน</v>
      </c>
      <c r="M7" s="15" t="str">
        <f>IF(AND(F7&lt;E7,J7&lt;I7),"ผ่าน","ไม่ผ่าน")</f>
        <v>ผ่าน</v>
      </c>
    </row>
    <row r="8" spans="1:21" x14ac:dyDescent="0.65">
      <c r="A8" s="9" t="s">
        <v>20</v>
      </c>
      <c r="B8" s="9" t="s">
        <v>21</v>
      </c>
      <c r="C8" s="10">
        <v>11814678.17</v>
      </c>
      <c r="D8" s="11">
        <v>863.9</v>
      </c>
      <c r="E8" s="12">
        <v>21024.81</v>
      </c>
      <c r="F8" s="13">
        <f t="shared" ref="F8:F15" si="0">C8/D8</f>
        <v>13675.978898020605</v>
      </c>
      <c r="G8" s="11">
        <v>26714155.75</v>
      </c>
      <c r="H8" s="11">
        <v>44557</v>
      </c>
      <c r="I8" s="14">
        <v>884.79</v>
      </c>
      <c r="J8" s="13">
        <f t="shared" ref="J8:J15" si="1">G8/H8</f>
        <v>599.55014363624127</v>
      </c>
      <c r="K8" s="15" t="str">
        <f t="shared" ref="K8:K15" si="2">IF(F8&lt;E8,"ผ่าน","ไม่ผ่าน")</f>
        <v>ผ่าน</v>
      </c>
      <c r="L8" s="15" t="str">
        <f t="shared" ref="L8:L15" si="3">IF(J8&lt;I8,"ผ่าน","ไม่ผ่าน")</f>
        <v>ผ่าน</v>
      </c>
      <c r="M8" s="15" t="str">
        <f t="shared" ref="M8:M15" si="4">IF(AND(F8&lt;E8,J8&lt;I8),"ผ่าน","ไม่ผ่าน")</f>
        <v>ผ่าน</v>
      </c>
    </row>
    <row r="9" spans="1:21" x14ac:dyDescent="0.65">
      <c r="A9" s="9" t="s">
        <v>22</v>
      </c>
      <c r="B9" s="9" t="s">
        <v>23</v>
      </c>
      <c r="C9" s="10">
        <v>14252057.529999999</v>
      </c>
      <c r="D9" s="16">
        <v>955.79</v>
      </c>
      <c r="E9" s="17">
        <v>19399.25</v>
      </c>
      <c r="F9" s="13">
        <f t="shared" si="0"/>
        <v>14911.285460195231</v>
      </c>
      <c r="G9" s="16">
        <v>30785349.98</v>
      </c>
      <c r="H9" s="16">
        <v>42374</v>
      </c>
      <c r="I9" s="14">
        <v>820.77</v>
      </c>
      <c r="J9" s="13">
        <f t="shared" si="1"/>
        <v>726.51507952990039</v>
      </c>
      <c r="K9" s="15" t="str">
        <f t="shared" si="2"/>
        <v>ผ่าน</v>
      </c>
      <c r="L9" s="15" t="str">
        <f t="shared" si="3"/>
        <v>ผ่าน</v>
      </c>
      <c r="M9" s="15" t="str">
        <f t="shared" si="4"/>
        <v>ผ่าน</v>
      </c>
      <c r="P9" s="3"/>
    </row>
    <row r="10" spans="1:21" x14ac:dyDescent="0.65">
      <c r="A10" s="9" t="s">
        <v>24</v>
      </c>
      <c r="B10" s="9" t="s">
        <v>23</v>
      </c>
      <c r="C10" s="10">
        <v>21666187.91</v>
      </c>
      <c r="D10" s="11">
        <v>1326.18</v>
      </c>
      <c r="E10" s="17">
        <v>19399.25</v>
      </c>
      <c r="F10" s="13">
        <f t="shared" si="0"/>
        <v>16337.290496011099</v>
      </c>
      <c r="G10" s="11">
        <v>53105064.759999998</v>
      </c>
      <c r="H10" s="11">
        <v>74538</v>
      </c>
      <c r="I10" s="14">
        <v>820.77</v>
      </c>
      <c r="J10" s="13">
        <f t="shared" si="1"/>
        <v>712.4562606992406</v>
      </c>
      <c r="K10" s="15" t="str">
        <f t="shared" si="2"/>
        <v>ผ่าน</v>
      </c>
      <c r="L10" s="15" t="str">
        <f t="shared" si="3"/>
        <v>ผ่าน</v>
      </c>
      <c r="M10" s="15" t="str">
        <f t="shared" si="4"/>
        <v>ผ่าน</v>
      </c>
    </row>
    <row r="11" spans="1:21" x14ac:dyDescent="0.65">
      <c r="A11" s="9" t="s">
        <v>25</v>
      </c>
      <c r="B11" s="9" t="s">
        <v>23</v>
      </c>
      <c r="C11" s="10">
        <v>18742499.059999999</v>
      </c>
      <c r="D11" s="11">
        <v>1816.04</v>
      </c>
      <c r="E11" s="17">
        <v>19399.25</v>
      </c>
      <c r="F11" s="13">
        <f t="shared" si="0"/>
        <v>10320.532069778199</v>
      </c>
      <c r="G11" s="16">
        <v>49594546.729999997</v>
      </c>
      <c r="H11" s="16">
        <v>97084</v>
      </c>
      <c r="I11" s="14">
        <v>820.77</v>
      </c>
      <c r="J11" s="13">
        <f t="shared" si="1"/>
        <v>510.84160860697949</v>
      </c>
      <c r="K11" s="15" t="str">
        <f t="shared" si="2"/>
        <v>ผ่าน</v>
      </c>
      <c r="L11" s="15" t="str">
        <f t="shared" si="3"/>
        <v>ผ่าน</v>
      </c>
      <c r="M11" s="15" t="str">
        <f t="shared" si="4"/>
        <v>ผ่าน</v>
      </c>
    </row>
    <row r="12" spans="1:21" x14ac:dyDescent="0.65">
      <c r="A12" s="9" t="s">
        <v>26</v>
      </c>
      <c r="B12" s="9" t="s">
        <v>27</v>
      </c>
      <c r="C12" s="10">
        <v>77592020.420000002</v>
      </c>
      <c r="D12" s="16">
        <v>3084.96</v>
      </c>
      <c r="E12" s="17">
        <v>23210.85</v>
      </c>
      <c r="F12" s="13">
        <f t="shared" si="0"/>
        <v>25151.710369016131</v>
      </c>
      <c r="G12" s="16">
        <v>89690782.200000003</v>
      </c>
      <c r="H12" s="16">
        <v>123816</v>
      </c>
      <c r="I12" s="14">
        <v>978.68</v>
      </c>
      <c r="J12" s="13">
        <f t="shared" si="1"/>
        <v>724.38765749176196</v>
      </c>
      <c r="K12" s="15" t="str">
        <f t="shared" si="2"/>
        <v>ไม่ผ่าน</v>
      </c>
      <c r="L12" s="15" t="str">
        <f t="shared" si="3"/>
        <v>ผ่าน</v>
      </c>
      <c r="M12" s="15" t="str">
        <f t="shared" si="4"/>
        <v>ไม่ผ่าน</v>
      </c>
    </row>
    <row r="13" spans="1:21" x14ac:dyDescent="0.65">
      <c r="A13" s="9" t="s">
        <v>28</v>
      </c>
      <c r="B13" s="9" t="s">
        <v>23</v>
      </c>
      <c r="C13" s="10">
        <v>14026107.220000001</v>
      </c>
      <c r="D13" s="16">
        <v>799.09</v>
      </c>
      <c r="E13" s="17">
        <v>19399.25</v>
      </c>
      <c r="F13" s="13">
        <f t="shared" si="0"/>
        <v>17552.60010762242</v>
      </c>
      <c r="G13" s="16">
        <v>32844143.469999999</v>
      </c>
      <c r="H13" s="16">
        <v>52764</v>
      </c>
      <c r="I13" s="14">
        <v>820.77</v>
      </c>
      <c r="J13" s="13">
        <f t="shared" si="1"/>
        <v>622.47258490637557</v>
      </c>
      <c r="K13" s="15" t="str">
        <f t="shared" si="2"/>
        <v>ผ่าน</v>
      </c>
      <c r="L13" s="15" t="str">
        <f t="shared" si="3"/>
        <v>ผ่าน</v>
      </c>
      <c r="M13" s="15" t="str">
        <f t="shared" si="4"/>
        <v>ผ่าน</v>
      </c>
    </row>
    <row r="14" spans="1:21" x14ac:dyDescent="0.65">
      <c r="A14" s="9" t="s">
        <v>29</v>
      </c>
      <c r="B14" s="9" t="s">
        <v>30</v>
      </c>
      <c r="C14" s="10">
        <v>8030681.8099999996</v>
      </c>
      <c r="D14" s="16">
        <v>432.46</v>
      </c>
      <c r="E14" s="17">
        <v>19956.77</v>
      </c>
      <c r="F14" s="13">
        <f t="shared" si="0"/>
        <v>18569.767862923738</v>
      </c>
      <c r="G14" s="16">
        <v>17998554.129999999</v>
      </c>
      <c r="H14" s="16">
        <v>31255</v>
      </c>
      <c r="I14" s="14">
        <v>842.56</v>
      </c>
      <c r="J14" s="13">
        <f t="shared" si="1"/>
        <v>575.86159430491114</v>
      </c>
      <c r="K14" s="15" t="str">
        <f t="shared" si="2"/>
        <v>ผ่าน</v>
      </c>
      <c r="L14" s="15" t="str">
        <f t="shared" si="3"/>
        <v>ผ่าน</v>
      </c>
      <c r="M14" s="15" t="str">
        <f t="shared" si="4"/>
        <v>ผ่าน</v>
      </c>
    </row>
    <row r="15" spans="1:21" x14ac:dyDescent="0.65">
      <c r="A15" s="9" t="s">
        <v>31</v>
      </c>
      <c r="B15" s="9" t="s">
        <v>1080</v>
      </c>
      <c r="C15" s="10">
        <v>6618066.5700000003</v>
      </c>
      <c r="D15" s="16">
        <v>515.77</v>
      </c>
      <c r="E15" s="17">
        <v>19552.59</v>
      </c>
      <c r="F15" s="13">
        <f t="shared" si="0"/>
        <v>12831.429842759371</v>
      </c>
      <c r="G15" s="16">
        <v>18200713.789999999</v>
      </c>
      <c r="H15" s="16">
        <v>29970</v>
      </c>
      <c r="I15" s="14">
        <v>765.3</v>
      </c>
      <c r="J15" s="13">
        <f t="shared" si="1"/>
        <v>607.29775742409072</v>
      </c>
      <c r="K15" s="15" t="str">
        <f t="shared" si="2"/>
        <v>ผ่าน</v>
      </c>
      <c r="L15" s="15" t="str">
        <f t="shared" si="3"/>
        <v>ผ่าน</v>
      </c>
      <c r="M15" s="15" t="str">
        <f t="shared" si="4"/>
        <v>ผ่าน</v>
      </c>
    </row>
    <row r="17" spans="1:8" x14ac:dyDescent="0.65">
      <c r="A17" s="2" t="s">
        <v>32</v>
      </c>
    </row>
    <row r="18" spans="1:8" s="22" customFormat="1" x14ac:dyDescent="0.65">
      <c r="A18" s="18" t="s">
        <v>33</v>
      </c>
      <c r="B18" s="19" t="s">
        <v>1081</v>
      </c>
      <c r="C18" s="20" t="s">
        <v>34</v>
      </c>
      <c r="D18" s="21">
        <f>8*100/9</f>
        <v>88.888888888888886</v>
      </c>
      <c r="G18" s="23"/>
      <c r="H18" s="24"/>
    </row>
    <row r="19" spans="1:8" s="22" customFormat="1" x14ac:dyDescent="0.65">
      <c r="A19" s="18" t="s">
        <v>35</v>
      </c>
      <c r="B19" s="19" t="s">
        <v>1082</v>
      </c>
      <c r="C19" s="20" t="s">
        <v>34</v>
      </c>
      <c r="D19" s="25">
        <f>1*100/9</f>
        <v>11.111111111111111</v>
      </c>
      <c r="G19" s="23"/>
      <c r="H19" s="24"/>
    </row>
    <row r="20" spans="1:8" x14ac:dyDescent="0.65">
      <c r="A20" s="26" t="s">
        <v>36</v>
      </c>
      <c r="B20" s="27" t="s">
        <v>37</v>
      </c>
      <c r="C20" s="27"/>
      <c r="D20" s="28"/>
      <c r="H20" s="29"/>
    </row>
    <row r="21" spans="1:8" x14ac:dyDescent="0.65">
      <c r="A21" s="26"/>
      <c r="B21" s="22" t="s">
        <v>38</v>
      </c>
      <c r="C21" s="22"/>
      <c r="D21" s="30"/>
      <c r="H21" s="29"/>
    </row>
    <row r="22" spans="1:8" x14ac:dyDescent="0.65">
      <c r="A22" s="31"/>
      <c r="B22" s="31" t="s">
        <v>1083</v>
      </c>
      <c r="C22" s="31"/>
      <c r="D22" s="32"/>
      <c r="H22" s="29"/>
    </row>
    <row r="23" spans="1:8" x14ac:dyDescent="0.65">
      <c r="A23" s="2" t="s">
        <v>39</v>
      </c>
      <c r="B23" s="33" t="s">
        <v>40</v>
      </c>
      <c r="D23" s="34"/>
      <c r="H23" s="29"/>
    </row>
    <row r="24" spans="1:8" x14ac:dyDescent="0.65">
      <c r="B24" s="2" t="s">
        <v>1084</v>
      </c>
    </row>
    <row r="25" spans="1:8" x14ac:dyDescent="0.65">
      <c r="A25" s="35"/>
      <c r="B25" s="36"/>
    </row>
  </sheetData>
  <mergeCells count="8">
    <mergeCell ref="A1:M1"/>
    <mergeCell ref="A2:M2"/>
    <mergeCell ref="A3:M3"/>
    <mergeCell ref="A5:A6"/>
    <mergeCell ref="B5:B6"/>
    <mergeCell ref="C5:F5"/>
    <mergeCell ref="G5:J5"/>
    <mergeCell ref="K5:M5"/>
  </mergeCells>
  <conditionalFormatting sqref="L7:L15">
    <cfRule type="containsText" dxfId="5" priority="5" operator="containsText" text="ไม่ผ่าน">
      <formula>NOT(ISERROR(SEARCH("ไม่ผ่าน",L7)))</formula>
    </cfRule>
    <cfRule type="containsText" dxfId="4" priority="6" operator="containsText" text="ผ่าน">
      <formula>NOT(ISERROR(SEARCH("ผ่าน",L7)))</formula>
    </cfRule>
  </conditionalFormatting>
  <conditionalFormatting sqref="K7:K15">
    <cfRule type="containsText" dxfId="3" priority="3" operator="containsText" text="ไม่ผ่าน">
      <formula>NOT(ISERROR(SEARCH("ไม่ผ่าน",K7)))</formula>
    </cfRule>
    <cfRule type="containsText" dxfId="2" priority="4" operator="containsText" text="ผ่าน">
      <formula>NOT(ISERROR(SEARCH("ผ่าน",K7)))</formula>
    </cfRule>
  </conditionalFormatting>
  <conditionalFormatting sqref="M7:M15">
    <cfRule type="containsText" dxfId="1" priority="1" operator="containsText" text="ไม่ผ่าน">
      <formula>NOT(ISERROR(SEARCH("ไม่ผ่าน",M7)))</formula>
    </cfRule>
    <cfRule type="containsText" dxfId="0" priority="2" operator="containsText" text="ผ่าน">
      <formula>NOT(ISERROR(SEARCH("ผ่าน",M7)))</formula>
    </cfRule>
  </conditionalFormatting>
  <hyperlinks>
    <hyperlink ref="B20" r:id="rId1" xr:uid="{2587743D-1748-48AD-9E06-39CAC3B4FFD7}"/>
  </hyperlinks>
  <pageMargins left="0.2" right="0.19685039370078741" top="0.31496062992125984" bottom="0.31496062992125984" header="0.31496062992125984" footer="0.31496062992125984"/>
  <pageSetup paperSize="9" scale="90" orientation="landscape" r:id="rId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คำนวณUnit Cost มี.ค.63_16042563</vt:lpstr>
      <vt:lpstr>มี.ค.63 pop UC ค่ากลาง Q2_2563</vt:lpstr>
      <vt:lpstr>'คำนวณUnit Cost มี.ค.63_16042563'!Print_Titles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2020-04-17T08:24:27Z</dcterms:created>
  <dcterms:modified xsi:type="dcterms:W3CDTF">2020-05-18T12:46:08Z</dcterms:modified>
</cp:coreProperties>
</file>