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9b4cb3f84e8dd9/Data MaMa 28042565/ลงทะเบียนสิทธิ/รายงานการรับรองสิทธิ์ UC/ปีงบประมาณ 2565/"/>
    </mc:Choice>
  </mc:AlternateContent>
  <xr:revisionPtr revIDLastSave="63" documentId="8_{B254B240-9D69-4C3D-8AD3-CCD9A99CDC9B}" xr6:coauthVersionLast="47" xr6:coauthVersionMax="47" xr10:uidLastSave="{098FFE90-CC1D-403B-948E-358609172782}"/>
  <bookViews>
    <workbookView xWindow="-108" yWindow="-108" windowWidth="23256" windowHeight="12576" activeTab="2" xr2:uid="{9A7ACBDD-098F-4FFE-9CED-D1AAD3908761}"/>
  </bookViews>
  <sheets>
    <sheet name="ความครอบคุมสิทธิ" sheetId="2" r:id="rId1"/>
    <sheet name="PP Non 1 เมย 65" sheetId="1" r:id="rId2"/>
    <sheet name="สิทธิ UC รายปฐมภูมิ" sheetId="3" r:id="rId3"/>
  </sheets>
  <definedNames>
    <definedName name="_xlnm.Print_Titles" localSheetId="2">'สิทธิ UC รายปฐมภูมิ'!$1:$4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" l="1"/>
  <c r="N14" i="2"/>
  <c r="M14" i="2"/>
  <c r="L14" i="2"/>
  <c r="J14" i="2"/>
  <c r="I14" i="2"/>
  <c r="H14" i="2"/>
  <c r="G14" i="2"/>
  <c r="E14" i="2"/>
  <c r="D14" i="2"/>
  <c r="C14" i="2"/>
  <c r="K13" i="2"/>
  <c r="B13" i="2" s="1"/>
  <c r="F13" i="2"/>
  <c r="O13" i="2" s="1"/>
  <c r="K12" i="2"/>
  <c r="F12" i="2"/>
  <c r="O12" i="2" s="1"/>
  <c r="B12" i="2"/>
  <c r="O11" i="2"/>
  <c r="K11" i="2"/>
  <c r="F11" i="2"/>
  <c r="B11" i="2"/>
  <c r="K10" i="2"/>
  <c r="F10" i="2"/>
  <c r="O10" i="2" s="1"/>
  <c r="B10" i="2"/>
  <c r="K9" i="2"/>
  <c r="F9" i="2"/>
  <c r="O9" i="2" s="1"/>
  <c r="B9" i="2"/>
  <c r="O8" i="2"/>
  <c r="K8" i="2"/>
  <c r="F8" i="2"/>
  <c r="B8" i="2"/>
  <c r="K7" i="2"/>
  <c r="F7" i="2"/>
  <c r="O7" i="2" s="1"/>
  <c r="B7" i="2"/>
  <c r="K6" i="2"/>
  <c r="F6" i="2"/>
  <c r="O6" i="2" s="1"/>
  <c r="B6" i="2"/>
  <c r="O5" i="2"/>
  <c r="K5" i="2"/>
  <c r="F5" i="2"/>
  <c r="B5" i="2"/>
  <c r="K4" i="2"/>
  <c r="K14" i="2" s="1"/>
  <c r="F4" i="2"/>
  <c r="O4" i="2" s="1"/>
  <c r="B4" i="2"/>
  <c r="E14" i="1"/>
  <c r="D14" i="1"/>
  <c r="C14" i="1"/>
  <c r="B14" i="1"/>
  <c r="F13" i="1"/>
  <c r="F12" i="1"/>
  <c r="F11" i="1"/>
  <c r="F10" i="1"/>
  <c r="F9" i="1"/>
  <c r="F8" i="1"/>
  <c r="F7" i="1"/>
  <c r="F6" i="1"/>
  <c r="F5" i="1"/>
  <c r="F4" i="1"/>
  <c r="D243" i="3" l="1"/>
  <c r="D245" i="3" s="1"/>
  <c r="D186" i="3"/>
  <c r="D188" i="3" s="1"/>
  <c r="D142" i="3"/>
  <c r="D144" i="3" s="1"/>
  <c r="D78" i="3"/>
  <c r="D80" i="3" s="1"/>
  <c r="D217" i="3"/>
  <c r="D219" i="3" s="1"/>
  <c r="D100" i="3"/>
  <c r="D102" i="3" s="1"/>
  <c r="D43" i="3"/>
  <c r="D45" i="3" s="1"/>
  <c r="D166" i="3"/>
  <c r="D169" i="3" s="1"/>
  <c r="D27" i="3"/>
  <c r="D29" i="3" s="1"/>
  <c r="B14" i="2"/>
  <c r="O14" i="2"/>
  <c r="F14" i="2"/>
  <c r="F14" i="1"/>
  <c r="D170" i="3" l="1"/>
  <c r="D266" i="3"/>
</calcChain>
</file>

<file path=xl/sharedStrings.xml><?xml version="1.0" encoding="utf-8"?>
<sst xmlns="http://schemas.openxmlformats.org/spreadsheetml/2006/main" count="331" uniqueCount="294">
  <si>
    <t>CUP/อำเภอ</t>
  </si>
  <si>
    <t>สิทธิกองทุนอื่น</t>
  </si>
  <si>
    <t>ข้าราชการ</t>
  </si>
  <si>
    <t>อปท.</t>
  </si>
  <si>
    <t>อื่นๆ</t>
  </si>
  <si>
    <t>รวม</t>
  </si>
  <si>
    <t>CUP อ.เมืองสระแก้ว</t>
  </si>
  <si>
    <t>CUP อ.คลองหาด</t>
  </si>
  <si>
    <t>CUP อ.ตาพระยา</t>
  </si>
  <si>
    <t>CUP อ.วังน้ำเย็น</t>
  </si>
  <si>
    <t>CUP อ.วัฒนานคร</t>
  </si>
  <si>
    <t>CUP อ.อรัญประเทศ</t>
  </si>
  <si>
    <t>CUP อ.เขาฉกรรจ์</t>
  </si>
  <si>
    <t>CUP อ.โคกสูง</t>
  </si>
  <si>
    <t>CUP อ.วังสมบูรณ์</t>
  </si>
  <si>
    <t xml:space="preserve">รพ.ค่ายสุรสิงหนาท </t>
  </si>
  <si>
    <t>รวม (CUP)</t>
  </si>
  <si>
    <t>ประกันสังคม</t>
  </si>
  <si>
    <t>ผลการขึ้นทะเบียนบัตรโครงการสร้างหลักประกันสุขภาพถ้วนหน้า  จังหวัดสระแก้ว  ประจำเดือน  มีนาคม 2565</t>
  </si>
  <si>
    <t>ข้อมูลที่ได้รับการรับรอง</t>
  </si>
  <si>
    <t xml:space="preserve"> ใช้สิทธิต่าง  จังหวัด</t>
  </si>
  <si>
    <t>รอพิสูจน์สถานะ</t>
  </si>
  <si>
    <t>สิทธิว่าง (N/A)</t>
  </si>
  <si>
    <t>ความครอบคลุมตามผลงาน   (ร้อยละ)</t>
  </si>
  <si>
    <t>เสียค่าธรรมเนียม</t>
  </si>
  <si>
    <t>ไม่เสียค่าธรรมเนียม</t>
  </si>
  <si>
    <t>ต่างจังหวัดมาใช้สิทธิ์</t>
  </si>
  <si>
    <t>ประกัน สังคม</t>
  </si>
  <si>
    <t>ประชากร ที่มีสิทธิ UC</t>
  </si>
  <si>
    <t>จำนวนที่ได้รับการรับรอง</t>
  </si>
  <si>
    <t>ร้อยละ</t>
  </si>
  <si>
    <t>ที่มา : รายงานความครอบคลุมการขึ้นทะเบียนบัตร  กลุ่มงานประกันสุขภาพ  สสจ.สระแก้ว  วันที่  1 เมษายน 2565</t>
  </si>
  <si>
    <t>จำนวนประชากร PP Non ประจำเดือน มีนาคม  2565</t>
  </si>
  <si>
    <t>ประชากรตาม
ทะเบียนราษฎร</t>
  </si>
  <si>
    <t>รายงานการลงทะเบียนบัตรประกันสุขภาพถ้วนหน้า</t>
  </si>
  <si>
    <t xml:space="preserve">  ข้อมูล ณ วันที่ 28 มีนาคม  2565</t>
  </si>
  <si>
    <t>อำเภอ</t>
  </si>
  <si>
    <t>รหัสสถานพยาบาล</t>
  </si>
  <si>
    <t>ชื่อสถานพยาบาล</t>
  </si>
  <si>
    <t>จำนวน (คน)</t>
  </si>
  <si>
    <t>เมืองสระแก้ว</t>
  </si>
  <si>
    <t>02435</t>
  </si>
  <si>
    <t>รพ.สต.บ้านแก้ง</t>
  </si>
  <si>
    <t>02436</t>
  </si>
  <si>
    <t>รพ.สต.เขาสิงห์โต</t>
  </si>
  <si>
    <t>02437</t>
  </si>
  <si>
    <t>รพ.สต.บ้านศาลาลำดวน</t>
  </si>
  <si>
    <t>02438</t>
  </si>
  <si>
    <t>รพ.สต.หนองไทร</t>
  </si>
  <si>
    <t>02439</t>
  </si>
  <si>
    <t>รพ.สต.เขามะกา</t>
  </si>
  <si>
    <t>02440</t>
  </si>
  <si>
    <t>รพ.สต.คลองน้ำใส</t>
  </si>
  <si>
    <t>02441</t>
  </si>
  <si>
    <t>รพ.สต.ลุงพู</t>
  </si>
  <si>
    <t>02442</t>
  </si>
  <si>
    <t>รพ.สต.โคกปี่ฆ้อง</t>
  </si>
  <si>
    <t>02443</t>
  </si>
  <si>
    <t>รพ.สต.บะขมิ้น</t>
  </si>
  <si>
    <t>02444</t>
  </si>
  <si>
    <t>รพ.สต.ท่าแยก</t>
  </si>
  <si>
    <t>02445</t>
  </si>
  <si>
    <t>รพ.สต.คลองผักขม</t>
  </si>
  <si>
    <t>02446</t>
  </si>
  <si>
    <t>รพ.สต.ท่าเกษม</t>
  </si>
  <si>
    <t>02447</t>
  </si>
  <si>
    <t>รพ.สต.โคกสัมพันธ์</t>
  </si>
  <si>
    <t>02448</t>
  </si>
  <si>
    <t>รพ.สต.บ้านน้ำซับเจริญ</t>
  </si>
  <si>
    <t>02449</t>
  </si>
  <si>
    <t>รพ.สต.บ้านแก่งสีเสียด</t>
  </si>
  <si>
    <t>02450</t>
  </si>
  <si>
    <t>รพ.สต.คลองมะละกอ</t>
  </si>
  <si>
    <t>02451</t>
  </si>
  <si>
    <t>รพ.สต.คลองบุหรี่</t>
  </si>
  <si>
    <t>02452</t>
  </si>
  <si>
    <t>รพ.สต.เนินแสนสุข</t>
  </si>
  <si>
    <t>10197</t>
  </si>
  <si>
    <t>รพ.สต.คลองหมากนัด</t>
  </si>
  <si>
    <t>10199</t>
  </si>
  <si>
    <t>รพ.สต.คลองปลาโด</t>
  </si>
  <si>
    <t>10200</t>
  </si>
  <si>
    <t>รพ.สต.ท่ากะบาก</t>
  </si>
  <si>
    <t>สถานพยาบาลเรือนจำจังหวัดสระแก้ว</t>
  </si>
  <si>
    <t>ศสช.เขตเมือง</t>
  </si>
  <si>
    <t>รวมสถานีอนามัย</t>
  </si>
  <si>
    <t>10699</t>
  </si>
  <si>
    <t>รพร.สระแก้ว</t>
  </si>
  <si>
    <t>รวมทั้งสิ้น</t>
  </si>
  <si>
    <t>คลองหาด</t>
  </si>
  <si>
    <t>02453</t>
  </si>
  <si>
    <t>รพ.สต.ราชันย์</t>
  </si>
  <si>
    <t>02454</t>
  </si>
  <si>
    <t>รพ.สต.บ้านนาดี</t>
  </si>
  <si>
    <t>02455</t>
  </si>
  <si>
    <t>รพ.สต.บ้านหนองแวง</t>
  </si>
  <si>
    <t>02456</t>
  </si>
  <si>
    <t>รพ.สต.บ้านทับทิมสยาม 05</t>
  </si>
  <si>
    <t>02457</t>
  </si>
  <si>
    <t>รพ.สต.บ้านเขาตาง๊อก</t>
  </si>
  <si>
    <t>02458</t>
  </si>
  <si>
    <t>รพ.สต.บ้านคลองไก่เถื่อน</t>
  </si>
  <si>
    <t>02459</t>
  </si>
  <si>
    <t>รพ.สต.บ้านน้ำคำ</t>
  </si>
  <si>
    <t>02460</t>
  </si>
  <si>
    <t>รพ.สต.บ้านชุมทอง</t>
  </si>
  <si>
    <t>02461</t>
  </si>
  <si>
    <t>รพ.สต.บ้านหินกอง</t>
  </si>
  <si>
    <t>10866</t>
  </si>
  <si>
    <t>รพ.คลองหาด</t>
  </si>
  <si>
    <t>ตาพระยา</t>
  </si>
  <si>
    <t>02462</t>
  </si>
  <si>
    <t>รพ.สต.กุดเวียน</t>
  </si>
  <si>
    <t>02463</t>
  </si>
  <si>
    <t>รพ.สต.นางาม</t>
  </si>
  <si>
    <t>02464</t>
  </si>
  <si>
    <t>รพ.สต.โคกเพร็ก</t>
  </si>
  <si>
    <t>02465</t>
  </si>
  <si>
    <t>รพ.สต.แสง์</t>
  </si>
  <si>
    <t>02466</t>
  </si>
  <si>
    <t>รพ.สต.มะกอก</t>
  </si>
  <si>
    <t>02467</t>
  </si>
  <si>
    <t>รพ.สต.หนองติม</t>
  </si>
  <si>
    <t>02468</t>
  </si>
  <si>
    <t>รพ.สต.บ้านโคกไพล</t>
  </si>
  <si>
    <t>02469</t>
  </si>
  <si>
    <t>รพ.สต.หนองผักแว่น</t>
  </si>
  <si>
    <t>02470</t>
  </si>
  <si>
    <t>รพ.สต.ทัพไทย</t>
  </si>
  <si>
    <t>02471</t>
  </si>
  <si>
    <t>รพ.สต.ทับทิมสยาม</t>
  </si>
  <si>
    <t>02472</t>
  </si>
  <si>
    <t>รพ.สต.รัตนะ</t>
  </si>
  <si>
    <t>02473</t>
  </si>
  <si>
    <t>รพ.สต.นวมินทราชินี</t>
  </si>
  <si>
    <t>02474</t>
  </si>
  <si>
    <t>รพ.สต.โคคลาน</t>
  </si>
  <si>
    <t>10202</t>
  </si>
  <si>
    <t>รพ.สต.ทัพเซียม</t>
  </si>
  <si>
    <t>10203</t>
  </si>
  <si>
    <t>รพ.สต.โคกแจง</t>
  </si>
  <si>
    <t>10867</t>
  </si>
  <si>
    <t>รพ.ตาพระยา</t>
  </si>
  <si>
    <t>วังน้ำเย็น</t>
  </si>
  <si>
    <t>02475</t>
  </si>
  <si>
    <t>รพ.สต.ตาหลังใน</t>
  </si>
  <si>
    <t>02476</t>
  </si>
  <si>
    <t>รพ.สต.บ้านท่าตาสี</t>
  </si>
  <si>
    <t>02477</t>
  </si>
  <si>
    <t>สอ.คลองหินปูน</t>
  </si>
  <si>
    <t>02478</t>
  </si>
  <si>
    <t>สอ.คลองตาสูตร</t>
  </si>
  <si>
    <t>02479</t>
  </si>
  <si>
    <t>รพ.สต.ทุ่งมหาเจริญ</t>
  </si>
  <si>
    <t>02480</t>
  </si>
  <si>
    <t>รพ.สต.คลองจระเข้</t>
  </si>
  <si>
    <t>02481</t>
  </si>
  <si>
    <t>รพ.สต.บ้านคลองตะเคียนชัย</t>
  </si>
  <si>
    <t>28842</t>
  </si>
  <si>
    <t>ศูนย์บริการสาธารณสุขเทศบาลเมืองวังน้ำเย็น</t>
  </si>
  <si>
    <t>10868</t>
  </si>
  <si>
    <t>รพ.วังน้ำเย็น</t>
  </si>
  <si>
    <t>วัฒนานคร</t>
  </si>
  <si>
    <t>02482</t>
  </si>
  <si>
    <t>รพ.สต.บ้านท่าเกวียน</t>
  </si>
  <si>
    <t>02483</t>
  </si>
  <si>
    <t>รพ.สต.บ้านคลองมะนาว</t>
  </si>
  <si>
    <t>02484</t>
  </si>
  <si>
    <t>รพ.สต.บ้านหนองหอย</t>
  </si>
  <si>
    <t>02485</t>
  </si>
  <si>
    <t>รพ.สต.บ้านห้วยเดื่อ</t>
  </si>
  <si>
    <t>02486</t>
  </si>
  <si>
    <t>รพ.สต.บ้านหนองเทา</t>
  </si>
  <si>
    <t>02487</t>
  </si>
  <si>
    <t>รพ.สต.บ้านทับใหม่</t>
  </si>
  <si>
    <t>02488</t>
  </si>
  <si>
    <t>รพ.สต.บ้านหนองน้ำใส</t>
  </si>
  <si>
    <t>02489</t>
  </si>
  <si>
    <t>รพ.สต.บ้านซับนกแก้ว</t>
  </si>
  <si>
    <t>02490</t>
  </si>
  <si>
    <t>รพ.สต.บ้านช่องกุ่ม</t>
  </si>
  <si>
    <t>02491</t>
  </si>
  <si>
    <t>รพ.สต.บ้านห้วยชัน</t>
  </si>
  <si>
    <t>02492</t>
  </si>
  <si>
    <t>02493</t>
  </si>
  <si>
    <t>รพ.สต.บ้านแซร์ออ</t>
  </si>
  <si>
    <t>02494</t>
  </si>
  <si>
    <t>รพ.สต.บ้านเขาพรมสุวรรณ</t>
  </si>
  <si>
    <t>02495</t>
  </si>
  <si>
    <t>รพ.สต.บ้านหนองหมากฝ้าย</t>
  </si>
  <si>
    <t>02496</t>
  </si>
  <si>
    <t>รพ.สต.บ้านใหม่ศรีจำปา</t>
  </si>
  <si>
    <t>02497</t>
  </si>
  <si>
    <t>รพ.สต.บ้านหนองตะเคียนบอน</t>
  </si>
  <si>
    <t>02498</t>
  </si>
  <si>
    <t>รพ.สต.บ้านคลองทราย</t>
  </si>
  <si>
    <t>02499</t>
  </si>
  <si>
    <t>รพ.สต.บ้านบ่อนางชิง</t>
  </si>
  <si>
    <t>10205</t>
  </si>
  <si>
    <t>รพ.สต.บ้านคลองคันโท</t>
  </si>
  <si>
    <t>10206</t>
  </si>
  <si>
    <t>รพ.สต.บ้านท่าช้าง</t>
  </si>
  <si>
    <t>21289</t>
  </si>
  <si>
    <t>สอ.บ้านห้วยโจด</t>
  </si>
  <si>
    <t>10869</t>
  </si>
  <si>
    <t>รพ.วัฒนานคร</t>
  </si>
  <si>
    <t>อรัญประเทศ</t>
  </si>
  <si>
    <t>02500</t>
  </si>
  <si>
    <t>รพ.สต.เมืองไผ่</t>
  </si>
  <si>
    <t>02501</t>
  </si>
  <si>
    <t>รพ.สต.นิคมสร้างตนเองคลองน้ำใส</t>
  </si>
  <si>
    <t>02502</t>
  </si>
  <si>
    <t>รพ.สต.หันทราย</t>
  </si>
  <si>
    <t>02503</t>
  </si>
  <si>
    <t>02504</t>
  </si>
  <si>
    <t>รพ.สต.ท่าข้าม</t>
  </si>
  <si>
    <t>02505</t>
  </si>
  <si>
    <t>รพ.สต.ป่าไร่</t>
  </si>
  <si>
    <t>02506</t>
  </si>
  <si>
    <t>รพ.สต.ทับพริก</t>
  </si>
  <si>
    <t>02507</t>
  </si>
  <si>
    <t>รพ.สต.บ้านใหม่หนองไทร</t>
  </si>
  <si>
    <t>02508</t>
  </si>
  <si>
    <t>รพ.สต.ผ่านศึก</t>
  </si>
  <si>
    <t>02509</t>
  </si>
  <si>
    <t>รพ.สต.หนองปรือ</t>
  </si>
  <si>
    <t>02510</t>
  </si>
  <si>
    <t>รพ.สต.หนองสังข์</t>
  </si>
  <si>
    <t>02511</t>
  </si>
  <si>
    <t>รพ.สต.คลองทับจันทร์</t>
  </si>
  <si>
    <t>02512</t>
  </si>
  <si>
    <t>รพ.สต.ฟากห้วย</t>
  </si>
  <si>
    <t>02513</t>
  </si>
  <si>
    <t>รพ.สต.บ้านโรงเรียน</t>
  </si>
  <si>
    <t>10208</t>
  </si>
  <si>
    <t>รพ.สต.ภูน้ำเกลี้ยง</t>
  </si>
  <si>
    <t>10209</t>
  </si>
  <si>
    <t>รพ.สต.คลองหว้า</t>
  </si>
  <si>
    <t>10870</t>
  </si>
  <si>
    <t>รพ.อรัญประเทศ</t>
  </si>
  <si>
    <t>14689</t>
  </si>
  <si>
    <t>รพ.ค่ายสุรสิงหนาท</t>
  </si>
  <si>
    <t>เขาฉกรรจ์</t>
  </si>
  <si>
    <t>02514</t>
  </si>
  <si>
    <t>รพ.สต.เขาฉกรรจ์</t>
  </si>
  <si>
    <t>02515</t>
  </si>
  <si>
    <t>รพ.สต.คลองเจริญ</t>
  </si>
  <si>
    <t>02516</t>
  </si>
  <si>
    <t>รพ.สต.หนองหว้า</t>
  </si>
  <si>
    <t>02517</t>
  </si>
  <si>
    <t>รพ.สต.ซับมะนาว</t>
  </si>
  <si>
    <t>02518</t>
  </si>
  <si>
    <t>สอ.นาคันหัก</t>
  </si>
  <si>
    <t>02519</t>
  </si>
  <si>
    <t>รพ.สต.ไทรทอง</t>
  </si>
  <si>
    <t>02520</t>
  </si>
  <si>
    <t>รพ.สต.เขาสามสิบ</t>
  </si>
  <si>
    <t>13817</t>
  </si>
  <si>
    <t>รพ.เขาฉกรรจ์</t>
  </si>
  <si>
    <t>โคกสูง</t>
  </si>
  <si>
    <t>02521</t>
  </si>
  <si>
    <t>รพ.สต.โคกสูง</t>
  </si>
  <si>
    <t>02522</t>
  </si>
  <si>
    <t>รพ.สต.ละลมติม</t>
  </si>
  <si>
    <t>02523</t>
  </si>
  <si>
    <t>รพ.สต.หนองม่วง</t>
  </si>
  <si>
    <t>02524</t>
  </si>
  <si>
    <t>รพ.สต.ไผ่งาม</t>
  </si>
  <si>
    <t>02525</t>
  </si>
  <si>
    <t>รพ.สต.หนองแวง</t>
  </si>
  <si>
    <t>02526</t>
  </si>
  <si>
    <t>รพ.สต.คลองตะเคียน</t>
  </si>
  <si>
    <t>02527</t>
  </si>
  <si>
    <t>รพ.สต.หนองมั่ง</t>
  </si>
  <si>
    <t>02528</t>
  </si>
  <si>
    <t>รพ.สต.โนนหมากมุ่น</t>
  </si>
  <si>
    <t>02529</t>
  </si>
  <si>
    <t>รพ.สต.อ่างศิลา</t>
  </si>
  <si>
    <t>รพ.โคกสูง</t>
  </si>
  <si>
    <t>วังสมบูรณ์</t>
  </si>
  <si>
    <t>02530</t>
  </si>
  <si>
    <t>รพ.สต.บ้านซับสิงโต</t>
  </si>
  <si>
    <t>02531</t>
  </si>
  <si>
    <t>รพ.สต.เฉลิมพระเกียรติ 60 พรรษา นวมินทราชินี</t>
  </si>
  <si>
    <t>02532</t>
  </si>
  <si>
    <t>รพ.สต.บ้านวังใหม่</t>
  </si>
  <si>
    <t>02533</t>
  </si>
  <si>
    <t>รพ.สต.ทุ่งกบินทร์</t>
  </si>
  <si>
    <t>02534</t>
  </si>
  <si>
    <t>รพ.สต.คลองเจริญสุข</t>
  </si>
  <si>
    <t>02535</t>
  </si>
  <si>
    <t>รพ.สต.บ้านถวายเฉลิมพระเกียรติ(บ้านคลองยายอินทร์)</t>
  </si>
  <si>
    <t>รพ.วังสมบูรณ์</t>
  </si>
  <si>
    <t>จังหวัดสระแก้ว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</si>
</sst>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4"/>
      <name val="Cordia New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0"/>
      <color indexed="8"/>
      <name val="Tahoma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/>
  </cellStyleXfs>
  <cellXfs count="61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87" fontId="5" fillId="0" borderId="2" xfId="1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187" fontId="4" fillId="0" borderId="2" xfId="1" applyNumberFormat="1" applyFont="1" applyFill="1" applyBorder="1" applyAlignment="1">
      <alignment horizontal="center" vertical="center" wrapText="1"/>
    </xf>
    <xf numFmtId="0" fontId="6" fillId="0" borderId="0" xfId="2"/>
    <xf numFmtId="0" fontId="8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187" fontId="9" fillId="0" borderId="2" xfId="3" applyNumberFormat="1" applyFont="1" applyFill="1" applyBorder="1" applyAlignment="1">
      <alignment horizontal="center" vertical="center" wrapText="1"/>
    </xf>
    <xf numFmtId="187" fontId="8" fillId="0" borderId="2" xfId="3" applyNumberFormat="1" applyFont="1" applyFill="1" applyBorder="1" applyAlignment="1">
      <alignment horizontal="center" vertical="center"/>
    </xf>
    <xf numFmtId="187" fontId="8" fillId="0" borderId="2" xfId="3" applyNumberFormat="1" applyFont="1" applyFill="1" applyBorder="1" applyAlignment="1">
      <alignment horizontal="center" vertical="center" wrapText="1"/>
    </xf>
    <xf numFmtId="43" fontId="9" fillId="0" borderId="2" xfId="3" applyFont="1" applyFill="1" applyBorder="1" applyAlignment="1">
      <alignment horizontal="center" vertical="center" wrapText="1"/>
    </xf>
    <xf numFmtId="43" fontId="8" fillId="0" borderId="2" xfId="3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187" fontId="10" fillId="0" borderId="0" xfId="2" applyNumberFormat="1" applyFont="1" applyAlignment="1">
      <alignment vertical="center" wrapText="1"/>
    </xf>
    <xf numFmtId="187" fontId="11" fillId="0" borderId="0" xfId="2" applyNumberFormat="1" applyFont="1" applyAlignment="1">
      <alignment vertical="center" wrapText="1"/>
    </xf>
    <xf numFmtId="187" fontId="7" fillId="0" borderId="0" xfId="2" applyNumberFormat="1" applyFont="1" applyAlignment="1">
      <alignment vertical="center" wrapText="1"/>
    </xf>
    <xf numFmtId="187" fontId="10" fillId="0" borderId="0" xfId="3" applyNumberFormat="1" applyFont="1" applyBorder="1" applyAlignment="1">
      <alignment vertical="center" wrapText="1"/>
    </xf>
    <xf numFmtId="0" fontId="10" fillId="0" borderId="0" xfId="2" applyFont="1" applyAlignment="1">
      <alignment horizontal="left" wrapText="1"/>
    </xf>
    <xf numFmtId="187" fontId="3" fillId="0" borderId="0" xfId="4" applyNumberFormat="1" applyFont="1" applyAlignment="1">
      <alignment vertical="center"/>
    </xf>
    <xf numFmtId="187" fontId="13" fillId="2" borderId="2" xfId="4" applyNumberFormat="1" applyFont="1" applyFill="1" applyBorder="1" applyAlignment="1">
      <alignment horizontal="center" vertical="center"/>
    </xf>
    <xf numFmtId="187" fontId="2" fillId="2" borderId="2" xfId="4" applyNumberFormat="1" applyFont="1" applyFill="1" applyBorder="1" applyAlignment="1">
      <alignment horizontal="center" vertical="center"/>
    </xf>
    <xf numFmtId="187" fontId="3" fillId="0" borderId="0" xfId="4" applyNumberFormat="1" applyFont="1" applyAlignment="1">
      <alignment horizontal="center" vertical="center"/>
    </xf>
    <xf numFmtId="187" fontId="14" fillId="0" borderId="2" xfId="4" applyNumberFormat="1" applyFont="1" applyFill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2" xfId="5" applyFont="1" applyBorder="1" applyAlignment="1">
      <alignment vertical="center" wrapText="1"/>
    </xf>
    <xf numFmtId="187" fontId="3" fillId="0" borderId="2" xfId="4" applyNumberFormat="1" applyFont="1" applyFill="1" applyBorder="1" applyAlignment="1">
      <alignment horizontal="center" vertical="center" wrapText="1"/>
    </xf>
    <xf numFmtId="187" fontId="2" fillId="0" borderId="2" xfId="4" applyNumberFormat="1" applyFont="1" applyFill="1" applyBorder="1" applyAlignment="1">
      <alignment horizontal="center" vertical="center" wrapText="1"/>
    </xf>
    <xf numFmtId="187" fontId="14" fillId="0" borderId="0" xfId="4" applyNumberFormat="1" applyFont="1" applyFill="1" applyBorder="1" applyAlignment="1">
      <alignment horizontal="center" vertical="center" wrapText="1"/>
    </xf>
    <xf numFmtId="187" fontId="14" fillId="0" borderId="0" xfId="4" applyNumberFormat="1" applyFont="1" applyFill="1" applyBorder="1" applyAlignment="1">
      <alignment horizontal="left" vertical="center" wrapText="1"/>
    </xf>
    <xf numFmtId="187" fontId="3" fillId="0" borderId="0" xfId="4" applyNumberFormat="1" applyFont="1" applyFill="1" applyBorder="1" applyAlignment="1">
      <alignment horizontal="center" vertical="center" wrapText="1"/>
    </xf>
    <xf numFmtId="187" fontId="16" fillId="0" borderId="0" xfId="4" applyNumberFormat="1" applyFont="1" applyFill="1" applyBorder="1" applyAlignment="1">
      <alignment horizontal="left" vertical="center" wrapText="1"/>
    </xf>
    <xf numFmtId="187" fontId="17" fillId="0" borderId="0" xfId="4" applyNumberFormat="1" applyFont="1" applyAlignment="1">
      <alignment vertical="center"/>
    </xf>
    <xf numFmtId="187" fontId="2" fillId="0" borderId="2" xfId="4" applyNumberFormat="1" applyFont="1" applyBorder="1" applyAlignment="1">
      <alignment horizontal="center" vertical="center"/>
    </xf>
    <xf numFmtId="0" fontId="14" fillId="0" borderId="8" xfId="5" applyFont="1" applyBorder="1" applyAlignment="1">
      <alignment vertical="center" wrapText="1"/>
    </xf>
    <xf numFmtId="187" fontId="17" fillId="0" borderId="0" xfId="4" applyNumberFormat="1" applyFont="1" applyFill="1" applyBorder="1" applyAlignment="1">
      <alignment horizontal="left" vertical="center" wrapText="1"/>
    </xf>
    <xf numFmtId="187" fontId="16" fillId="0" borderId="0" xfId="4" applyNumberFormat="1" applyFont="1" applyFill="1" applyBorder="1" applyAlignment="1">
      <alignment horizontal="center" vertical="center" wrapText="1"/>
    </xf>
    <xf numFmtId="187" fontId="16" fillId="0" borderId="0" xfId="4" applyNumberFormat="1" applyFont="1" applyAlignment="1">
      <alignment vertical="center"/>
    </xf>
    <xf numFmtId="187" fontId="13" fillId="0" borderId="0" xfId="4" applyNumberFormat="1" applyFont="1" applyFill="1" applyBorder="1" applyAlignment="1">
      <alignment horizontal="left" vertical="center" wrapText="1"/>
    </xf>
    <xf numFmtId="187" fontId="2" fillId="0" borderId="0" xfId="4" applyNumberFormat="1" applyFont="1" applyFill="1" applyBorder="1" applyAlignment="1">
      <alignment horizontal="center" vertical="center" wrapText="1"/>
    </xf>
    <xf numFmtId="187" fontId="3" fillId="0" borderId="0" xfId="4" applyNumberFormat="1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87" fontId="14" fillId="0" borderId="2" xfId="4" applyNumberFormat="1" applyFont="1" applyFill="1" applyBorder="1" applyAlignment="1">
      <alignment horizontal="center" vertical="center" wrapText="1"/>
    </xf>
    <xf numFmtId="187" fontId="13" fillId="0" borderId="2" xfId="4" applyNumberFormat="1" applyFont="1" applyFill="1" applyBorder="1" applyAlignment="1">
      <alignment horizontal="center" vertical="center" wrapText="1"/>
    </xf>
    <xf numFmtId="187" fontId="2" fillId="0" borderId="2" xfId="4" applyNumberFormat="1" applyFont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center" vertical="center" wrapText="1"/>
    </xf>
    <xf numFmtId="187" fontId="2" fillId="0" borderId="2" xfId="4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187" fontId="2" fillId="0" borderId="0" xfId="4" applyNumberFormat="1" applyFont="1" applyAlignment="1">
      <alignment horizontal="center" vertical="center"/>
    </xf>
    <xf numFmtId="187" fontId="2" fillId="0" borderId="1" xfId="4" applyNumberFormat="1" applyFont="1" applyBorder="1" applyAlignment="1">
      <alignment horizontal="center" vertical="center"/>
    </xf>
  </cellXfs>
  <cellStyles count="6">
    <cellStyle name="จุลภาค" xfId="1" builtinId="3"/>
    <cellStyle name="จุลภาค 2" xfId="3" xr:uid="{D5963A19-D14F-4828-8BD4-8054EB8E643E}"/>
    <cellStyle name="จุลภาค 3" xfId="4" xr:uid="{EBA5CAE9-603C-4F46-9CCC-934B90D26525}"/>
    <cellStyle name="ปกติ" xfId="0" builtinId="0"/>
    <cellStyle name="ปกติ 2" xfId="2" xr:uid="{B368888E-9946-40D0-8B40-E861D9CDFBAE}"/>
    <cellStyle name="ปกติ_สูตร" xfId="5" xr:uid="{B075E722-79F1-46D4-B7BB-F388D445BD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C016-2FD2-4429-8C68-4D879873A2E2}">
  <dimension ref="A1:Q16"/>
  <sheetViews>
    <sheetView workbookViewId="0">
      <selection activeCell="E12" sqref="E12"/>
    </sheetView>
  </sheetViews>
  <sheetFormatPr defaultRowHeight="13.2" x14ac:dyDescent="0.25"/>
  <cols>
    <col min="1" max="1" width="16.21875" style="7" bestFit="1" customWidth="1"/>
    <col min="2" max="2" width="12.44140625" style="7" bestFit="1" customWidth="1"/>
    <col min="3" max="4" width="10.88671875" style="7" bestFit="1" customWidth="1"/>
    <col min="5" max="5" width="11.21875" style="7" bestFit="1" customWidth="1"/>
    <col min="6" max="6" width="8.77734375" style="7" bestFit="1" customWidth="1"/>
    <col min="7" max="12" width="8.88671875" style="7"/>
    <col min="13" max="14" width="8.21875" style="7" customWidth="1"/>
    <col min="15" max="16384" width="8.88671875" style="7"/>
  </cols>
  <sheetData>
    <row r="1" spans="1:17" ht="22.8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2.8" x14ac:dyDescent="0.25">
      <c r="A2" s="45" t="s">
        <v>0</v>
      </c>
      <c r="B2" s="45" t="s">
        <v>33</v>
      </c>
      <c r="C2" s="45" t="s">
        <v>19</v>
      </c>
      <c r="D2" s="45"/>
      <c r="E2" s="45"/>
      <c r="F2" s="45"/>
      <c r="G2" s="45" t="s">
        <v>1</v>
      </c>
      <c r="H2" s="45"/>
      <c r="I2" s="45"/>
      <c r="J2" s="45"/>
      <c r="K2" s="45"/>
      <c r="L2" s="46" t="s">
        <v>20</v>
      </c>
      <c r="M2" s="46" t="s">
        <v>21</v>
      </c>
      <c r="N2" s="45" t="s">
        <v>22</v>
      </c>
      <c r="O2" s="48" t="s">
        <v>23</v>
      </c>
      <c r="P2" s="49"/>
      <c r="Q2" s="50"/>
    </row>
    <row r="3" spans="1:17" ht="68.400000000000006" x14ac:dyDescent="0.25">
      <c r="A3" s="45"/>
      <c r="B3" s="45"/>
      <c r="C3" s="8" t="s">
        <v>24</v>
      </c>
      <c r="D3" s="8" t="s">
        <v>25</v>
      </c>
      <c r="E3" s="8" t="s">
        <v>26</v>
      </c>
      <c r="F3" s="8" t="s">
        <v>5</v>
      </c>
      <c r="G3" s="8" t="s">
        <v>2</v>
      </c>
      <c r="H3" s="8" t="s">
        <v>27</v>
      </c>
      <c r="I3" s="8" t="s">
        <v>3</v>
      </c>
      <c r="J3" s="8" t="s">
        <v>4</v>
      </c>
      <c r="K3" s="8" t="s">
        <v>5</v>
      </c>
      <c r="L3" s="47"/>
      <c r="M3" s="47"/>
      <c r="N3" s="45"/>
      <c r="O3" s="8" t="s">
        <v>28</v>
      </c>
      <c r="P3" s="8" t="s">
        <v>29</v>
      </c>
      <c r="Q3" s="8" t="s">
        <v>30</v>
      </c>
    </row>
    <row r="4" spans="1:17" ht="22.8" x14ac:dyDescent="0.25">
      <c r="A4" s="9" t="s">
        <v>6</v>
      </c>
      <c r="B4" s="10">
        <f t="shared" ref="B4:B13" si="0">C4+D4+K4+L4+M4+N4</f>
        <v>115324</v>
      </c>
      <c r="C4" s="10">
        <v>28390</v>
      </c>
      <c r="D4" s="10">
        <v>53292</v>
      </c>
      <c r="E4" s="10">
        <v>1418</v>
      </c>
      <c r="F4" s="11">
        <f t="shared" ref="F4:F13" si="1">SUM(C4:E4)</f>
        <v>83100</v>
      </c>
      <c r="G4" s="10">
        <v>8401</v>
      </c>
      <c r="H4" s="10">
        <v>17733</v>
      </c>
      <c r="I4" s="10">
        <v>866</v>
      </c>
      <c r="J4" s="10">
        <v>1383</v>
      </c>
      <c r="K4" s="12">
        <f t="shared" ref="K4:K13" si="2">SUM(G4:J4)</f>
        <v>28383</v>
      </c>
      <c r="L4" s="10">
        <v>5139</v>
      </c>
      <c r="M4" s="10">
        <v>0</v>
      </c>
      <c r="N4" s="10">
        <v>120</v>
      </c>
      <c r="O4" s="10">
        <f t="shared" ref="O4:O13" si="3">F4</f>
        <v>83100</v>
      </c>
      <c r="P4" s="10">
        <v>83100</v>
      </c>
      <c r="Q4" s="13">
        <v>99.855803893294876</v>
      </c>
    </row>
    <row r="5" spans="1:17" ht="22.8" x14ac:dyDescent="0.25">
      <c r="A5" s="9" t="s">
        <v>7</v>
      </c>
      <c r="B5" s="10">
        <f t="shared" si="0"/>
        <v>32857</v>
      </c>
      <c r="C5" s="10">
        <v>10635</v>
      </c>
      <c r="D5" s="10">
        <v>14349</v>
      </c>
      <c r="E5" s="10">
        <v>3919</v>
      </c>
      <c r="F5" s="11">
        <f t="shared" si="1"/>
        <v>28903</v>
      </c>
      <c r="G5" s="10">
        <v>1541</v>
      </c>
      <c r="H5" s="10">
        <v>4373</v>
      </c>
      <c r="I5" s="10">
        <v>183</v>
      </c>
      <c r="J5" s="10">
        <v>342</v>
      </c>
      <c r="K5" s="12">
        <f t="shared" si="2"/>
        <v>6439</v>
      </c>
      <c r="L5" s="10">
        <v>1400</v>
      </c>
      <c r="M5" s="10">
        <v>0</v>
      </c>
      <c r="N5" s="10">
        <v>34</v>
      </c>
      <c r="O5" s="10">
        <f t="shared" si="3"/>
        <v>28903</v>
      </c>
      <c r="P5" s="10">
        <v>28903</v>
      </c>
      <c r="Q5" s="13">
        <v>99.882503369388672</v>
      </c>
    </row>
    <row r="6" spans="1:17" ht="22.8" x14ac:dyDescent="0.25">
      <c r="A6" s="9" t="s">
        <v>8</v>
      </c>
      <c r="B6" s="10">
        <f t="shared" si="0"/>
        <v>45914</v>
      </c>
      <c r="C6" s="10">
        <v>14716</v>
      </c>
      <c r="D6" s="10">
        <v>19139</v>
      </c>
      <c r="E6" s="10">
        <v>6800</v>
      </c>
      <c r="F6" s="11">
        <f t="shared" si="1"/>
        <v>40655</v>
      </c>
      <c r="G6" s="10">
        <v>2431</v>
      </c>
      <c r="H6" s="10">
        <v>6783</v>
      </c>
      <c r="I6" s="10">
        <v>243</v>
      </c>
      <c r="J6" s="10">
        <v>808</v>
      </c>
      <c r="K6" s="12">
        <f t="shared" si="2"/>
        <v>10265</v>
      </c>
      <c r="L6" s="10">
        <v>1758</v>
      </c>
      <c r="M6" s="10">
        <v>0</v>
      </c>
      <c r="N6" s="10">
        <v>36</v>
      </c>
      <c r="O6" s="10">
        <f t="shared" si="3"/>
        <v>40655</v>
      </c>
      <c r="P6" s="10">
        <v>40655</v>
      </c>
      <c r="Q6" s="13">
        <v>99.911528347791901</v>
      </c>
    </row>
    <row r="7" spans="1:17" ht="22.8" x14ac:dyDescent="0.25">
      <c r="A7" s="9" t="s">
        <v>9</v>
      </c>
      <c r="B7" s="10">
        <f t="shared" si="0"/>
        <v>56928</v>
      </c>
      <c r="C7" s="10">
        <v>17740</v>
      </c>
      <c r="D7" s="10">
        <v>25218</v>
      </c>
      <c r="E7" s="10">
        <v>4664</v>
      </c>
      <c r="F7" s="11">
        <f t="shared" si="1"/>
        <v>47622</v>
      </c>
      <c r="G7" s="10">
        <v>2825</v>
      </c>
      <c r="H7" s="10">
        <v>7384</v>
      </c>
      <c r="I7" s="10">
        <v>409</v>
      </c>
      <c r="J7" s="10">
        <v>616</v>
      </c>
      <c r="K7" s="12">
        <f t="shared" si="2"/>
        <v>11234</v>
      </c>
      <c r="L7" s="10">
        <v>2692</v>
      </c>
      <c r="M7" s="10">
        <v>0</v>
      </c>
      <c r="N7" s="10">
        <v>44</v>
      </c>
      <c r="O7" s="10">
        <f t="shared" si="3"/>
        <v>47622</v>
      </c>
      <c r="P7" s="10">
        <v>47622</v>
      </c>
      <c r="Q7" s="13">
        <v>99.90769101665758</v>
      </c>
    </row>
    <row r="8" spans="1:17" ht="22.8" x14ac:dyDescent="0.25">
      <c r="A8" s="9" t="s">
        <v>10</v>
      </c>
      <c r="B8" s="10">
        <f t="shared" si="0"/>
        <v>67997</v>
      </c>
      <c r="C8" s="10">
        <v>21465</v>
      </c>
      <c r="D8" s="10">
        <v>25661</v>
      </c>
      <c r="E8" s="10">
        <v>9364</v>
      </c>
      <c r="F8" s="11">
        <f t="shared" si="1"/>
        <v>56490</v>
      </c>
      <c r="G8" s="10">
        <v>4783</v>
      </c>
      <c r="H8" s="10">
        <v>11960</v>
      </c>
      <c r="I8" s="10">
        <v>575</v>
      </c>
      <c r="J8" s="10">
        <v>1058</v>
      </c>
      <c r="K8" s="12">
        <f t="shared" si="2"/>
        <v>18376</v>
      </c>
      <c r="L8" s="10">
        <v>2446</v>
      </c>
      <c r="M8" s="10">
        <v>0</v>
      </c>
      <c r="N8" s="10">
        <v>49</v>
      </c>
      <c r="O8" s="10">
        <f t="shared" si="3"/>
        <v>56490</v>
      </c>
      <c r="P8" s="10">
        <v>56490</v>
      </c>
      <c r="Q8" s="13">
        <v>99.913334158722293</v>
      </c>
    </row>
    <row r="9" spans="1:17" ht="22.8" x14ac:dyDescent="0.25">
      <c r="A9" s="9" t="s">
        <v>11</v>
      </c>
      <c r="B9" s="10">
        <f t="shared" si="0"/>
        <v>86243</v>
      </c>
      <c r="C9" s="10">
        <v>25038</v>
      </c>
      <c r="D9" s="10">
        <v>36758</v>
      </c>
      <c r="E9" s="10">
        <v>1243</v>
      </c>
      <c r="F9" s="11">
        <f t="shared" si="1"/>
        <v>63039</v>
      </c>
      <c r="G9" s="10">
        <v>7785</v>
      </c>
      <c r="H9" s="10">
        <v>9619</v>
      </c>
      <c r="I9" s="10">
        <v>726</v>
      </c>
      <c r="J9" s="10">
        <v>3347</v>
      </c>
      <c r="K9" s="12">
        <f t="shared" si="2"/>
        <v>21477</v>
      </c>
      <c r="L9" s="10">
        <v>2727</v>
      </c>
      <c r="M9" s="10">
        <v>0</v>
      </c>
      <c r="N9" s="10">
        <v>243</v>
      </c>
      <c r="O9" s="10">
        <f t="shared" si="3"/>
        <v>63039</v>
      </c>
      <c r="P9" s="10">
        <v>63039</v>
      </c>
      <c r="Q9" s="13">
        <v>99.616004551057173</v>
      </c>
    </row>
    <row r="10" spans="1:17" ht="22.8" x14ac:dyDescent="0.25">
      <c r="A10" s="9" t="s">
        <v>12</v>
      </c>
      <c r="B10" s="10">
        <f t="shared" si="0"/>
        <v>50663</v>
      </c>
      <c r="C10" s="10">
        <v>16792</v>
      </c>
      <c r="D10" s="10">
        <v>20556</v>
      </c>
      <c r="E10" s="10">
        <v>6428</v>
      </c>
      <c r="F10" s="11">
        <f t="shared" si="1"/>
        <v>43776</v>
      </c>
      <c r="G10" s="10">
        <v>1860</v>
      </c>
      <c r="H10" s="10">
        <v>8116</v>
      </c>
      <c r="I10" s="10">
        <v>298</v>
      </c>
      <c r="J10" s="10">
        <v>502</v>
      </c>
      <c r="K10" s="12">
        <f t="shared" si="2"/>
        <v>10776</v>
      </c>
      <c r="L10" s="10">
        <v>2492</v>
      </c>
      <c r="M10" s="10">
        <v>0</v>
      </c>
      <c r="N10" s="10">
        <v>47</v>
      </c>
      <c r="O10" s="10">
        <f t="shared" si="3"/>
        <v>43776</v>
      </c>
      <c r="P10" s="10">
        <v>43776</v>
      </c>
      <c r="Q10" s="13">
        <v>99.892750382219376</v>
      </c>
    </row>
    <row r="11" spans="1:17" ht="22.8" x14ac:dyDescent="0.25">
      <c r="A11" s="9" t="s">
        <v>13</v>
      </c>
      <c r="B11" s="10">
        <f t="shared" si="0"/>
        <v>21275</v>
      </c>
      <c r="C11" s="10">
        <v>6969</v>
      </c>
      <c r="D11" s="10">
        <v>8497</v>
      </c>
      <c r="E11" s="10">
        <v>4269</v>
      </c>
      <c r="F11" s="11">
        <f t="shared" si="1"/>
        <v>19735</v>
      </c>
      <c r="G11" s="10">
        <v>1400</v>
      </c>
      <c r="H11" s="10">
        <v>3141</v>
      </c>
      <c r="I11" s="10">
        <v>150</v>
      </c>
      <c r="J11" s="10">
        <v>454</v>
      </c>
      <c r="K11" s="12">
        <f t="shared" si="2"/>
        <v>5145</v>
      </c>
      <c r="L11" s="10">
        <v>656</v>
      </c>
      <c r="M11" s="10">
        <v>0</v>
      </c>
      <c r="N11" s="10">
        <v>8</v>
      </c>
      <c r="O11" s="10">
        <f t="shared" si="3"/>
        <v>19735</v>
      </c>
      <c r="P11" s="10">
        <v>19735</v>
      </c>
      <c r="Q11" s="13">
        <v>99.959479309122216</v>
      </c>
    </row>
    <row r="12" spans="1:17" ht="22.8" x14ac:dyDescent="0.25">
      <c r="A12" s="9" t="s">
        <v>14</v>
      </c>
      <c r="B12" s="10">
        <f t="shared" si="0"/>
        <v>30351</v>
      </c>
      <c r="C12" s="10">
        <v>10176</v>
      </c>
      <c r="D12" s="10">
        <v>11870</v>
      </c>
      <c r="E12" s="10">
        <v>5301</v>
      </c>
      <c r="F12" s="11">
        <f t="shared" si="1"/>
        <v>27347</v>
      </c>
      <c r="G12" s="10">
        <v>1265</v>
      </c>
      <c r="H12" s="10">
        <v>4588</v>
      </c>
      <c r="I12" s="10">
        <v>179</v>
      </c>
      <c r="J12" s="10">
        <v>290</v>
      </c>
      <c r="K12" s="12">
        <f t="shared" si="2"/>
        <v>6322</v>
      </c>
      <c r="L12" s="10">
        <v>1964</v>
      </c>
      <c r="M12" s="10">
        <v>0</v>
      </c>
      <c r="N12" s="10">
        <v>19</v>
      </c>
      <c r="O12" s="10">
        <f t="shared" si="3"/>
        <v>27347</v>
      </c>
      <c r="P12" s="10">
        <v>27347</v>
      </c>
      <c r="Q12" s="13">
        <v>99.930570781261423</v>
      </c>
    </row>
    <row r="13" spans="1:17" ht="22.8" x14ac:dyDescent="0.25">
      <c r="A13" s="9" t="s">
        <v>15</v>
      </c>
      <c r="B13" s="10">
        <f t="shared" si="0"/>
        <v>3472</v>
      </c>
      <c r="C13" s="10">
        <v>304</v>
      </c>
      <c r="D13" s="10">
        <v>3168</v>
      </c>
      <c r="E13" s="10">
        <v>3421</v>
      </c>
      <c r="F13" s="11">
        <f t="shared" si="1"/>
        <v>6893</v>
      </c>
      <c r="G13" s="10">
        <v>0</v>
      </c>
      <c r="H13" s="10">
        <v>0</v>
      </c>
      <c r="I13" s="10">
        <v>0</v>
      </c>
      <c r="J13" s="10">
        <v>0</v>
      </c>
      <c r="K13" s="12">
        <f t="shared" si="2"/>
        <v>0</v>
      </c>
      <c r="L13" s="10">
        <v>0</v>
      </c>
      <c r="M13" s="10">
        <v>0</v>
      </c>
      <c r="N13" s="10">
        <v>0</v>
      </c>
      <c r="O13" s="10">
        <f t="shared" si="3"/>
        <v>6893</v>
      </c>
      <c r="P13" s="10">
        <v>6893</v>
      </c>
      <c r="Q13" s="13">
        <v>100</v>
      </c>
    </row>
    <row r="14" spans="1:17" ht="22.8" x14ac:dyDescent="0.25">
      <c r="A14" s="8" t="s">
        <v>16</v>
      </c>
      <c r="B14" s="12">
        <f t="shared" ref="B14:P14" si="4">SUM(B4:B13)</f>
        <v>511024</v>
      </c>
      <c r="C14" s="12">
        <f t="shared" si="4"/>
        <v>152225</v>
      </c>
      <c r="D14" s="12">
        <f t="shared" si="4"/>
        <v>218508</v>
      </c>
      <c r="E14" s="12">
        <f t="shared" si="4"/>
        <v>46827</v>
      </c>
      <c r="F14" s="12">
        <f t="shared" si="4"/>
        <v>417560</v>
      </c>
      <c r="G14" s="12">
        <f t="shared" si="4"/>
        <v>32291</v>
      </c>
      <c r="H14" s="12">
        <f t="shared" si="4"/>
        <v>73697</v>
      </c>
      <c r="I14" s="12">
        <f t="shared" si="4"/>
        <v>3629</v>
      </c>
      <c r="J14" s="12">
        <f t="shared" si="4"/>
        <v>8800</v>
      </c>
      <c r="K14" s="12">
        <f t="shared" si="4"/>
        <v>118417</v>
      </c>
      <c r="L14" s="12">
        <f t="shared" si="4"/>
        <v>21274</v>
      </c>
      <c r="M14" s="12">
        <f t="shared" si="4"/>
        <v>0</v>
      </c>
      <c r="N14" s="12">
        <f t="shared" si="4"/>
        <v>600</v>
      </c>
      <c r="O14" s="12">
        <f t="shared" si="4"/>
        <v>417560</v>
      </c>
      <c r="P14" s="12">
        <f t="shared" si="4"/>
        <v>417560</v>
      </c>
      <c r="Q14" s="14">
        <v>99.856514252917549</v>
      </c>
    </row>
    <row r="15" spans="1:17" ht="22.8" x14ac:dyDescent="0.25">
      <c r="A15" s="15"/>
      <c r="B15" s="15"/>
      <c r="C15" s="16"/>
      <c r="D15" s="16"/>
      <c r="E15" s="17"/>
      <c r="F15" s="18"/>
      <c r="G15" s="15"/>
      <c r="H15" s="15"/>
      <c r="I15" s="15"/>
      <c r="J15" s="15"/>
      <c r="L15" s="15"/>
      <c r="M15" s="15"/>
      <c r="N15" s="15"/>
      <c r="O15" s="19"/>
      <c r="P15" s="15"/>
      <c r="Q15" s="15"/>
    </row>
    <row r="16" spans="1:17" ht="22.8" x14ac:dyDescent="0.65">
      <c r="A16" s="43" t="s">
        <v>31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20"/>
    </row>
  </sheetData>
  <mergeCells count="10">
    <mergeCell ref="A16:P16"/>
    <mergeCell ref="A1:Q1"/>
    <mergeCell ref="A2:A3"/>
    <mergeCell ref="B2:B3"/>
    <mergeCell ref="C2:F2"/>
    <mergeCell ref="G2:K2"/>
    <mergeCell ref="L2:L3"/>
    <mergeCell ref="M2:M3"/>
    <mergeCell ref="N2:N3"/>
    <mergeCell ref="O2:Q2"/>
  </mergeCells>
  <pageMargins left="0.17" right="0.1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1EFE-B8A2-4A22-BBDE-719A473265A6}">
  <dimension ref="A1:P16"/>
  <sheetViews>
    <sheetView workbookViewId="0">
      <selection activeCell="F11" sqref="F11"/>
    </sheetView>
  </sheetViews>
  <sheetFormatPr defaultRowHeight="24.6" x14ac:dyDescent="0.7"/>
  <cols>
    <col min="1" max="1" width="23.5546875" style="1" customWidth="1"/>
    <col min="2" max="2" width="12.6640625" style="1" customWidth="1"/>
    <col min="3" max="3" width="12.21875" style="1" bestFit="1" customWidth="1"/>
    <col min="4" max="6" width="12.6640625" style="1" customWidth="1"/>
    <col min="7" max="256" width="8.88671875" style="1"/>
    <col min="257" max="257" width="23.5546875" style="1" customWidth="1"/>
    <col min="258" max="258" width="12.6640625" style="1" customWidth="1"/>
    <col min="259" max="259" width="22.109375" style="1" customWidth="1"/>
    <col min="260" max="262" width="12.6640625" style="1" customWidth="1"/>
    <col min="263" max="512" width="8.88671875" style="1"/>
    <col min="513" max="513" width="23.5546875" style="1" customWidth="1"/>
    <col min="514" max="514" width="12.6640625" style="1" customWidth="1"/>
    <col min="515" max="515" width="22.109375" style="1" customWidth="1"/>
    <col min="516" max="518" width="12.6640625" style="1" customWidth="1"/>
    <col min="519" max="768" width="8.88671875" style="1"/>
    <col min="769" max="769" width="23.5546875" style="1" customWidth="1"/>
    <col min="770" max="770" width="12.6640625" style="1" customWidth="1"/>
    <col min="771" max="771" width="22.109375" style="1" customWidth="1"/>
    <col min="772" max="774" width="12.6640625" style="1" customWidth="1"/>
    <col min="775" max="1024" width="8.88671875" style="1"/>
    <col min="1025" max="1025" width="23.5546875" style="1" customWidth="1"/>
    <col min="1026" max="1026" width="12.6640625" style="1" customWidth="1"/>
    <col min="1027" max="1027" width="22.109375" style="1" customWidth="1"/>
    <col min="1028" max="1030" width="12.6640625" style="1" customWidth="1"/>
    <col min="1031" max="1280" width="8.88671875" style="1"/>
    <col min="1281" max="1281" width="23.5546875" style="1" customWidth="1"/>
    <col min="1282" max="1282" width="12.6640625" style="1" customWidth="1"/>
    <col min="1283" max="1283" width="22.109375" style="1" customWidth="1"/>
    <col min="1284" max="1286" width="12.6640625" style="1" customWidth="1"/>
    <col min="1287" max="1536" width="8.88671875" style="1"/>
    <col min="1537" max="1537" width="23.5546875" style="1" customWidth="1"/>
    <col min="1538" max="1538" width="12.6640625" style="1" customWidth="1"/>
    <col min="1539" max="1539" width="22.109375" style="1" customWidth="1"/>
    <col min="1540" max="1542" width="12.6640625" style="1" customWidth="1"/>
    <col min="1543" max="1792" width="8.88671875" style="1"/>
    <col min="1793" max="1793" width="23.5546875" style="1" customWidth="1"/>
    <col min="1794" max="1794" width="12.6640625" style="1" customWidth="1"/>
    <col min="1795" max="1795" width="22.109375" style="1" customWidth="1"/>
    <col min="1796" max="1798" width="12.6640625" style="1" customWidth="1"/>
    <col min="1799" max="2048" width="8.88671875" style="1"/>
    <col min="2049" max="2049" width="23.5546875" style="1" customWidth="1"/>
    <col min="2050" max="2050" width="12.6640625" style="1" customWidth="1"/>
    <col min="2051" max="2051" width="22.109375" style="1" customWidth="1"/>
    <col min="2052" max="2054" width="12.6640625" style="1" customWidth="1"/>
    <col min="2055" max="2304" width="8.88671875" style="1"/>
    <col min="2305" max="2305" width="23.5546875" style="1" customWidth="1"/>
    <col min="2306" max="2306" width="12.6640625" style="1" customWidth="1"/>
    <col min="2307" max="2307" width="22.109375" style="1" customWidth="1"/>
    <col min="2308" max="2310" width="12.6640625" style="1" customWidth="1"/>
    <col min="2311" max="2560" width="8.88671875" style="1"/>
    <col min="2561" max="2561" width="23.5546875" style="1" customWidth="1"/>
    <col min="2562" max="2562" width="12.6640625" style="1" customWidth="1"/>
    <col min="2563" max="2563" width="22.109375" style="1" customWidth="1"/>
    <col min="2564" max="2566" width="12.6640625" style="1" customWidth="1"/>
    <col min="2567" max="2816" width="8.88671875" style="1"/>
    <col min="2817" max="2817" width="23.5546875" style="1" customWidth="1"/>
    <col min="2818" max="2818" width="12.6640625" style="1" customWidth="1"/>
    <col min="2819" max="2819" width="22.109375" style="1" customWidth="1"/>
    <col min="2820" max="2822" width="12.6640625" style="1" customWidth="1"/>
    <col min="2823" max="3072" width="8.88671875" style="1"/>
    <col min="3073" max="3073" width="23.5546875" style="1" customWidth="1"/>
    <col min="3074" max="3074" width="12.6640625" style="1" customWidth="1"/>
    <col min="3075" max="3075" width="22.109375" style="1" customWidth="1"/>
    <col min="3076" max="3078" width="12.6640625" style="1" customWidth="1"/>
    <col min="3079" max="3328" width="8.88671875" style="1"/>
    <col min="3329" max="3329" width="23.5546875" style="1" customWidth="1"/>
    <col min="3330" max="3330" width="12.6640625" style="1" customWidth="1"/>
    <col min="3331" max="3331" width="22.109375" style="1" customWidth="1"/>
    <col min="3332" max="3334" width="12.6640625" style="1" customWidth="1"/>
    <col min="3335" max="3584" width="8.88671875" style="1"/>
    <col min="3585" max="3585" width="23.5546875" style="1" customWidth="1"/>
    <col min="3586" max="3586" width="12.6640625" style="1" customWidth="1"/>
    <col min="3587" max="3587" width="22.109375" style="1" customWidth="1"/>
    <col min="3588" max="3590" width="12.6640625" style="1" customWidth="1"/>
    <col min="3591" max="3840" width="8.88671875" style="1"/>
    <col min="3841" max="3841" width="23.5546875" style="1" customWidth="1"/>
    <col min="3842" max="3842" width="12.6640625" style="1" customWidth="1"/>
    <col min="3843" max="3843" width="22.109375" style="1" customWidth="1"/>
    <col min="3844" max="3846" width="12.6640625" style="1" customWidth="1"/>
    <col min="3847" max="4096" width="8.88671875" style="1"/>
    <col min="4097" max="4097" width="23.5546875" style="1" customWidth="1"/>
    <col min="4098" max="4098" width="12.6640625" style="1" customWidth="1"/>
    <col min="4099" max="4099" width="22.109375" style="1" customWidth="1"/>
    <col min="4100" max="4102" width="12.6640625" style="1" customWidth="1"/>
    <col min="4103" max="4352" width="8.88671875" style="1"/>
    <col min="4353" max="4353" width="23.5546875" style="1" customWidth="1"/>
    <col min="4354" max="4354" width="12.6640625" style="1" customWidth="1"/>
    <col min="4355" max="4355" width="22.109375" style="1" customWidth="1"/>
    <col min="4356" max="4358" width="12.6640625" style="1" customWidth="1"/>
    <col min="4359" max="4608" width="8.88671875" style="1"/>
    <col min="4609" max="4609" width="23.5546875" style="1" customWidth="1"/>
    <col min="4610" max="4610" width="12.6640625" style="1" customWidth="1"/>
    <col min="4611" max="4611" width="22.109375" style="1" customWidth="1"/>
    <col min="4612" max="4614" width="12.6640625" style="1" customWidth="1"/>
    <col min="4615" max="4864" width="8.88671875" style="1"/>
    <col min="4865" max="4865" width="23.5546875" style="1" customWidth="1"/>
    <col min="4866" max="4866" width="12.6640625" style="1" customWidth="1"/>
    <col min="4867" max="4867" width="22.109375" style="1" customWidth="1"/>
    <col min="4868" max="4870" width="12.6640625" style="1" customWidth="1"/>
    <col min="4871" max="5120" width="8.88671875" style="1"/>
    <col min="5121" max="5121" width="23.5546875" style="1" customWidth="1"/>
    <col min="5122" max="5122" width="12.6640625" style="1" customWidth="1"/>
    <col min="5123" max="5123" width="22.109375" style="1" customWidth="1"/>
    <col min="5124" max="5126" width="12.6640625" style="1" customWidth="1"/>
    <col min="5127" max="5376" width="8.88671875" style="1"/>
    <col min="5377" max="5377" width="23.5546875" style="1" customWidth="1"/>
    <col min="5378" max="5378" width="12.6640625" style="1" customWidth="1"/>
    <col min="5379" max="5379" width="22.109375" style="1" customWidth="1"/>
    <col min="5380" max="5382" width="12.6640625" style="1" customWidth="1"/>
    <col min="5383" max="5632" width="8.88671875" style="1"/>
    <col min="5633" max="5633" width="23.5546875" style="1" customWidth="1"/>
    <col min="5634" max="5634" width="12.6640625" style="1" customWidth="1"/>
    <col min="5635" max="5635" width="22.109375" style="1" customWidth="1"/>
    <col min="5636" max="5638" width="12.6640625" style="1" customWidth="1"/>
    <col min="5639" max="5888" width="8.88671875" style="1"/>
    <col min="5889" max="5889" width="23.5546875" style="1" customWidth="1"/>
    <col min="5890" max="5890" width="12.6640625" style="1" customWidth="1"/>
    <col min="5891" max="5891" width="22.109375" style="1" customWidth="1"/>
    <col min="5892" max="5894" width="12.6640625" style="1" customWidth="1"/>
    <col min="5895" max="6144" width="8.88671875" style="1"/>
    <col min="6145" max="6145" width="23.5546875" style="1" customWidth="1"/>
    <col min="6146" max="6146" width="12.6640625" style="1" customWidth="1"/>
    <col min="6147" max="6147" width="22.109375" style="1" customWidth="1"/>
    <col min="6148" max="6150" width="12.6640625" style="1" customWidth="1"/>
    <col min="6151" max="6400" width="8.88671875" style="1"/>
    <col min="6401" max="6401" width="23.5546875" style="1" customWidth="1"/>
    <col min="6402" max="6402" width="12.6640625" style="1" customWidth="1"/>
    <col min="6403" max="6403" width="22.109375" style="1" customWidth="1"/>
    <col min="6404" max="6406" width="12.6640625" style="1" customWidth="1"/>
    <col min="6407" max="6656" width="8.88671875" style="1"/>
    <col min="6657" max="6657" width="23.5546875" style="1" customWidth="1"/>
    <col min="6658" max="6658" width="12.6640625" style="1" customWidth="1"/>
    <col min="6659" max="6659" width="22.109375" style="1" customWidth="1"/>
    <col min="6660" max="6662" width="12.6640625" style="1" customWidth="1"/>
    <col min="6663" max="6912" width="8.88671875" style="1"/>
    <col min="6913" max="6913" width="23.5546875" style="1" customWidth="1"/>
    <col min="6914" max="6914" width="12.6640625" style="1" customWidth="1"/>
    <col min="6915" max="6915" width="22.109375" style="1" customWidth="1"/>
    <col min="6916" max="6918" width="12.6640625" style="1" customWidth="1"/>
    <col min="6919" max="7168" width="8.88671875" style="1"/>
    <col min="7169" max="7169" width="23.5546875" style="1" customWidth="1"/>
    <col min="7170" max="7170" width="12.6640625" style="1" customWidth="1"/>
    <col min="7171" max="7171" width="22.109375" style="1" customWidth="1"/>
    <col min="7172" max="7174" width="12.6640625" style="1" customWidth="1"/>
    <col min="7175" max="7424" width="8.88671875" style="1"/>
    <col min="7425" max="7425" width="23.5546875" style="1" customWidth="1"/>
    <col min="7426" max="7426" width="12.6640625" style="1" customWidth="1"/>
    <col min="7427" max="7427" width="22.109375" style="1" customWidth="1"/>
    <col min="7428" max="7430" width="12.6640625" style="1" customWidth="1"/>
    <col min="7431" max="7680" width="8.88671875" style="1"/>
    <col min="7681" max="7681" width="23.5546875" style="1" customWidth="1"/>
    <col min="7682" max="7682" width="12.6640625" style="1" customWidth="1"/>
    <col min="7683" max="7683" width="22.109375" style="1" customWidth="1"/>
    <col min="7684" max="7686" width="12.6640625" style="1" customWidth="1"/>
    <col min="7687" max="7936" width="8.88671875" style="1"/>
    <col min="7937" max="7937" width="23.5546875" style="1" customWidth="1"/>
    <col min="7938" max="7938" width="12.6640625" style="1" customWidth="1"/>
    <col min="7939" max="7939" width="22.109375" style="1" customWidth="1"/>
    <col min="7940" max="7942" width="12.6640625" style="1" customWidth="1"/>
    <col min="7943" max="8192" width="8.88671875" style="1"/>
    <col min="8193" max="8193" width="23.5546875" style="1" customWidth="1"/>
    <col min="8194" max="8194" width="12.6640625" style="1" customWidth="1"/>
    <col min="8195" max="8195" width="22.109375" style="1" customWidth="1"/>
    <col min="8196" max="8198" width="12.6640625" style="1" customWidth="1"/>
    <col min="8199" max="8448" width="8.88671875" style="1"/>
    <col min="8449" max="8449" width="23.5546875" style="1" customWidth="1"/>
    <col min="8450" max="8450" width="12.6640625" style="1" customWidth="1"/>
    <col min="8451" max="8451" width="22.109375" style="1" customWidth="1"/>
    <col min="8452" max="8454" width="12.6640625" style="1" customWidth="1"/>
    <col min="8455" max="8704" width="8.88671875" style="1"/>
    <col min="8705" max="8705" width="23.5546875" style="1" customWidth="1"/>
    <col min="8706" max="8706" width="12.6640625" style="1" customWidth="1"/>
    <col min="8707" max="8707" width="22.109375" style="1" customWidth="1"/>
    <col min="8708" max="8710" width="12.6640625" style="1" customWidth="1"/>
    <col min="8711" max="8960" width="8.88671875" style="1"/>
    <col min="8961" max="8961" width="23.5546875" style="1" customWidth="1"/>
    <col min="8962" max="8962" width="12.6640625" style="1" customWidth="1"/>
    <col min="8963" max="8963" width="22.109375" style="1" customWidth="1"/>
    <col min="8964" max="8966" width="12.6640625" style="1" customWidth="1"/>
    <col min="8967" max="9216" width="8.88671875" style="1"/>
    <col min="9217" max="9217" width="23.5546875" style="1" customWidth="1"/>
    <col min="9218" max="9218" width="12.6640625" style="1" customWidth="1"/>
    <col min="9219" max="9219" width="22.109375" style="1" customWidth="1"/>
    <col min="9220" max="9222" width="12.6640625" style="1" customWidth="1"/>
    <col min="9223" max="9472" width="8.88671875" style="1"/>
    <col min="9473" max="9473" width="23.5546875" style="1" customWidth="1"/>
    <col min="9474" max="9474" width="12.6640625" style="1" customWidth="1"/>
    <col min="9475" max="9475" width="22.109375" style="1" customWidth="1"/>
    <col min="9476" max="9478" width="12.6640625" style="1" customWidth="1"/>
    <col min="9479" max="9728" width="8.88671875" style="1"/>
    <col min="9729" max="9729" width="23.5546875" style="1" customWidth="1"/>
    <col min="9730" max="9730" width="12.6640625" style="1" customWidth="1"/>
    <col min="9731" max="9731" width="22.109375" style="1" customWidth="1"/>
    <col min="9732" max="9734" width="12.6640625" style="1" customWidth="1"/>
    <col min="9735" max="9984" width="8.88671875" style="1"/>
    <col min="9985" max="9985" width="23.5546875" style="1" customWidth="1"/>
    <col min="9986" max="9986" width="12.6640625" style="1" customWidth="1"/>
    <col min="9987" max="9987" width="22.109375" style="1" customWidth="1"/>
    <col min="9988" max="9990" width="12.6640625" style="1" customWidth="1"/>
    <col min="9991" max="10240" width="8.88671875" style="1"/>
    <col min="10241" max="10241" width="23.5546875" style="1" customWidth="1"/>
    <col min="10242" max="10242" width="12.6640625" style="1" customWidth="1"/>
    <col min="10243" max="10243" width="22.109375" style="1" customWidth="1"/>
    <col min="10244" max="10246" width="12.6640625" style="1" customWidth="1"/>
    <col min="10247" max="10496" width="8.88671875" style="1"/>
    <col min="10497" max="10497" width="23.5546875" style="1" customWidth="1"/>
    <col min="10498" max="10498" width="12.6640625" style="1" customWidth="1"/>
    <col min="10499" max="10499" width="22.109375" style="1" customWidth="1"/>
    <col min="10500" max="10502" width="12.6640625" style="1" customWidth="1"/>
    <col min="10503" max="10752" width="8.88671875" style="1"/>
    <col min="10753" max="10753" width="23.5546875" style="1" customWidth="1"/>
    <col min="10754" max="10754" width="12.6640625" style="1" customWidth="1"/>
    <col min="10755" max="10755" width="22.109375" style="1" customWidth="1"/>
    <col min="10756" max="10758" width="12.6640625" style="1" customWidth="1"/>
    <col min="10759" max="11008" width="8.88671875" style="1"/>
    <col min="11009" max="11009" width="23.5546875" style="1" customWidth="1"/>
    <col min="11010" max="11010" width="12.6640625" style="1" customWidth="1"/>
    <col min="11011" max="11011" width="22.109375" style="1" customWidth="1"/>
    <col min="11012" max="11014" width="12.6640625" style="1" customWidth="1"/>
    <col min="11015" max="11264" width="8.88671875" style="1"/>
    <col min="11265" max="11265" width="23.5546875" style="1" customWidth="1"/>
    <col min="11266" max="11266" width="12.6640625" style="1" customWidth="1"/>
    <col min="11267" max="11267" width="22.109375" style="1" customWidth="1"/>
    <col min="11268" max="11270" width="12.6640625" style="1" customWidth="1"/>
    <col min="11271" max="11520" width="8.88671875" style="1"/>
    <col min="11521" max="11521" width="23.5546875" style="1" customWidth="1"/>
    <col min="11522" max="11522" width="12.6640625" style="1" customWidth="1"/>
    <col min="11523" max="11523" width="22.109375" style="1" customWidth="1"/>
    <col min="11524" max="11526" width="12.6640625" style="1" customWidth="1"/>
    <col min="11527" max="11776" width="8.88671875" style="1"/>
    <col min="11777" max="11777" width="23.5546875" style="1" customWidth="1"/>
    <col min="11778" max="11778" width="12.6640625" style="1" customWidth="1"/>
    <col min="11779" max="11779" width="22.109375" style="1" customWidth="1"/>
    <col min="11780" max="11782" width="12.6640625" style="1" customWidth="1"/>
    <col min="11783" max="12032" width="8.88671875" style="1"/>
    <col min="12033" max="12033" width="23.5546875" style="1" customWidth="1"/>
    <col min="12034" max="12034" width="12.6640625" style="1" customWidth="1"/>
    <col min="12035" max="12035" width="22.109375" style="1" customWidth="1"/>
    <col min="12036" max="12038" width="12.6640625" style="1" customWidth="1"/>
    <col min="12039" max="12288" width="8.88671875" style="1"/>
    <col min="12289" max="12289" width="23.5546875" style="1" customWidth="1"/>
    <col min="12290" max="12290" width="12.6640625" style="1" customWidth="1"/>
    <col min="12291" max="12291" width="22.109375" style="1" customWidth="1"/>
    <col min="12292" max="12294" width="12.6640625" style="1" customWidth="1"/>
    <col min="12295" max="12544" width="8.88671875" style="1"/>
    <col min="12545" max="12545" width="23.5546875" style="1" customWidth="1"/>
    <col min="12546" max="12546" width="12.6640625" style="1" customWidth="1"/>
    <col min="12547" max="12547" width="22.109375" style="1" customWidth="1"/>
    <col min="12548" max="12550" width="12.6640625" style="1" customWidth="1"/>
    <col min="12551" max="12800" width="8.88671875" style="1"/>
    <col min="12801" max="12801" width="23.5546875" style="1" customWidth="1"/>
    <col min="12802" max="12802" width="12.6640625" style="1" customWidth="1"/>
    <col min="12803" max="12803" width="22.109375" style="1" customWidth="1"/>
    <col min="12804" max="12806" width="12.6640625" style="1" customWidth="1"/>
    <col min="12807" max="13056" width="8.88671875" style="1"/>
    <col min="13057" max="13057" width="23.5546875" style="1" customWidth="1"/>
    <col min="13058" max="13058" width="12.6640625" style="1" customWidth="1"/>
    <col min="13059" max="13059" width="22.109375" style="1" customWidth="1"/>
    <col min="13060" max="13062" width="12.6640625" style="1" customWidth="1"/>
    <col min="13063" max="13312" width="8.88671875" style="1"/>
    <col min="13313" max="13313" width="23.5546875" style="1" customWidth="1"/>
    <col min="13314" max="13314" width="12.6640625" style="1" customWidth="1"/>
    <col min="13315" max="13315" width="22.109375" style="1" customWidth="1"/>
    <col min="13316" max="13318" width="12.6640625" style="1" customWidth="1"/>
    <col min="13319" max="13568" width="8.88671875" style="1"/>
    <col min="13569" max="13569" width="23.5546875" style="1" customWidth="1"/>
    <col min="13570" max="13570" width="12.6640625" style="1" customWidth="1"/>
    <col min="13571" max="13571" width="22.109375" style="1" customWidth="1"/>
    <col min="13572" max="13574" width="12.6640625" style="1" customWidth="1"/>
    <col min="13575" max="13824" width="8.88671875" style="1"/>
    <col min="13825" max="13825" width="23.5546875" style="1" customWidth="1"/>
    <col min="13826" max="13826" width="12.6640625" style="1" customWidth="1"/>
    <col min="13827" max="13827" width="22.109375" style="1" customWidth="1"/>
    <col min="13828" max="13830" width="12.6640625" style="1" customWidth="1"/>
    <col min="13831" max="14080" width="8.88671875" style="1"/>
    <col min="14081" max="14081" width="23.5546875" style="1" customWidth="1"/>
    <col min="14082" max="14082" width="12.6640625" style="1" customWidth="1"/>
    <col min="14083" max="14083" width="22.109375" style="1" customWidth="1"/>
    <col min="14084" max="14086" width="12.6640625" style="1" customWidth="1"/>
    <col min="14087" max="14336" width="8.88671875" style="1"/>
    <col min="14337" max="14337" width="23.5546875" style="1" customWidth="1"/>
    <col min="14338" max="14338" width="12.6640625" style="1" customWidth="1"/>
    <col min="14339" max="14339" width="22.109375" style="1" customWidth="1"/>
    <col min="14340" max="14342" width="12.6640625" style="1" customWidth="1"/>
    <col min="14343" max="14592" width="8.88671875" style="1"/>
    <col min="14593" max="14593" width="23.5546875" style="1" customWidth="1"/>
    <col min="14594" max="14594" width="12.6640625" style="1" customWidth="1"/>
    <col min="14595" max="14595" width="22.109375" style="1" customWidth="1"/>
    <col min="14596" max="14598" width="12.6640625" style="1" customWidth="1"/>
    <col min="14599" max="14848" width="8.88671875" style="1"/>
    <col min="14849" max="14849" width="23.5546875" style="1" customWidth="1"/>
    <col min="14850" max="14850" width="12.6640625" style="1" customWidth="1"/>
    <col min="14851" max="14851" width="22.109375" style="1" customWidth="1"/>
    <col min="14852" max="14854" width="12.6640625" style="1" customWidth="1"/>
    <col min="14855" max="15104" width="8.88671875" style="1"/>
    <col min="15105" max="15105" width="23.5546875" style="1" customWidth="1"/>
    <col min="15106" max="15106" width="12.6640625" style="1" customWidth="1"/>
    <col min="15107" max="15107" width="22.109375" style="1" customWidth="1"/>
    <col min="15108" max="15110" width="12.6640625" style="1" customWidth="1"/>
    <col min="15111" max="15360" width="8.88671875" style="1"/>
    <col min="15361" max="15361" width="23.5546875" style="1" customWidth="1"/>
    <col min="15362" max="15362" width="12.6640625" style="1" customWidth="1"/>
    <col min="15363" max="15363" width="22.109375" style="1" customWidth="1"/>
    <col min="15364" max="15366" width="12.6640625" style="1" customWidth="1"/>
    <col min="15367" max="15616" width="8.88671875" style="1"/>
    <col min="15617" max="15617" width="23.5546875" style="1" customWidth="1"/>
    <col min="15618" max="15618" width="12.6640625" style="1" customWidth="1"/>
    <col min="15619" max="15619" width="22.109375" style="1" customWidth="1"/>
    <col min="15620" max="15622" width="12.6640625" style="1" customWidth="1"/>
    <col min="15623" max="15872" width="8.88671875" style="1"/>
    <col min="15873" max="15873" width="23.5546875" style="1" customWidth="1"/>
    <col min="15874" max="15874" width="12.6640625" style="1" customWidth="1"/>
    <col min="15875" max="15875" width="22.109375" style="1" customWidth="1"/>
    <col min="15876" max="15878" width="12.6640625" style="1" customWidth="1"/>
    <col min="15879" max="16128" width="8.88671875" style="1"/>
    <col min="16129" max="16129" width="23.5546875" style="1" customWidth="1"/>
    <col min="16130" max="16130" width="12.6640625" style="1" customWidth="1"/>
    <col min="16131" max="16131" width="22.109375" style="1" customWidth="1"/>
    <col min="16132" max="16134" width="12.6640625" style="1" customWidth="1"/>
    <col min="16135" max="16384" width="8.88671875" style="1"/>
  </cols>
  <sheetData>
    <row r="1" spans="1:16" ht="30.6" customHeight="1" x14ac:dyDescent="0.7">
      <c r="A1" s="51" t="s">
        <v>32</v>
      </c>
      <c r="B1" s="51"/>
      <c r="C1" s="51"/>
      <c r="D1" s="51"/>
      <c r="E1" s="51"/>
      <c r="F1" s="51"/>
    </row>
    <row r="2" spans="1:16" x14ac:dyDescent="0.7">
      <c r="A2" s="52" t="s">
        <v>0</v>
      </c>
      <c r="B2" s="52" t="s">
        <v>1</v>
      </c>
      <c r="C2" s="52"/>
      <c r="D2" s="52"/>
      <c r="E2" s="52"/>
      <c r="F2" s="52"/>
    </row>
    <row r="3" spans="1:16" x14ac:dyDescent="0.7">
      <c r="A3" s="52"/>
      <c r="B3" s="2" t="s">
        <v>2</v>
      </c>
      <c r="C3" s="2" t="s">
        <v>17</v>
      </c>
      <c r="D3" s="2" t="s">
        <v>3</v>
      </c>
      <c r="E3" s="2" t="s">
        <v>4</v>
      </c>
      <c r="F3" s="2" t="s">
        <v>5</v>
      </c>
    </row>
    <row r="4" spans="1:16" x14ac:dyDescent="0.7">
      <c r="A4" s="3" t="s">
        <v>6</v>
      </c>
      <c r="B4" s="4">
        <v>8401</v>
      </c>
      <c r="C4" s="5">
        <v>18402</v>
      </c>
      <c r="D4" s="4">
        <v>866</v>
      </c>
      <c r="E4" s="4">
        <v>1383</v>
      </c>
      <c r="F4" s="6">
        <f>SUM(B4:E4)</f>
        <v>29052</v>
      </c>
    </row>
    <row r="5" spans="1:16" x14ac:dyDescent="0.7">
      <c r="A5" s="3" t="s">
        <v>7</v>
      </c>
      <c r="B5" s="4">
        <v>1541</v>
      </c>
      <c r="C5" s="5">
        <v>1615</v>
      </c>
      <c r="D5" s="4">
        <v>183</v>
      </c>
      <c r="E5" s="4">
        <v>342</v>
      </c>
      <c r="F5" s="6">
        <f t="shared" ref="F5:F13" si="0">SUM(B5:E5)</f>
        <v>3681</v>
      </c>
    </row>
    <row r="6" spans="1:16" x14ac:dyDescent="0.7">
      <c r="A6" s="3" t="s">
        <v>8</v>
      </c>
      <c r="B6" s="4">
        <v>2431</v>
      </c>
      <c r="C6" s="5">
        <v>1210</v>
      </c>
      <c r="D6" s="4">
        <v>243</v>
      </c>
      <c r="E6" s="4">
        <v>808</v>
      </c>
      <c r="F6" s="6">
        <f t="shared" si="0"/>
        <v>4692</v>
      </c>
    </row>
    <row r="7" spans="1:16" x14ac:dyDescent="0.7">
      <c r="A7" s="3" t="s">
        <v>9</v>
      </c>
      <c r="B7" s="4">
        <v>2825</v>
      </c>
      <c r="C7" s="5">
        <v>2278</v>
      </c>
      <c r="D7" s="4">
        <v>409</v>
      </c>
      <c r="E7" s="4">
        <v>616</v>
      </c>
      <c r="F7" s="6">
        <f t="shared" si="0"/>
        <v>6128</v>
      </c>
    </row>
    <row r="8" spans="1:16" x14ac:dyDescent="0.7">
      <c r="A8" s="3" t="s">
        <v>10</v>
      </c>
      <c r="B8" s="4">
        <v>4783</v>
      </c>
      <c r="C8" s="5">
        <v>4880</v>
      </c>
      <c r="D8" s="4">
        <v>575</v>
      </c>
      <c r="E8" s="4">
        <v>1058</v>
      </c>
      <c r="F8" s="6">
        <f t="shared" si="0"/>
        <v>11296</v>
      </c>
    </row>
    <row r="9" spans="1:16" x14ac:dyDescent="0.7">
      <c r="A9" s="3" t="s">
        <v>11</v>
      </c>
      <c r="B9" s="4">
        <v>7785</v>
      </c>
      <c r="C9" s="5">
        <v>4608</v>
      </c>
      <c r="D9" s="4">
        <v>726</v>
      </c>
      <c r="E9" s="4">
        <v>3347</v>
      </c>
      <c r="F9" s="6">
        <f t="shared" si="0"/>
        <v>16466</v>
      </c>
    </row>
    <row r="10" spans="1:16" x14ac:dyDescent="0.7">
      <c r="A10" s="3" t="s">
        <v>12</v>
      </c>
      <c r="B10" s="4">
        <v>1860</v>
      </c>
      <c r="C10" s="5">
        <v>2200</v>
      </c>
      <c r="D10" s="4">
        <v>298</v>
      </c>
      <c r="E10" s="4">
        <v>502</v>
      </c>
      <c r="F10" s="6">
        <f t="shared" si="0"/>
        <v>4860</v>
      </c>
    </row>
    <row r="11" spans="1:16" x14ac:dyDescent="0.7">
      <c r="A11" s="3" t="s">
        <v>13</v>
      </c>
      <c r="B11" s="4">
        <v>1400</v>
      </c>
      <c r="C11" s="5">
        <v>725</v>
      </c>
      <c r="D11" s="4">
        <v>150</v>
      </c>
      <c r="E11" s="4">
        <v>454</v>
      </c>
      <c r="F11" s="6">
        <f t="shared" si="0"/>
        <v>2729</v>
      </c>
    </row>
    <row r="12" spans="1:16" x14ac:dyDescent="0.7">
      <c r="A12" s="3" t="s">
        <v>14</v>
      </c>
      <c r="B12" s="4">
        <v>1265</v>
      </c>
      <c r="C12" s="5">
        <v>1410</v>
      </c>
      <c r="D12" s="4">
        <v>179</v>
      </c>
      <c r="E12" s="4">
        <v>290</v>
      </c>
      <c r="F12" s="6">
        <f t="shared" si="0"/>
        <v>3144</v>
      </c>
    </row>
    <row r="13" spans="1:16" x14ac:dyDescent="0.7">
      <c r="A13" s="3" t="s">
        <v>15</v>
      </c>
      <c r="B13" s="4">
        <v>0</v>
      </c>
      <c r="C13" s="4">
        <v>0</v>
      </c>
      <c r="D13" s="4">
        <v>0</v>
      </c>
      <c r="E13" s="4">
        <v>0</v>
      </c>
      <c r="F13" s="6">
        <f t="shared" si="0"/>
        <v>0</v>
      </c>
    </row>
    <row r="14" spans="1:16" x14ac:dyDescent="0.7">
      <c r="A14" s="2" t="s">
        <v>16</v>
      </c>
      <c r="B14" s="6">
        <f>SUM(B4:B13)</f>
        <v>32291</v>
      </c>
      <c r="C14" s="6">
        <f>SUM(C4:C13)</f>
        <v>37328</v>
      </c>
      <c r="D14" s="6">
        <f>SUM(D4:D13)</f>
        <v>3629</v>
      </c>
      <c r="E14" s="6">
        <f>SUM(E4:E13)</f>
        <v>8800</v>
      </c>
      <c r="F14" s="6">
        <f>SUM(F4:F13)</f>
        <v>82048</v>
      </c>
    </row>
    <row r="16" spans="1:16" x14ac:dyDescent="0.7">
      <c r="A16" s="43" t="s">
        <v>31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</sheetData>
  <mergeCells count="4">
    <mergeCell ref="A1:F1"/>
    <mergeCell ref="A2:A3"/>
    <mergeCell ref="B2:F2"/>
    <mergeCell ref="A16:P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16F7-9ED5-4250-8614-949939F11E94}">
  <dimension ref="A1:H266"/>
  <sheetViews>
    <sheetView tabSelected="1" topLeftCell="A124" zoomScale="70" zoomScaleNormal="70" workbookViewId="0">
      <selection activeCell="I165" sqref="I165"/>
    </sheetView>
  </sheetViews>
  <sheetFormatPr defaultColWidth="8.109375" defaultRowHeight="24.6" x14ac:dyDescent="0.25"/>
  <cols>
    <col min="1" max="1" width="15.33203125" style="24" customWidth="1"/>
    <col min="2" max="2" width="15.6640625" style="24" bestFit="1" customWidth="1"/>
    <col min="3" max="3" width="47" style="42" customWidth="1"/>
    <col min="4" max="4" width="15.88671875" style="24" customWidth="1"/>
    <col min="5" max="256" width="8.109375" style="21"/>
    <col min="257" max="257" width="15.33203125" style="21" customWidth="1"/>
    <col min="258" max="258" width="15.6640625" style="21" bestFit="1" customWidth="1"/>
    <col min="259" max="259" width="29.88671875" style="21" bestFit="1" customWidth="1"/>
    <col min="260" max="260" width="15.88671875" style="21" customWidth="1"/>
    <col min="261" max="512" width="8.109375" style="21"/>
    <col min="513" max="513" width="15.33203125" style="21" customWidth="1"/>
    <col min="514" max="514" width="15.6640625" style="21" bestFit="1" customWidth="1"/>
    <col min="515" max="515" width="29.88671875" style="21" bestFit="1" customWidth="1"/>
    <col min="516" max="516" width="15.88671875" style="21" customWidth="1"/>
    <col min="517" max="768" width="8.109375" style="21"/>
    <col min="769" max="769" width="15.33203125" style="21" customWidth="1"/>
    <col min="770" max="770" width="15.6640625" style="21" bestFit="1" customWidth="1"/>
    <col min="771" max="771" width="29.88671875" style="21" bestFit="1" customWidth="1"/>
    <col min="772" max="772" width="15.88671875" style="21" customWidth="1"/>
    <col min="773" max="1024" width="8.109375" style="21"/>
    <col min="1025" max="1025" width="15.33203125" style="21" customWidth="1"/>
    <col min="1026" max="1026" width="15.6640625" style="21" bestFit="1" customWidth="1"/>
    <col min="1027" max="1027" width="29.88671875" style="21" bestFit="1" customWidth="1"/>
    <col min="1028" max="1028" width="15.88671875" style="21" customWidth="1"/>
    <col min="1029" max="1280" width="8.109375" style="21"/>
    <col min="1281" max="1281" width="15.33203125" style="21" customWidth="1"/>
    <col min="1282" max="1282" width="15.6640625" style="21" bestFit="1" customWidth="1"/>
    <col min="1283" max="1283" width="29.88671875" style="21" bestFit="1" customWidth="1"/>
    <col min="1284" max="1284" width="15.88671875" style="21" customWidth="1"/>
    <col min="1285" max="1536" width="8.109375" style="21"/>
    <col min="1537" max="1537" width="15.33203125" style="21" customWidth="1"/>
    <col min="1538" max="1538" width="15.6640625" style="21" bestFit="1" customWidth="1"/>
    <col min="1539" max="1539" width="29.88671875" style="21" bestFit="1" customWidth="1"/>
    <col min="1540" max="1540" width="15.88671875" style="21" customWidth="1"/>
    <col min="1541" max="1792" width="8.109375" style="21"/>
    <col min="1793" max="1793" width="15.33203125" style="21" customWidth="1"/>
    <col min="1794" max="1794" width="15.6640625" style="21" bestFit="1" customWidth="1"/>
    <col min="1795" max="1795" width="29.88671875" style="21" bestFit="1" customWidth="1"/>
    <col min="1796" max="1796" width="15.88671875" style="21" customWidth="1"/>
    <col min="1797" max="2048" width="8.109375" style="21"/>
    <col min="2049" max="2049" width="15.33203125" style="21" customWidth="1"/>
    <col min="2050" max="2050" width="15.6640625" style="21" bestFit="1" customWidth="1"/>
    <col min="2051" max="2051" width="29.88671875" style="21" bestFit="1" customWidth="1"/>
    <col min="2052" max="2052" width="15.88671875" style="21" customWidth="1"/>
    <col min="2053" max="2304" width="8.109375" style="21"/>
    <col min="2305" max="2305" width="15.33203125" style="21" customWidth="1"/>
    <col min="2306" max="2306" width="15.6640625" style="21" bestFit="1" customWidth="1"/>
    <col min="2307" max="2307" width="29.88671875" style="21" bestFit="1" customWidth="1"/>
    <col min="2308" max="2308" width="15.88671875" style="21" customWidth="1"/>
    <col min="2309" max="2560" width="8.109375" style="21"/>
    <col min="2561" max="2561" width="15.33203125" style="21" customWidth="1"/>
    <col min="2562" max="2562" width="15.6640625" style="21" bestFit="1" customWidth="1"/>
    <col min="2563" max="2563" width="29.88671875" style="21" bestFit="1" customWidth="1"/>
    <col min="2564" max="2564" width="15.88671875" style="21" customWidth="1"/>
    <col min="2565" max="2816" width="8.109375" style="21"/>
    <col min="2817" max="2817" width="15.33203125" style="21" customWidth="1"/>
    <col min="2818" max="2818" width="15.6640625" style="21" bestFit="1" customWidth="1"/>
    <col min="2819" max="2819" width="29.88671875" style="21" bestFit="1" customWidth="1"/>
    <col min="2820" max="2820" width="15.88671875" style="21" customWidth="1"/>
    <col min="2821" max="3072" width="8.109375" style="21"/>
    <col min="3073" max="3073" width="15.33203125" style="21" customWidth="1"/>
    <col min="3074" max="3074" width="15.6640625" style="21" bestFit="1" customWidth="1"/>
    <col min="3075" max="3075" width="29.88671875" style="21" bestFit="1" customWidth="1"/>
    <col min="3076" max="3076" width="15.88671875" style="21" customWidth="1"/>
    <col min="3077" max="3328" width="8.109375" style="21"/>
    <col min="3329" max="3329" width="15.33203125" style="21" customWidth="1"/>
    <col min="3330" max="3330" width="15.6640625" style="21" bestFit="1" customWidth="1"/>
    <col min="3331" max="3331" width="29.88671875" style="21" bestFit="1" customWidth="1"/>
    <col min="3332" max="3332" width="15.88671875" style="21" customWidth="1"/>
    <col min="3333" max="3584" width="8.109375" style="21"/>
    <col min="3585" max="3585" width="15.33203125" style="21" customWidth="1"/>
    <col min="3586" max="3586" width="15.6640625" style="21" bestFit="1" customWidth="1"/>
    <col min="3587" max="3587" width="29.88671875" style="21" bestFit="1" customWidth="1"/>
    <col min="3588" max="3588" width="15.88671875" style="21" customWidth="1"/>
    <col min="3589" max="3840" width="8.109375" style="21"/>
    <col min="3841" max="3841" width="15.33203125" style="21" customWidth="1"/>
    <col min="3842" max="3842" width="15.6640625" style="21" bestFit="1" customWidth="1"/>
    <col min="3843" max="3843" width="29.88671875" style="21" bestFit="1" customWidth="1"/>
    <col min="3844" max="3844" width="15.88671875" style="21" customWidth="1"/>
    <col min="3845" max="4096" width="8.109375" style="21"/>
    <col min="4097" max="4097" width="15.33203125" style="21" customWidth="1"/>
    <col min="4098" max="4098" width="15.6640625" style="21" bestFit="1" customWidth="1"/>
    <col min="4099" max="4099" width="29.88671875" style="21" bestFit="1" customWidth="1"/>
    <col min="4100" max="4100" width="15.88671875" style="21" customWidth="1"/>
    <col min="4101" max="4352" width="8.109375" style="21"/>
    <col min="4353" max="4353" width="15.33203125" style="21" customWidth="1"/>
    <col min="4354" max="4354" width="15.6640625" style="21" bestFit="1" customWidth="1"/>
    <col min="4355" max="4355" width="29.88671875" style="21" bestFit="1" customWidth="1"/>
    <col min="4356" max="4356" width="15.88671875" style="21" customWidth="1"/>
    <col min="4357" max="4608" width="8.109375" style="21"/>
    <col min="4609" max="4609" width="15.33203125" style="21" customWidth="1"/>
    <col min="4610" max="4610" width="15.6640625" style="21" bestFit="1" customWidth="1"/>
    <col min="4611" max="4611" width="29.88671875" style="21" bestFit="1" customWidth="1"/>
    <col min="4612" max="4612" width="15.88671875" style="21" customWidth="1"/>
    <col min="4613" max="4864" width="8.109375" style="21"/>
    <col min="4865" max="4865" width="15.33203125" style="21" customWidth="1"/>
    <col min="4866" max="4866" width="15.6640625" style="21" bestFit="1" customWidth="1"/>
    <col min="4867" max="4867" width="29.88671875" style="21" bestFit="1" customWidth="1"/>
    <col min="4868" max="4868" width="15.88671875" style="21" customWidth="1"/>
    <col min="4869" max="5120" width="8.109375" style="21"/>
    <col min="5121" max="5121" width="15.33203125" style="21" customWidth="1"/>
    <col min="5122" max="5122" width="15.6640625" style="21" bestFit="1" customWidth="1"/>
    <col min="5123" max="5123" width="29.88671875" style="21" bestFit="1" customWidth="1"/>
    <col min="5124" max="5124" width="15.88671875" style="21" customWidth="1"/>
    <col min="5125" max="5376" width="8.109375" style="21"/>
    <col min="5377" max="5377" width="15.33203125" style="21" customWidth="1"/>
    <col min="5378" max="5378" width="15.6640625" style="21" bestFit="1" customWidth="1"/>
    <col min="5379" max="5379" width="29.88671875" style="21" bestFit="1" customWidth="1"/>
    <col min="5380" max="5380" width="15.88671875" style="21" customWidth="1"/>
    <col min="5381" max="5632" width="8.109375" style="21"/>
    <col min="5633" max="5633" width="15.33203125" style="21" customWidth="1"/>
    <col min="5634" max="5634" width="15.6640625" style="21" bestFit="1" customWidth="1"/>
    <col min="5635" max="5635" width="29.88671875" style="21" bestFit="1" customWidth="1"/>
    <col min="5636" max="5636" width="15.88671875" style="21" customWidth="1"/>
    <col min="5637" max="5888" width="8.109375" style="21"/>
    <col min="5889" max="5889" width="15.33203125" style="21" customWidth="1"/>
    <col min="5890" max="5890" width="15.6640625" style="21" bestFit="1" customWidth="1"/>
    <col min="5891" max="5891" width="29.88671875" style="21" bestFit="1" customWidth="1"/>
    <col min="5892" max="5892" width="15.88671875" style="21" customWidth="1"/>
    <col min="5893" max="6144" width="8.109375" style="21"/>
    <col min="6145" max="6145" width="15.33203125" style="21" customWidth="1"/>
    <col min="6146" max="6146" width="15.6640625" style="21" bestFit="1" customWidth="1"/>
    <col min="6147" max="6147" width="29.88671875" style="21" bestFit="1" customWidth="1"/>
    <col min="6148" max="6148" width="15.88671875" style="21" customWidth="1"/>
    <col min="6149" max="6400" width="8.109375" style="21"/>
    <col min="6401" max="6401" width="15.33203125" style="21" customWidth="1"/>
    <col min="6402" max="6402" width="15.6640625" style="21" bestFit="1" customWidth="1"/>
    <col min="6403" max="6403" width="29.88671875" style="21" bestFit="1" customWidth="1"/>
    <col min="6404" max="6404" width="15.88671875" style="21" customWidth="1"/>
    <col min="6405" max="6656" width="8.109375" style="21"/>
    <col min="6657" max="6657" width="15.33203125" style="21" customWidth="1"/>
    <col min="6658" max="6658" width="15.6640625" style="21" bestFit="1" customWidth="1"/>
    <col min="6659" max="6659" width="29.88671875" style="21" bestFit="1" customWidth="1"/>
    <col min="6660" max="6660" width="15.88671875" style="21" customWidth="1"/>
    <col min="6661" max="6912" width="8.109375" style="21"/>
    <col min="6913" max="6913" width="15.33203125" style="21" customWidth="1"/>
    <col min="6914" max="6914" width="15.6640625" style="21" bestFit="1" customWidth="1"/>
    <col min="6915" max="6915" width="29.88671875" style="21" bestFit="1" customWidth="1"/>
    <col min="6916" max="6916" width="15.88671875" style="21" customWidth="1"/>
    <col min="6917" max="7168" width="8.109375" style="21"/>
    <col min="7169" max="7169" width="15.33203125" style="21" customWidth="1"/>
    <col min="7170" max="7170" width="15.6640625" style="21" bestFit="1" customWidth="1"/>
    <col min="7171" max="7171" width="29.88671875" style="21" bestFit="1" customWidth="1"/>
    <col min="7172" max="7172" width="15.88671875" style="21" customWidth="1"/>
    <col min="7173" max="7424" width="8.109375" style="21"/>
    <col min="7425" max="7425" width="15.33203125" style="21" customWidth="1"/>
    <col min="7426" max="7426" width="15.6640625" style="21" bestFit="1" customWidth="1"/>
    <col min="7427" max="7427" width="29.88671875" style="21" bestFit="1" customWidth="1"/>
    <col min="7428" max="7428" width="15.88671875" style="21" customWidth="1"/>
    <col min="7429" max="7680" width="8.109375" style="21"/>
    <col min="7681" max="7681" width="15.33203125" style="21" customWidth="1"/>
    <col min="7682" max="7682" width="15.6640625" style="21" bestFit="1" customWidth="1"/>
    <col min="7683" max="7683" width="29.88671875" style="21" bestFit="1" customWidth="1"/>
    <col min="7684" max="7684" width="15.88671875" style="21" customWidth="1"/>
    <col min="7685" max="7936" width="8.109375" style="21"/>
    <col min="7937" max="7937" width="15.33203125" style="21" customWidth="1"/>
    <col min="7938" max="7938" width="15.6640625" style="21" bestFit="1" customWidth="1"/>
    <col min="7939" max="7939" width="29.88671875" style="21" bestFit="1" customWidth="1"/>
    <col min="7940" max="7940" width="15.88671875" style="21" customWidth="1"/>
    <col min="7941" max="8192" width="8.109375" style="21"/>
    <col min="8193" max="8193" width="15.33203125" style="21" customWidth="1"/>
    <col min="8194" max="8194" width="15.6640625" style="21" bestFit="1" customWidth="1"/>
    <col min="8195" max="8195" width="29.88671875" style="21" bestFit="1" customWidth="1"/>
    <col min="8196" max="8196" width="15.88671875" style="21" customWidth="1"/>
    <col min="8197" max="8448" width="8.109375" style="21"/>
    <col min="8449" max="8449" width="15.33203125" style="21" customWidth="1"/>
    <col min="8450" max="8450" width="15.6640625" style="21" bestFit="1" customWidth="1"/>
    <col min="8451" max="8451" width="29.88671875" style="21" bestFit="1" customWidth="1"/>
    <col min="8452" max="8452" width="15.88671875" style="21" customWidth="1"/>
    <col min="8453" max="8704" width="8.109375" style="21"/>
    <col min="8705" max="8705" width="15.33203125" style="21" customWidth="1"/>
    <col min="8706" max="8706" width="15.6640625" style="21" bestFit="1" customWidth="1"/>
    <col min="8707" max="8707" width="29.88671875" style="21" bestFit="1" customWidth="1"/>
    <col min="8708" max="8708" width="15.88671875" style="21" customWidth="1"/>
    <col min="8709" max="8960" width="8.109375" style="21"/>
    <col min="8961" max="8961" width="15.33203125" style="21" customWidth="1"/>
    <col min="8962" max="8962" width="15.6640625" style="21" bestFit="1" customWidth="1"/>
    <col min="8963" max="8963" width="29.88671875" style="21" bestFit="1" customWidth="1"/>
    <col min="8964" max="8964" width="15.88671875" style="21" customWidth="1"/>
    <col min="8965" max="9216" width="8.109375" style="21"/>
    <col min="9217" max="9217" width="15.33203125" style="21" customWidth="1"/>
    <col min="9218" max="9218" width="15.6640625" style="21" bestFit="1" customWidth="1"/>
    <col min="9219" max="9219" width="29.88671875" style="21" bestFit="1" customWidth="1"/>
    <col min="9220" max="9220" width="15.88671875" style="21" customWidth="1"/>
    <col min="9221" max="9472" width="8.109375" style="21"/>
    <col min="9473" max="9473" width="15.33203125" style="21" customWidth="1"/>
    <col min="9474" max="9474" width="15.6640625" style="21" bestFit="1" customWidth="1"/>
    <col min="9475" max="9475" width="29.88671875" style="21" bestFit="1" customWidth="1"/>
    <col min="9476" max="9476" width="15.88671875" style="21" customWidth="1"/>
    <col min="9477" max="9728" width="8.109375" style="21"/>
    <col min="9729" max="9729" width="15.33203125" style="21" customWidth="1"/>
    <col min="9730" max="9730" width="15.6640625" style="21" bestFit="1" customWidth="1"/>
    <col min="9731" max="9731" width="29.88671875" style="21" bestFit="1" customWidth="1"/>
    <col min="9732" max="9732" width="15.88671875" style="21" customWidth="1"/>
    <col min="9733" max="9984" width="8.109375" style="21"/>
    <col min="9985" max="9985" width="15.33203125" style="21" customWidth="1"/>
    <col min="9986" max="9986" width="15.6640625" style="21" bestFit="1" customWidth="1"/>
    <col min="9987" max="9987" width="29.88671875" style="21" bestFit="1" customWidth="1"/>
    <col min="9988" max="9988" width="15.88671875" style="21" customWidth="1"/>
    <col min="9989" max="10240" width="8.109375" style="21"/>
    <col min="10241" max="10241" width="15.33203125" style="21" customWidth="1"/>
    <col min="10242" max="10242" width="15.6640625" style="21" bestFit="1" customWidth="1"/>
    <col min="10243" max="10243" width="29.88671875" style="21" bestFit="1" customWidth="1"/>
    <col min="10244" max="10244" width="15.88671875" style="21" customWidth="1"/>
    <col min="10245" max="10496" width="8.109375" style="21"/>
    <col min="10497" max="10497" width="15.33203125" style="21" customWidth="1"/>
    <col min="10498" max="10498" width="15.6640625" style="21" bestFit="1" customWidth="1"/>
    <col min="10499" max="10499" width="29.88671875" style="21" bestFit="1" customWidth="1"/>
    <col min="10500" max="10500" width="15.88671875" style="21" customWidth="1"/>
    <col min="10501" max="10752" width="8.109375" style="21"/>
    <col min="10753" max="10753" width="15.33203125" style="21" customWidth="1"/>
    <col min="10754" max="10754" width="15.6640625" style="21" bestFit="1" customWidth="1"/>
    <col min="10755" max="10755" width="29.88671875" style="21" bestFit="1" customWidth="1"/>
    <col min="10756" max="10756" width="15.88671875" style="21" customWidth="1"/>
    <col min="10757" max="11008" width="8.109375" style="21"/>
    <col min="11009" max="11009" width="15.33203125" style="21" customWidth="1"/>
    <col min="11010" max="11010" width="15.6640625" style="21" bestFit="1" customWidth="1"/>
    <col min="11011" max="11011" width="29.88671875" style="21" bestFit="1" customWidth="1"/>
    <col min="11012" max="11012" width="15.88671875" style="21" customWidth="1"/>
    <col min="11013" max="11264" width="8.109375" style="21"/>
    <col min="11265" max="11265" width="15.33203125" style="21" customWidth="1"/>
    <col min="11266" max="11266" width="15.6640625" style="21" bestFit="1" customWidth="1"/>
    <col min="11267" max="11267" width="29.88671875" style="21" bestFit="1" customWidth="1"/>
    <col min="11268" max="11268" width="15.88671875" style="21" customWidth="1"/>
    <col min="11269" max="11520" width="8.109375" style="21"/>
    <col min="11521" max="11521" width="15.33203125" style="21" customWidth="1"/>
    <col min="11522" max="11522" width="15.6640625" style="21" bestFit="1" customWidth="1"/>
    <col min="11523" max="11523" width="29.88671875" style="21" bestFit="1" customWidth="1"/>
    <col min="11524" max="11524" width="15.88671875" style="21" customWidth="1"/>
    <col min="11525" max="11776" width="8.109375" style="21"/>
    <col min="11777" max="11777" width="15.33203125" style="21" customWidth="1"/>
    <col min="11778" max="11778" width="15.6640625" style="21" bestFit="1" customWidth="1"/>
    <col min="11779" max="11779" width="29.88671875" style="21" bestFit="1" customWidth="1"/>
    <col min="11780" max="11780" width="15.88671875" style="21" customWidth="1"/>
    <col min="11781" max="12032" width="8.109375" style="21"/>
    <col min="12033" max="12033" width="15.33203125" style="21" customWidth="1"/>
    <col min="12034" max="12034" width="15.6640625" style="21" bestFit="1" customWidth="1"/>
    <col min="12035" max="12035" width="29.88671875" style="21" bestFit="1" customWidth="1"/>
    <col min="12036" max="12036" width="15.88671875" style="21" customWidth="1"/>
    <col min="12037" max="12288" width="8.109375" style="21"/>
    <col min="12289" max="12289" width="15.33203125" style="21" customWidth="1"/>
    <col min="12290" max="12290" width="15.6640625" style="21" bestFit="1" customWidth="1"/>
    <col min="12291" max="12291" width="29.88671875" style="21" bestFit="1" customWidth="1"/>
    <col min="12292" max="12292" width="15.88671875" style="21" customWidth="1"/>
    <col min="12293" max="12544" width="8.109375" style="21"/>
    <col min="12545" max="12545" width="15.33203125" style="21" customWidth="1"/>
    <col min="12546" max="12546" width="15.6640625" style="21" bestFit="1" customWidth="1"/>
    <col min="12547" max="12547" width="29.88671875" style="21" bestFit="1" customWidth="1"/>
    <col min="12548" max="12548" width="15.88671875" style="21" customWidth="1"/>
    <col min="12549" max="12800" width="8.109375" style="21"/>
    <col min="12801" max="12801" width="15.33203125" style="21" customWidth="1"/>
    <col min="12802" max="12802" width="15.6640625" style="21" bestFit="1" customWidth="1"/>
    <col min="12803" max="12803" width="29.88671875" style="21" bestFit="1" customWidth="1"/>
    <col min="12804" max="12804" width="15.88671875" style="21" customWidth="1"/>
    <col min="12805" max="13056" width="8.109375" style="21"/>
    <col min="13057" max="13057" width="15.33203125" style="21" customWidth="1"/>
    <col min="13058" max="13058" width="15.6640625" style="21" bestFit="1" customWidth="1"/>
    <col min="13059" max="13059" width="29.88671875" style="21" bestFit="1" customWidth="1"/>
    <col min="13060" max="13060" width="15.88671875" style="21" customWidth="1"/>
    <col min="13061" max="13312" width="8.109375" style="21"/>
    <col min="13313" max="13313" width="15.33203125" style="21" customWidth="1"/>
    <col min="13314" max="13314" width="15.6640625" style="21" bestFit="1" customWidth="1"/>
    <col min="13315" max="13315" width="29.88671875" style="21" bestFit="1" customWidth="1"/>
    <col min="13316" max="13316" width="15.88671875" style="21" customWidth="1"/>
    <col min="13317" max="13568" width="8.109375" style="21"/>
    <col min="13569" max="13569" width="15.33203125" style="21" customWidth="1"/>
    <col min="13570" max="13570" width="15.6640625" style="21" bestFit="1" customWidth="1"/>
    <col min="13571" max="13571" width="29.88671875" style="21" bestFit="1" customWidth="1"/>
    <col min="13572" max="13572" width="15.88671875" style="21" customWidth="1"/>
    <col min="13573" max="13824" width="8.109375" style="21"/>
    <col min="13825" max="13825" width="15.33203125" style="21" customWidth="1"/>
    <col min="13826" max="13826" width="15.6640625" style="21" bestFit="1" customWidth="1"/>
    <col min="13827" max="13827" width="29.88671875" style="21" bestFit="1" customWidth="1"/>
    <col min="13828" max="13828" width="15.88671875" style="21" customWidth="1"/>
    <col min="13829" max="14080" width="8.109375" style="21"/>
    <col min="14081" max="14081" width="15.33203125" style="21" customWidth="1"/>
    <col min="14082" max="14082" width="15.6640625" style="21" bestFit="1" customWidth="1"/>
    <col min="14083" max="14083" width="29.88671875" style="21" bestFit="1" customWidth="1"/>
    <col min="14084" max="14084" width="15.88671875" style="21" customWidth="1"/>
    <col min="14085" max="14336" width="8.109375" style="21"/>
    <col min="14337" max="14337" width="15.33203125" style="21" customWidth="1"/>
    <col min="14338" max="14338" width="15.6640625" style="21" bestFit="1" customWidth="1"/>
    <col min="14339" max="14339" width="29.88671875" style="21" bestFit="1" customWidth="1"/>
    <col min="14340" max="14340" width="15.88671875" style="21" customWidth="1"/>
    <col min="14341" max="14592" width="8.109375" style="21"/>
    <col min="14593" max="14593" width="15.33203125" style="21" customWidth="1"/>
    <col min="14594" max="14594" width="15.6640625" style="21" bestFit="1" customWidth="1"/>
    <col min="14595" max="14595" width="29.88671875" style="21" bestFit="1" customWidth="1"/>
    <col min="14596" max="14596" width="15.88671875" style="21" customWidth="1"/>
    <col min="14597" max="14848" width="8.109375" style="21"/>
    <col min="14849" max="14849" width="15.33203125" style="21" customWidth="1"/>
    <col min="14850" max="14850" width="15.6640625" style="21" bestFit="1" customWidth="1"/>
    <col min="14851" max="14851" width="29.88671875" style="21" bestFit="1" customWidth="1"/>
    <col min="14852" max="14852" width="15.88671875" style="21" customWidth="1"/>
    <col min="14853" max="15104" width="8.109375" style="21"/>
    <col min="15105" max="15105" width="15.33203125" style="21" customWidth="1"/>
    <col min="15106" max="15106" width="15.6640625" style="21" bestFit="1" customWidth="1"/>
    <col min="15107" max="15107" width="29.88671875" style="21" bestFit="1" customWidth="1"/>
    <col min="15108" max="15108" width="15.88671875" style="21" customWidth="1"/>
    <col min="15109" max="15360" width="8.109375" style="21"/>
    <col min="15361" max="15361" width="15.33203125" style="21" customWidth="1"/>
    <col min="15362" max="15362" width="15.6640625" style="21" bestFit="1" customWidth="1"/>
    <col min="15363" max="15363" width="29.88671875" style="21" bestFit="1" customWidth="1"/>
    <col min="15364" max="15364" width="15.88671875" style="21" customWidth="1"/>
    <col min="15365" max="15616" width="8.109375" style="21"/>
    <col min="15617" max="15617" width="15.33203125" style="21" customWidth="1"/>
    <col min="15618" max="15618" width="15.6640625" style="21" bestFit="1" customWidth="1"/>
    <col min="15619" max="15619" width="29.88671875" style="21" bestFit="1" customWidth="1"/>
    <col min="15620" max="15620" width="15.88671875" style="21" customWidth="1"/>
    <col min="15621" max="15872" width="8.109375" style="21"/>
    <col min="15873" max="15873" width="15.33203125" style="21" customWidth="1"/>
    <col min="15874" max="15874" width="15.6640625" style="21" bestFit="1" customWidth="1"/>
    <col min="15875" max="15875" width="29.88671875" style="21" bestFit="1" customWidth="1"/>
    <col min="15876" max="15876" width="15.88671875" style="21" customWidth="1"/>
    <col min="15877" max="16128" width="8.109375" style="21"/>
    <col min="16129" max="16129" width="15.33203125" style="21" customWidth="1"/>
    <col min="16130" max="16130" width="15.6640625" style="21" bestFit="1" customWidth="1"/>
    <col min="16131" max="16131" width="29.88671875" style="21" bestFit="1" customWidth="1"/>
    <col min="16132" max="16132" width="15.88671875" style="21" customWidth="1"/>
    <col min="16133" max="16384" width="8.109375" style="21"/>
  </cols>
  <sheetData>
    <row r="1" spans="1:4" x14ac:dyDescent="0.25">
      <c r="A1" s="59" t="s">
        <v>34</v>
      </c>
      <c r="B1" s="59"/>
      <c r="C1" s="59"/>
      <c r="D1" s="59"/>
    </row>
    <row r="2" spans="1:4" x14ac:dyDescent="0.25">
      <c r="A2" s="60" t="s">
        <v>35</v>
      </c>
      <c r="B2" s="60"/>
      <c r="C2" s="60"/>
      <c r="D2" s="60"/>
    </row>
    <row r="3" spans="1:4" s="24" customFormat="1" x14ac:dyDescent="0.25">
      <c r="A3" s="22" t="s">
        <v>36</v>
      </c>
      <c r="B3" s="22" t="s">
        <v>37</v>
      </c>
      <c r="C3" s="22" t="s">
        <v>38</v>
      </c>
      <c r="D3" s="23" t="s">
        <v>39</v>
      </c>
    </row>
    <row r="4" spans="1:4" x14ac:dyDescent="0.25">
      <c r="A4" s="53" t="s">
        <v>40</v>
      </c>
      <c r="B4" s="26" t="s">
        <v>41</v>
      </c>
      <c r="C4" s="27" t="s">
        <v>42</v>
      </c>
      <c r="D4" s="28">
        <v>3497</v>
      </c>
    </row>
    <row r="5" spans="1:4" x14ac:dyDescent="0.25">
      <c r="A5" s="53"/>
      <c r="B5" s="26" t="s">
        <v>43</v>
      </c>
      <c r="C5" s="27" t="s">
        <v>44</v>
      </c>
      <c r="D5" s="28">
        <v>2963</v>
      </c>
    </row>
    <row r="6" spans="1:4" x14ac:dyDescent="0.25">
      <c r="A6" s="53"/>
      <c r="B6" s="26" t="s">
        <v>45</v>
      </c>
      <c r="C6" s="27" t="s">
        <v>46</v>
      </c>
      <c r="D6" s="28">
        <v>3133</v>
      </c>
    </row>
    <row r="7" spans="1:4" x14ac:dyDescent="0.25">
      <c r="A7" s="53"/>
      <c r="B7" s="26" t="s">
        <v>47</v>
      </c>
      <c r="C7" s="27" t="s">
        <v>48</v>
      </c>
      <c r="D7" s="28">
        <v>2728</v>
      </c>
    </row>
    <row r="8" spans="1:4" x14ac:dyDescent="0.25">
      <c r="A8" s="53"/>
      <c r="B8" s="26" t="s">
        <v>49</v>
      </c>
      <c r="C8" s="27" t="s">
        <v>50</v>
      </c>
      <c r="D8" s="28">
        <v>3354</v>
      </c>
    </row>
    <row r="9" spans="1:4" x14ac:dyDescent="0.25">
      <c r="A9" s="53"/>
      <c r="B9" s="26" t="s">
        <v>51</v>
      </c>
      <c r="C9" s="27" t="s">
        <v>52</v>
      </c>
      <c r="D9" s="28">
        <v>2146</v>
      </c>
    </row>
    <row r="10" spans="1:4" x14ac:dyDescent="0.25">
      <c r="A10" s="53"/>
      <c r="B10" s="26" t="s">
        <v>53</v>
      </c>
      <c r="C10" s="27" t="s">
        <v>54</v>
      </c>
      <c r="D10" s="28">
        <v>1629</v>
      </c>
    </row>
    <row r="11" spans="1:4" x14ac:dyDescent="0.25">
      <c r="A11" s="53"/>
      <c r="B11" s="26" t="s">
        <v>55</v>
      </c>
      <c r="C11" s="27" t="s">
        <v>56</v>
      </c>
      <c r="D11" s="28">
        <v>2856</v>
      </c>
    </row>
    <row r="12" spans="1:4" x14ac:dyDescent="0.25">
      <c r="A12" s="53"/>
      <c r="B12" s="26" t="s">
        <v>57</v>
      </c>
      <c r="C12" s="27" t="s">
        <v>58</v>
      </c>
      <c r="D12" s="28">
        <v>2407</v>
      </c>
    </row>
    <row r="13" spans="1:4" x14ac:dyDescent="0.25">
      <c r="A13" s="53"/>
      <c r="B13" s="26" t="s">
        <v>59</v>
      </c>
      <c r="C13" s="27" t="s">
        <v>60</v>
      </c>
      <c r="D13" s="28">
        <v>3019</v>
      </c>
    </row>
    <row r="14" spans="1:4" x14ac:dyDescent="0.25">
      <c r="A14" s="53"/>
      <c r="B14" s="26" t="s">
        <v>61</v>
      </c>
      <c r="C14" s="27" t="s">
        <v>62</v>
      </c>
      <c r="D14" s="28">
        <v>2153</v>
      </c>
    </row>
    <row r="15" spans="1:4" x14ac:dyDescent="0.25">
      <c r="A15" s="53"/>
      <c r="B15" s="26" t="s">
        <v>63</v>
      </c>
      <c r="C15" s="27" t="s">
        <v>64</v>
      </c>
      <c r="D15" s="28">
        <v>4868</v>
      </c>
    </row>
    <row r="16" spans="1:4" x14ac:dyDescent="0.25">
      <c r="A16" s="53"/>
      <c r="B16" s="26" t="s">
        <v>65</v>
      </c>
      <c r="C16" s="27" t="s">
        <v>66</v>
      </c>
      <c r="D16" s="28">
        <v>3443</v>
      </c>
    </row>
    <row r="17" spans="1:4" x14ac:dyDescent="0.25">
      <c r="A17" s="53"/>
      <c r="B17" s="26" t="s">
        <v>67</v>
      </c>
      <c r="C17" s="27" t="s">
        <v>68</v>
      </c>
      <c r="D17" s="28">
        <v>4906</v>
      </c>
    </row>
    <row r="18" spans="1:4" x14ac:dyDescent="0.25">
      <c r="A18" s="53"/>
      <c r="B18" s="26" t="s">
        <v>69</v>
      </c>
      <c r="C18" s="27" t="s">
        <v>70</v>
      </c>
      <c r="D18" s="28">
        <v>2860</v>
      </c>
    </row>
    <row r="19" spans="1:4" x14ac:dyDescent="0.25">
      <c r="A19" s="53"/>
      <c r="B19" s="26" t="s">
        <v>71</v>
      </c>
      <c r="C19" s="27" t="s">
        <v>72</v>
      </c>
      <c r="D19" s="28">
        <v>3347</v>
      </c>
    </row>
    <row r="20" spans="1:4" x14ac:dyDescent="0.25">
      <c r="A20" s="53"/>
      <c r="B20" s="26" t="s">
        <v>73</v>
      </c>
      <c r="C20" s="27" t="s">
        <v>74</v>
      </c>
      <c r="D20" s="28">
        <v>1961</v>
      </c>
    </row>
    <row r="21" spans="1:4" x14ac:dyDescent="0.25">
      <c r="A21" s="53"/>
      <c r="B21" s="26" t="s">
        <v>75</v>
      </c>
      <c r="C21" s="27" t="s">
        <v>76</v>
      </c>
      <c r="D21" s="28">
        <v>3185</v>
      </c>
    </row>
    <row r="22" spans="1:4" x14ac:dyDescent="0.25">
      <c r="A22" s="53"/>
      <c r="B22" s="26" t="s">
        <v>77</v>
      </c>
      <c r="C22" s="27" t="s">
        <v>78</v>
      </c>
      <c r="D22" s="28">
        <v>2895</v>
      </c>
    </row>
    <row r="23" spans="1:4" x14ac:dyDescent="0.25">
      <c r="A23" s="53"/>
      <c r="B23" s="26" t="s">
        <v>79</v>
      </c>
      <c r="C23" s="27" t="s">
        <v>80</v>
      </c>
      <c r="D23" s="28">
        <v>1994</v>
      </c>
    </row>
    <row r="24" spans="1:4" x14ac:dyDescent="0.25">
      <c r="A24" s="53"/>
      <c r="B24" s="26" t="s">
        <v>81</v>
      </c>
      <c r="C24" s="27" t="s">
        <v>82</v>
      </c>
      <c r="D24" s="28">
        <v>2299</v>
      </c>
    </row>
    <row r="25" spans="1:4" x14ac:dyDescent="0.25">
      <c r="A25" s="53"/>
      <c r="B25" s="26">
        <v>22813</v>
      </c>
      <c r="C25" s="27" t="s">
        <v>83</v>
      </c>
      <c r="D25" s="28">
        <v>1169</v>
      </c>
    </row>
    <row r="26" spans="1:4" x14ac:dyDescent="0.25">
      <c r="A26" s="53"/>
      <c r="B26" s="26">
        <v>77702</v>
      </c>
      <c r="C26" s="27" t="s">
        <v>84</v>
      </c>
      <c r="D26" s="28">
        <v>11694</v>
      </c>
    </row>
    <row r="27" spans="1:4" x14ac:dyDescent="0.25">
      <c r="A27" s="53"/>
      <c r="B27" s="54" t="s">
        <v>85</v>
      </c>
      <c r="C27" s="54"/>
      <c r="D27" s="29">
        <f>SUM(D4:D26)</f>
        <v>74506</v>
      </c>
    </row>
    <row r="28" spans="1:4" x14ac:dyDescent="0.25">
      <c r="A28" s="53"/>
      <c r="B28" s="26" t="s">
        <v>86</v>
      </c>
      <c r="C28" s="27" t="s">
        <v>87</v>
      </c>
      <c r="D28" s="28">
        <v>8594</v>
      </c>
    </row>
    <row r="29" spans="1:4" x14ac:dyDescent="0.25">
      <c r="A29" s="53"/>
      <c r="B29" s="54" t="s">
        <v>88</v>
      </c>
      <c r="C29" s="54"/>
      <c r="D29" s="29">
        <f>SUM(D27+D28)</f>
        <v>83100</v>
      </c>
    </row>
    <row r="30" spans="1:4" x14ac:dyDescent="0.25">
      <c r="A30" s="30"/>
      <c r="B30" s="30"/>
      <c r="C30" s="31"/>
      <c r="D30" s="32"/>
    </row>
    <row r="31" spans="1:4" x14ac:dyDescent="0.25">
      <c r="A31" s="30"/>
      <c r="B31" s="30"/>
      <c r="C31" s="31"/>
      <c r="D31" s="32"/>
    </row>
    <row r="32" spans="1:4" x14ac:dyDescent="0.25">
      <c r="A32" s="30"/>
      <c r="B32" s="30"/>
      <c r="C32" s="31"/>
      <c r="D32" s="32"/>
    </row>
    <row r="33" spans="1:4" x14ac:dyDescent="0.25">
      <c r="A33" s="30"/>
      <c r="B33" s="30"/>
      <c r="C33" s="31"/>
      <c r="D33" s="32"/>
    </row>
    <row r="34" spans="1:4" x14ac:dyDescent="0.25">
      <c r="A34" s="53" t="s">
        <v>89</v>
      </c>
      <c r="B34" s="26" t="s">
        <v>90</v>
      </c>
      <c r="C34" s="27" t="s">
        <v>91</v>
      </c>
      <c r="D34" s="28">
        <v>3502</v>
      </c>
    </row>
    <row r="35" spans="1:4" x14ac:dyDescent="0.25">
      <c r="A35" s="53"/>
      <c r="B35" s="26" t="s">
        <v>92</v>
      </c>
      <c r="C35" s="27" t="s">
        <v>93</v>
      </c>
      <c r="D35" s="28">
        <v>3692</v>
      </c>
    </row>
    <row r="36" spans="1:4" x14ac:dyDescent="0.25">
      <c r="A36" s="53"/>
      <c r="B36" s="26" t="s">
        <v>94</v>
      </c>
      <c r="C36" s="27" t="s">
        <v>95</v>
      </c>
      <c r="D36" s="28">
        <v>2830</v>
      </c>
    </row>
    <row r="37" spans="1:4" x14ac:dyDescent="0.25">
      <c r="A37" s="53"/>
      <c r="B37" s="26" t="s">
        <v>96</v>
      </c>
      <c r="C37" s="27" t="s">
        <v>97</v>
      </c>
      <c r="D37" s="28">
        <v>650</v>
      </c>
    </row>
    <row r="38" spans="1:4" x14ac:dyDescent="0.25">
      <c r="A38" s="53"/>
      <c r="B38" s="26" t="s">
        <v>98</v>
      </c>
      <c r="C38" s="27" t="s">
        <v>99</v>
      </c>
      <c r="D38" s="28">
        <v>2150</v>
      </c>
    </row>
    <row r="39" spans="1:4" x14ac:dyDescent="0.25">
      <c r="A39" s="53"/>
      <c r="B39" s="26" t="s">
        <v>100</v>
      </c>
      <c r="C39" s="27" t="s">
        <v>101</v>
      </c>
      <c r="D39" s="28">
        <v>2059</v>
      </c>
    </row>
    <row r="40" spans="1:4" x14ac:dyDescent="0.25">
      <c r="A40" s="53"/>
      <c r="B40" s="26" t="s">
        <v>102</v>
      </c>
      <c r="C40" s="27" t="s">
        <v>103</v>
      </c>
      <c r="D40" s="28">
        <v>1692</v>
      </c>
    </row>
    <row r="41" spans="1:4" x14ac:dyDescent="0.25">
      <c r="A41" s="53"/>
      <c r="B41" s="26" t="s">
        <v>104</v>
      </c>
      <c r="C41" s="27" t="s">
        <v>105</v>
      </c>
      <c r="D41" s="28">
        <v>1553</v>
      </c>
    </row>
    <row r="42" spans="1:4" x14ac:dyDescent="0.25">
      <c r="A42" s="53"/>
      <c r="B42" s="26" t="s">
        <v>106</v>
      </c>
      <c r="C42" s="27" t="s">
        <v>107</v>
      </c>
      <c r="D42" s="28">
        <v>2293</v>
      </c>
    </row>
    <row r="43" spans="1:4" x14ac:dyDescent="0.25">
      <c r="A43" s="53"/>
      <c r="B43" s="54" t="s">
        <v>85</v>
      </c>
      <c r="C43" s="54"/>
      <c r="D43" s="29">
        <f>SUM(D34:D42)</f>
        <v>20421</v>
      </c>
    </row>
    <row r="44" spans="1:4" x14ac:dyDescent="0.25">
      <c r="A44" s="53"/>
      <c r="B44" s="26" t="s">
        <v>108</v>
      </c>
      <c r="C44" s="27" t="s">
        <v>109</v>
      </c>
      <c r="D44" s="28">
        <v>8482</v>
      </c>
    </row>
    <row r="45" spans="1:4" x14ac:dyDescent="0.25">
      <c r="A45" s="53"/>
      <c r="B45" s="54" t="s">
        <v>88</v>
      </c>
      <c r="C45" s="54"/>
      <c r="D45" s="29">
        <f>D43+D44</f>
        <v>28903</v>
      </c>
    </row>
    <row r="46" spans="1:4" x14ac:dyDescent="0.25">
      <c r="A46" s="30"/>
      <c r="B46" s="30"/>
      <c r="C46" s="31"/>
      <c r="D46" s="32"/>
    </row>
    <row r="47" spans="1:4" x14ac:dyDescent="0.25">
      <c r="A47" s="30"/>
      <c r="B47" s="30"/>
      <c r="C47" s="31"/>
      <c r="D47" s="32"/>
    </row>
    <row r="48" spans="1:4" x14ac:dyDescent="0.25">
      <c r="A48" s="30"/>
      <c r="B48" s="30"/>
      <c r="C48" s="31"/>
      <c r="D48" s="32"/>
    </row>
    <row r="49" spans="1:4" x14ac:dyDescent="0.25">
      <c r="A49" s="30"/>
      <c r="B49" s="30"/>
      <c r="C49" s="31"/>
      <c r="D49" s="32"/>
    </row>
    <row r="50" spans="1:4" x14ac:dyDescent="0.25">
      <c r="A50" s="30"/>
      <c r="B50" s="30"/>
      <c r="C50" s="31"/>
      <c r="D50" s="32"/>
    </row>
    <row r="51" spans="1:4" x14ac:dyDescent="0.25">
      <c r="A51" s="30"/>
      <c r="B51" s="30"/>
      <c r="C51" s="31"/>
      <c r="D51" s="32"/>
    </row>
    <row r="52" spans="1:4" x14ac:dyDescent="0.25">
      <c r="A52" s="30"/>
      <c r="B52" s="30"/>
      <c r="C52" s="31"/>
      <c r="D52" s="32"/>
    </row>
    <row r="53" spans="1:4" x14ac:dyDescent="0.25">
      <c r="A53" s="30"/>
      <c r="B53" s="30"/>
      <c r="C53" s="31"/>
      <c r="D53" s="32"/>
    </row>
    <row r="54" spans="1:4" x14ac:dyDescent="0.25">
      <c r="A54" s="30"/>
      <c r="B54" s="30"/>
      <c r="C54" s="31"/>
      <c r="D54" s="32"/>
    </row>
    <row r="55" spans="1:4" x14ac:dyDescent="0.25">
      <c r="A55" s="30"/>
      <c r="B55" s="30"/>
      <c r="C55" s="31"/>
      <c r="D55" s="32"/>
    </row>
    <row r="56" spans="1:4" x14ac:dyDescent="0.25">
      <c r="A56" s="30"/>
      <c r="B56" s="30"/>
      <c r="C56" s="31"/>
      <c r="D56" s="32"/>
    </row>
    <row r="57" spans="1:4" x14ac:dyDescent="0.25">
      <c r="A57" s="30"/>
      <c r="B57" s="30"/>
      <c r="C57" s="31"/>
      <c r="D57" s="32"/>
    </row>
    <row r="58" spans="1:4" x14ac:dyDescent="0.25">
      <c r="A58" s="30"/>
      <c r="B58" s="30"/>
      <c r="C58" s="31"/>
      <c r="D58" s="32"/>
    </row>
    <row r="59" spans="1:4" x14ac:dyDescent="0.25">
      <c r="A59" s="30"/>
      <c r="B59" s="30"/>
      <c r="C59" s="31"/>
      <c r="D59" s="32"/>
    </row>
    <row r="60" spans="1:4" x14ac:dyDescent="0.25">
      <c r="A60" s="30"/>
      <c r="B60" s="30"/>
      <c r="C60" s="31"/>
      <c r="D60" s="32"/>
    </row>
    <row r="61" spans="1:4" x14ac:dyDescent="0.25">
      <c r="A61" s="30"/>
      <c r="B61" s="30"/>
      <c r="C61" s="31"/>
      <c r="D61" s="32"/>
    </row>
    <row r="62" spans="1:4" x14ac:dyDescent="0.25">
      <c r="A62" s="30"/>
      <c r="B62" s="30"/>
      <c r="C62" s="31"/>
      <c r="D62" s="32"/>
    </row>
    <row r="63" spans="1:4" x14ac:dyDescent="0.25">
      <c r="A63" s="53" t="s">
        <v>110</v>
      </c>
      <c r="B63" s="26" t="s">
        <v>111</v>
      </c>
      <c r="C63" s="27" t="s">
        <v>112</v>
      </c>
      <c r="D63" s="28">
        <v>2967</v>
      </c>
    </row>
    <row r="64" spans="1:4" x14ac:dyDescent="0.25">
      <c r="A64" s="53"/>
      <c r="B64" s="26" t="s">
        <v>113</v>
      </c>
      <c r="C64" s="27" t="s">
        <v>114</v>
      </c>
      <c r="D64" s="28">
        <v>3132</v>
      </c>
    </row>
    <row r="65" spans="1:4" x14ac:dyDescent="0.25">
      <c r="A65" s="53"/>
      <c r="B65" s="26" t="s">
        <v>115</v>
      </c>
      <c r="C65" s="27" t="s">
        <v>116</v>
      </c>
      <c r="D65" s="28">
        <v>1779</v>
      </c>
    </row>
    <row r="66" spans="1:4" x14ac:dyDescent="0.25">
      <c r="A66" s="53"/>
      <c r="B66" s="26" t="s">
        <v>117</v>
      </c>
      <c r="C66" s="27" t="s">
        <v>118</v>
      </c>
      <c r="D66" s="28">
        <v>1233</v>
      </c>
    </row>
    <row r="67" spans="1:4" x14ac:dyDescent="0.25">
      <c r="A67" s="53"/>
      <c r="B67" s="26" t="s">
        <v>119</v>
      </c>
      <c r="C67" s="27" t="s">
        <v>120</v>
      </c>
      <c r="D67" s="28">
        <v>1658</v>
      </c>
    </row>
    <row r="68" spans="1:4" x14ac:dyDescent="0.25">
      <c r="A68" s="53"/>
      <c r="B68" s="26" t="s">
        <v>121</v>
      </c>
      <c r="C68" s="27" t="s">
        <v>122</v>
      </c>
      <c r="D68" s="28">
        <v>3818</v>
      </c>
    </row>
    <row r="69" spans="1:4" x14ac:dyDescent="0.25">
      <c r="A69" s="53"/>
      <c r="B69" s="26" t="s">
        <v>123</v>
      </c>
      <c r="C69" s="27" t="s">
        <v>124</v>
      </c>
      <c r="D69" s="28">
        <v>2316</v>
      </c>
    </row>
    <row r="70" spans="1:4" x14ac:dyDescent="0.25">
      <c r="A70" s="53"/>
      <c r="B70" s="26" t="s">
        <v>125</v>
      </c>
      <c r="C70" s="27" t="s">
        <v>126</v>
      </c>
      <c r="D70" s="28">
        <v>3978</v>
      </c>
    </row>
    <row r="71" spans="1:4" x14ac:dyDescent="0.25">
      <c r="A71" s="53"/>
      <c r="B71" s="26" t="s">
        <v>127</v>
      </c>
      <c r="C71" s="27" t="s">
        <v>128</v>
      </c>
      <c r="D71" s="28">
        <v>1623</v>
      </c>
    </row>
    <row r="72" spans="1:4" x14ac:dyDescent="0.25">
      <c r="A72" s="53"/>
      <c r="B72" s="26" t="s">
        <v>129</v>
      </c>
      <c r="C72" s="27" t="s">
        <v>130</v>
      </c>
      <c r="D72" s="28">
        <v>554</v>
      </c>
    </row>
    <row r="73" spans="1:4" x14ac:dyDescent="0.25">
      <c r="A73" s="53"/>
      <c r="B73" s="26" t="s">
        <v>131</v>
      </c>
      <c r="C73" s="27" t="s">
        <v>132</v>
      </c>
      <c r="D73" s="28">
        <v>1685</v>
      </c>
    </row>
    <row r="74" spans="1:4" x14ac:dyDescent="0.25">
      <c r="A74" s="53"/>
      <c r="B74" s="26" t="s">
        <v>133</v>
      </c>
      <c r="C74" s="27" t="s">
        <v>134</v>
      </c>
      <c r="D74" s="28">
        <v>2843</v>
      </c>
    </row>
    <row r="75" spans="1:4" x14ac:dyDescent="0.25">
      <c r="A75" s="53"/>
      <c r="B75" s="26" t="s">
        <v>135</v>
      </c>
      <c r="C75" s="27" t="s">
        <v>136</v>
      </c>
      <c r="D75" s="28">
        <v>5418</v>
      </c>
    </row>
    <row r="76" spans="1:4" x14ac:dyDescent="0.25">
      <c r="A76" s="53"/>
      <c r="B76" s="26" t="s">
        <v>137</v>
      </c>
      <c r="C76" s="27" t="s">
        <v>138</v>
      </c>
      <c r="D76" s="28">
        <v>947</v>
      </c>
    </row>
    <row r="77" spans="1:4" x14ac:dyDescent="0.25">
      <c r="A77" s="53"/>
      <c r="B77" s="26" t="s">
        <v>139</v>
      </c>
      <c r="C77" s="27" t="s">
        <v>140</v>
      </c>
      <c r="D77" s="28">
        <v>674</v>
      </c>
    </row>
    <row r="78" spans="1:4" x14ac:dyDescent="0.25">
      <c r="A78" s="53"/>
      <c r="B78" s="54" t="s">
        <v>85</v>
      </c>
      <c r="C78" s="54"/>
      <c r="D78" s="29">
        <f>SUM(D63:D77)</f>
        <v>34625</v>
      </c>
    </row>
    <row r="79" spans="1:4" x14ac:dyDescent="0.25">
      <c r="A79" s="53"/>
      <c r="B79" s="26" t="s">
        <v>141</v>
      </c>
      <c r="C79" s="27" t="s">
        <v>142</v>
      </c>
      <c r="D79" s="28">
        <v>6030</v>
      </c>
    </row>
    <row r="80" spans="1:4" x14ac:dyDescent="0.25">
      <c r="A80" s="53"/>
      <c r="B80" s="54" t="s">
        <v>88</v>
      </c>
      <c r="C80" s="54"/>
      <c r="D80" s="29">
        <f>D78+D79</f>
        <v>40655</v>
      </c>
    </row>
    <row r="81" spans="1:4" x14ac:dyDescent="0.25">
      <c r="A81" s="30"/>
      <c r="B81" s="30"/>
      <c r="C81" s="31"/>
      <c r="D81" s="32"/>
    </row>
    <row r="82" spans="1:4" x14ac:dyDescent="0.25">
      <c r="A82" s="30"/>
      <c r="B82" s="30"/>
      <c r="C82" s="31"/>
      <c r="D82" s="32"/>
    </row>
    <row r="83" spans="1:4" x14ac:dyDescent="0.25">
      <c r="A83" s="30"/>
      <c r="B83" s="30"/>
      <c r="C83" s="31"/>
      <c r="D83" s="32"/>
    </row>
    <row r="84" spans="1:4" x14ac:dyDescent="0.25">
      <c r="A84" s="30"/>
      <c r="B84" s="30"/>
      <c r="C84" s="31"/>
      <c r="D84" s="32"/>
    </row>
    <row r="85" spans="1:4" x14ac:dyDescent="0.25">
      <c r="A85" s="30"/>
      <c r="B85" s="30"/>
      <c r="C85" s="31"/>
      <c r="D85" s="32"/>
    </row>
    <row r="86" spans="1:4" x14ac:dyDescent="0.25">
      <c r="A86" s="30"/>
      <c r="B86" s="30"/>
      <c r="C86" s="31"/>
      <c r="D86" s="32"/>
    </row>
    <row r="87" spans="1:4" x14ac:dyDescent="0.25">
      <c r="A87" s="30"/>
      <c r="B87" s="30"/>
      <c r="C87" s="31"/>
      <c r="D87" s="32"/>
    </row>
    <row r="88" spans="1:4" x14ac:dyDescent="0.25">
      <c r="A88" s="30"/>
      <c r="B88" s="30"/>
      <c r="C88" s="31"/>
      <c r="D88" s="32"/>
    </row>
    <row r="89" spans="1:4" x14ac:dyDescent="0.25">
      <c r="A89" s="30"/>
      <c r="B89" s="30"/>
      <c r="C89" s="31"/>
      <c r="D89" s="32"/>
    </row>
    <row r="90" spans="1:4" x14ac:dyDescent="0.25">
      <c r="A90" s="30"/>
      <c r="B90" s="30"/>
      <c r="C90" s="31"/>
      <c r="D90" s="32"/>
    </row>
    <row r="91" spans="1:4" x14ac:dyDescent="0.25">
      <c r="A91" s="30"/>
      <c r="B91" s="30"/>
      <c r="C91" s="31"/>
      <c r="D91" s="32"/>
    </row>
    <row r="92" spans="1:4" x14ac:dyDescent="0.25">
      <c r="A92" s="53" t="s">
        <v>143</v>
      </c>
      <c r="B92" s="26" t="s">
        <v>144</v>
      </c>
      <c r="C92" s="27" t="s">
        <v>145</v>
      </c>
      <c r="D92" s="28">
        <v>7155</v>
      </c>
    </row>
    <row r="93" spans="1:4" x14ac:dyDescent="0.25">
      <c r="A93" s="53"/>
      <c r="B93" s="26" t="s">
        <v>146</v>
      </c>
      <c r="C93" s="27" t="s">
        <v>147</v>
      </c>
      <c r="D93" s="28">
        <v>2661</v>
      </c>
    </row>
    <row r="94" spans="1:4" x14ac:dyDescent="0.25">
      <c r="A94" s="53"/>
      <c r="B94" s="26" t="s">
        <v>148</v>
      </c>
      <c r="C94" s="27" t="s">
        <v>149</v>
      </c>
      <c r="D94" s="28">
        <v>2934</v>
      </c>
    </row>
    <row r="95" spans="1:4" x14ac:dyDescent="0.25">
      <c r="A95" s="53"/>
      <c r="B95" s="26" t="s">
        <v>150</v>
      </c>
      <c r="C95" s="27" t="s">
        <v>151</v>
      </c>
      <c r="D95" s="28">
        <v>3415</v>
      </c>
    </row>
    <row r="96" spans="1:4" x14ac:dyDescent="0.25">
      <c r="A96" s="53"/>
      <c r="B96" s="26" t="s">
        <v>152</v>
      </c>
      <c r="C96" s="27" t="s">
        <v>153</v>
      </c>
      <c r="D96" s="28">
        <v>6442</v>
      </c>
    </row>
    <row r="97" spans="1:6" x14ac:dyDescent="0.25">
      <c r="A97" s="53"/>
      <c r="B97" s="26" t="s">
        <v>154</v>
      </c>
      <c r="C97" s="27" t="s">
        <v>155</v>
      </c>
      <c r="D97" s="28">
        <v>2840</v>
      </c>
    </row>
    <row r="98" spans="1:6" x14ac:dyDescent="0.25">
      <c r="A98" s="53"/>
      <c r="B98" s="26" t="s">
        <v>156</v>
      </c>
      <c r="C98" s="27" t="s">
        <v>157</v>
      </c>
      <c r="D98" s="28">
        <v>4169</v>
      </c>
    </row>
    <row r="99" spans="1:6" x14ac:dyDescent="0.25">
      <c r="A99" s="53"/>
      <c r="B99" s="26" t="s">
        <v>158</v>
      </c>
      <c r="C99" s="27" t="s">
        <v>159</v>
      </c>
      <c r="D99" s="28">
        <v>414</v>
      </c>
    </row>
    <row r="100" spans="1:6" x14ac:dyDescent="0.25">
      <c r="A100" s="53"/>
      <c r="B100" s="57" t="s">
        <v>85</v>
      </c>
      <c r="C100" s="57"/>
      <c r="D100" s="29">
        <f>SUM(D92:D99)</f>
        <v>30030</v>
      </c>
    </row>
    <row r="101" spans="1:6" x14ac:dyDescent="0.25">
      <c r="A101" s="53"/>
      <c r="B101" s="26" t="s">
        <v>160</v>
      </c>
      <c r="C101" s="27" t="s">
        <v>161</v>
      </c>
      <c r="D101" s="28">
        <v>17592</v>
      </c>
    </row>
    <row r="102" spans="1:6" x14ac:dyDescent="0.25">
      <c r="A102" s="53"/>
      <c r="B102" s="57" t="s">
        <v>88</v>
      </c>
      <c r="C102" s="57"/>
      <c r="D102" s="29">
        <f>D100+D101</f>
        <v>47622</v>
      </c>
    </row>
    <row r="103" spans="1:6" x14ac:dyDescent="0.25">
      <c r="A103" s="30"/>
      <c r="B103" s="32"/>
      <c r="C103" s="33"/>
      <c r="D103" s="32"/>
      <c r="E103" s="34"/>
      <c r="F103" s="34"/>
    </row>
    <row r="104" spans="1:6" x14ac:dyDescent="0.25">
      <c r="A104" s="30"/>
      <c r="B104" s="32"/>
      <c r="C104" s="33"/>
      <c r="D104" s="32"/>
      <c r="E104" s="34"/>
      <c r="F104" s="34"/>
    </row>
    <row r="105" spans="1:6" x14ac:dyDescent="0.25">
      <c r="A105" s="30"/>
      <c r="B105" s="30"/>
      <c r="C105" s="33"/>
      <c r="D105" s="32"/>
      <c r="E105" s="34"/>
      <c r="F105" s="34"/>
    </row>
    <row r="106" spans="1:6" x14ac:dyDescent="0.25">
      <c r="A106" s="30"/>
      <c r="B106" s="30"/>
      <c r="C106" s="31"/>
      <c r="D106" s="32"/>
      <c r="E106" s="34"/>
      <c r="F106" s="34"/>
    </row>
    <row r="107" spans="1:6" x14ac:dyDescent="0.25">
      <c r="A107" s="30"/>
      <c r="B107" s="30"/>
      <c r="C107" s="31"/>
      <c r="D107" s="32"/>
      <c r="E107" s="34"/>
      <c r="F107" s="34"/>
    </row>
    <row r="108" spans="1:6" x14ac:dyDescent="0.25">
      <c r="A108" s="30"/>
      <c r="B108" s="30"/>
      <c r="C108" s="31"/>
      <c r="D108" s="32"/>
      <c r="E108" s="34"/>
      <c r="F108" s="34"/>
    </row>
    <row r="109" spans="1:6" x14ac:dyDescent="0.25">
      <c r="A109" s="30"/>
      <c r="B109" s="30"/>
      <c r="C109" s="31"/>
      <c r="D109" s="32"/>
    </row>
    <row r="110" spans="1:6" x14ac:dyDescent="0.25">
      <c r="A110" s="30"/>
      <c r="B110" s="30"/>
      <c r="C110" s="31"/>
      <c r="D110" s="32"/>
    </row>
    <row r="111" spans="1:6" x14ac:dyDescent="0.25">
      <c r="A111" s="30"/>
      <c r="B111" s="30"/>
      <c r="C111" s="31"/>
      <c r="D111" s="32"/>
    </row>
    <row r="112" spans="1:6" x14ac:dyDescent="0.25">
      <c r="A112" s="30"/>
      <c r="B112" s="30"/>
      <c r="C112" s="31"/>
      <c r="D112" s="32"/>
    </row>
    <row r="113" spans="1:4" x14ac:dyDescent="0.25">
      <c r="A113" s="30"/>
      <c r="B113" s="30"/>
      <c r="C113" s="31"/>
      <c r="D113" s="32"/>
    </row>
    <row r="114" spans="1:4" x14ac:dyDescent="0.25">
      <c r="A114" s="30"/>
      <c r="B114" s="30"/>
      <c r="C114" s="31"/>
      <c r="D114" s="32"/>
    </row>
    <row r="115" spans="1:4" x14ac:dyDescent="0.25">
      <c r="A115" s="30"/>
      <c r="B115" s="30"/>
      <c r="C115" s="31"/>
      <c r="D115" s="32"/>
    </row>
    <row r="116" spans="1:4" x14ac:dyDescent="0.25">
      <c r="A116" s="30"/>
      <c r="B116" s="30"/>
      <c r="C116" s="31"/>
      <c r="D116" s="32"/>
    </row>
    <row r="117" spans="1:4" x14ac:dyDescent="0.25">
      <c r="A117" s="30"/>
      <c r="B117" s="30"/>
      <c r="C117" s="31"/>
      <c r="D117" s="32"/>
    </row>
    <row r="118" spans="1:4" x14ac:dyDescent="0.25">
      <c r="A118" s="30"/>
      <c r="B118" s="30"/>
      <c r="C118" s="31"/>
      <c r="D118" s="32"/>
    </row>
    <row r="119" spans="1:4" x14ac:dyDescent="0.25">
      <c r="A119" s="30"/>
      <c r="B119" s="30"/>
      <c r="C119" s="31"/>
      <c r="D119" s="32"/>
    </row>
    <row r="120" spans="1:4" x14ac:dyDescent="0.25">
      <c r="A120" s="30"/>
      <c r="B120" s="30"/>
      <c r="C120" s="31"/>
      <c r="D120" s="32"/>
    </row>
    <row r="121" spans="1:4" x14ac:dyDescent="0.25">
      <c r="A121" s="56" t="s">
        <v>162</v>
      </c>
      <c r="B121" s="26" t="s">
        <v>163</v>
      </c>
      <c r="C121" s="27" t="s">
        <v>164</v>
      </c>
      <c r="D121" s="28">
        <v>4161</v>
      </c>
    </row>
    <row r="122" spans="1:4" x14ac:dyDescent="0.25">
      <c r="A122" s="56"/>
      <c r="B122" s="26" t="s">
        <v>165</v>
      </c>
      <c r="C122" s="27" t="s">
        <v>166</v>
      </c>
      <c r="D122" s="28">
        <v>3151</v>
      </c>
    </row>
    <row r="123" spans="1:4" x14ac:dyDescent="0.25">
      <c r="A123" s="56"/>
      <c r="B123" s="26" t="s">
        <v>167</v>
      </c>
      <c r="C123" s="27" t="s">
        <v>168</v>
      </c>
      <c r="D123" s="28">
        <v>2312</v>
      </c>
    </row>
    <row r="124" spans="1:4" x14ac:dyDescent="0.25">
      <c r="A124" s="56"/>
      <c r="B124" s="26" t="s">
        <v>169</v>
      </c>
      <c r="C124" s="27" t="s">
        <v>170</v>
      </c>
      <c r="D124" s="28">
        <v>1510</v>
      </c>
    </row>
    <row r="125" spans="1:4" x14ac:dyDescent="0.25">
      <c r="A125" s="56"/>
      <c r="B125" s="26" t="s">
        <v>171</v>
      </c>
      <c r="C125" s="27" t="s">
        <v>172</v>
      </c>
      <c r="D125" s="28">
        <v>1837</v>
      </c>
    </row>
    <row r="126" spans="1:4" x14ac:dyDescent="0.25">
      <c r="A126" s="56"/>
      <c r="B126" s="26" t="s">
        <v>173</v>
      </c>
      <c r="C126" s="27" t="s">
        <v>174</v>
      </c>
      <c r="D126" s="28">
        <v>1910</v>
      </c>
    </row>
    <row r="127" spans="1:4" x14ac:dyDescent="0.25">
      <c r="A127" s="56"/>
      <c r="B127" s="26" t="s">
        <v>175</v>
      </c>
      <c r="C127" s="27" t="s">
        <v>176</v>
      </c>
      <c r="D127" s="28">
        <v>2665</v>
      </c>
    </row>
    <row r="128" spans="1:4" x14ac:dyDescent="0.25">
      <c r="A128" s="56"/>
      <c r="B128" s="26" t="s">
        <v>177</v>
      </c>
      <c r="C128" s="27" t="s">
        <v>178</v>
      </c>
      <c r="D128" s="28">
        <v>1988</v>
      </c>
    </row>
    <row r="129" spans="1:4" x14ac:dyDescent="0.25">
      <c r="A129" s="56"/>
      <c r="B129" s="26" t="s">
        <v>179</v>
      </c>
      <c r="C129" s="27" t="s">
        <v>180</v>
      </c>
      <c r="D129" s="28">
        <v>2539</v>
      </c>
    </row>
    <row r="130" spans="1:4" x14ac:dyDescent="0.25">
      <c r="A130" s="56"/>
      <c r="B130" s="26" t="s">
        <v>181</v>
      </c>
      <c r="C130" s="27" t="s">
        <v>182</v>
      </c>
      <c r="D130" s="28">
        <v>1515</v>
      </c>
    </row>
    <row r="131" spans="1:4" x14ac:dyDescent="0.25">
      <c r="A131" s="56"/>
      <c r="B131" s="26" t="s">
        <v>183</v>
      </c>
      <c r="C131" s="27" t="s">
        <v>95</v>
      </c>
      <c r="D131" s="28">
        <v>2434</v>
      </c>
    </row>
    <row r="132" spans="1:4" x14ac:dyDescent="0.25">
      <c r="A132" s="56"/>
      <c r="B132" s="26" t="s">
        <v>184</v>
      </c>
      <c r="C132" s="27" t="s">
        <v>185</v>
      </c>
      <c r="D132" s="28">
        <v>3948</v>
      </c>
    </row>
    <row r="133" spans="1:4" x14ac:dyDescent="0.25">
      <c r="A133" s="56"/>
      <c r="B133" s="26" t="s">
        <v>186</v>
      </c>
      <c r="C133" s="27" t="s">
        <v>187</v>
      </c>
      <c r="D133" s="28">
        <v>2734</v>
      </c>
    </row>
    <row r="134" spans="1:4" x14ac:dyDescent="0.25">
      <c r="A134" s="56"/>
      <c r="B134" s="26" t="s">
        <v>188</v>
      </c>
      <c r="C134" s="27" t="s">
        <v>189</v>
      </c>
      <c r="D134" s="28">
        <v>1409</v>
      </c>
    </row>
    <row r="135" spans="1:4" x14ac:dyDescent="0.25">
      <c r="A135" s="56"/>
      <c r="B135" s="26" t="s">
        <v>190</v>
      </c>
      <c r="C135" s="27" t="s">
        <v>191</v>
      </c>
      <c r="D135" s="28">
        <v>1138</v>
      </c>
    </row>
    <row r="136" spans="1:4" x14ac:dyDescent="0.25">
      <c r="A136" s="56"/>
      <c r="B136" s="26" t="s">
        <v>192</v>
      </c>
      <c r="C136" s="27" t="s">
        <v>193</v>
      </c>
      <c r="D136" s="28">
        <v>2979</v>
      </c>
    </row>
    <row r="137" spans="1:4" x14ac:dyDescent="0.25">
      <c r="A137" s="56"/>
      <c r="B137" s="26" t="s">
        <v>194</v>
      </c>
      <c r="C137" s="27" t="s">
        <v>195</v>
      </c>
      <c r="D137" s="28">
        <v>1426</v>
      </c>
    </row>
    <row r="138" spans="1:4" x14ac:dyDescent="0.25">
      <c r="A138" s="56"/>
      <c r="B138" s="26" t="s">
        <v>196</v>
      </c>
      <c r="C138" s="27" t="s">
        <v>197</v>
      </c>
      <c r="D138" s="28">
        <v>2119</v>
      </c>
    </row>
    <row r="139" spans="1:4" x14ac:dyDescent="0.25">
      <c r="A139" s="56"/>
      <c r="B139" s="26" t="s">
        <v>198</v>
      </c>
      <c r="C139" s="27" t="s">
        <v>199</v>
      </c>
      <c r="D139" s="28">
        <v>697</v>
      </c>
    </row>
    <row r="140" spans="1:4" x14ac:dyDescent="0.25">
      <c r="A140" s="56"/>
      <c r="B140" s="26" t="s">
        <v>200</v>
      </c>
      <c r="C140" s="27" t="s">
        <v>201</v>
      </c>
      <c r="D140" s="28">
        <v>1102</v>
      </c>
    </row>
    <row r="141" spans="1:4" x14ac:dyDescent="0.25">
      <c r="A141" s="56"/>
      <c r="B141" s="26" t="s">
        <v>202</v>
      </c>
      <c r="C141" s="27" t="s">
        <v>203</v>
      </c>
      <c r="D141" s="28">
        <v>2336</v>
      </c>
    </row>
    <row r="142" spans="1:4" x14ac:dyDescent="0.25">
      <c r="A142" s="56"/>
      <c r="B142" s="57" t="s">
        <v>85</v>
      </c>
      <c r="C142" s="57"/>
      <c r="D142" s="35">
        <f>SUM(D121:D141)</f>
        <v>45910</v>
      </c>
    </row>
    <row r="143" spans="1:4" x14ac:dyDescent="0.25">
      <c r="A143" s="56"/>
      <c r="B143" s="26" t="s">
        <v>204</v>
      </c>
      <c r="C143" s="27" t="s">
        <v>205</v>
      </c>
      <c r="D143" s="28">
        <v>10580</v>
      </c>
    </row>
    <row r="144" spans="1:4" x14ac:dyDescent="0.25">
      <c r="A144" s="56"/>
      <c r="B144" s="58" t="s">
        <v>88</v>
      </c>
      <c r="C144" s="58"/>
      <c r="D144" s="29">
        <f>D142+D143</f>
        <v>56490</v>
      </c>
    </row>
    <row r="145" spans="1:4" x14ac:dyDescent="0.25">
      <c r="A145" s="30"/>
      <c r="B145" s="30"/>
      <c r="C145" s="31"/>
    </row>
    <row r="146" spans="1:4" x14ac:dyDescent="0.25">
      <c r="A146" s="30"/>
      <c r="B146" s="30"/>
      <c r="C146" s="31"/>
    </row>
    <row r="147" spans="1:4" x14ac:dyDescent="0.25">
      <c r="A147" s="30"/>
      <c r="B147" s="30"/>
      <c r="C147" s="31"/>
    </row>
    <row r="148" spans="1:4" x14ac:dyDescent="0.25">
      <c r="A148" s="30"/>
      <c r="B148" s="30"/>
      <c r="C148" s="31"/>
    </row>
    <row r="149" spans="1:4" x14ac:dyDescent="0.25">
      <c r="A149" s="30"/>
      <c r="B149" s="30"/>
      <c r="C149" s="31"/>
    </row>
    <row r="150" spans="1:4" x14ac:dyDescent="0.25">
      <c r="A150" s="53" t="s">
        <v>206</v>
      </c>
      <c r="B150" s="26" t="s">
        <v>207</v>
      </c>
      <c r="C150" s="27" t="s">
        <v>208</v>
      </c>
      <c r="D150" s="28">
        <v>1377</v>
      </c>
    </row>
    <row r="151" spans="1:4" x14ac:dyDescent="0.25">
      <c r="A151" s="53"/>
      <c r="B151" s="26" t="s">
        <v>209</v>
      </c>
      <c r="C151" s="27" t="s">
        <v>210</v>
      </c>
      <c r="D151" s="28">
        <v>1540</v>
      </c>
    </row>
    <row r="152" spans="1:4" x14ac:dyDescent="0.25">
      <c r="A152" s="53"/>
      <c r="B152" s="26" t="s">
        <v>211</v>
      </c>
      <c r="C152" s="27" t="s">
        <v>212</v>
      </c>
      <c r="D152" s="28">
        <v>3606</v>
      </c>
    </row>
    <row r="153" spans="1:4" x14ac:dyDescent="0.25">
      <c r="A153" s="53"/>
      <c r="B153" s="26" t="s">
        <v>213</v>
      </c>
      <c r="C153" s="27" t="s">
        <v>52</v>
      </c>
      <c r="D153" s="28">
        <v>3502</v>
      </c>
    </row>
    <row r="154" spans="1:4" x14ac:dyDescent="0.25">
      <c r="A154" s="53"/>
      <c r="B154" s="26" t="s">
        <v>214</v>
      </c>
      <c r="C154" s="27" t="s">
        <v>215</v>
      </c>
      <c r="D154" s="28">
        <v>3570</v>
      </c>
    </row>
    <row r="155" spans="1:4" x14ac:dyDescent="0.25">
      <c r="A155" s="53"/>
      <c r="B155" s="26" t="s">
        <v>216</v>
      </c>
      <c r="C155" s="27" t="s">
        <v>217</v>
      </c>
      <c r="D155" s="28">
        <v>3023</v>
      </c>
    </row>
    <row r="156" spans="1:4" x14ac:dyDescent="0.25">
      <c r="A156" s="53"/>
      <c r="B156" s="26" t="s">
        <v>218</v>
      </c>
      <c r="C156" s="27" t="s">
        <v>219</v>
      </c>
      <c r="D156" s="28">
        <v>1567</v>
      </c>
    </row>
    <row r="157" spans="1:4" x14ac:dyDescent="0.25">
      <c r="A157" s="53"/>
      <c r="B157" s="26" t="s">
        <v>220</v>
      </c>
      <c r="C157" s="27" t="s">
        <v>221</v>
      </c>
      <c r="D157" s="28">
        <v>6352</v>
      </c>
    </row>
    <row r="158" spans="1:4" x14ac:dyDescent="0.25">
      <c r="A158" s="53"/>
      <c r="B158" s="26" t="s">
        <v>222</v>
      </c>
      <c r="C158" s="27" t="s">
        <v>223</v>
      </c>
      <c r="D158" s="28">
        <v>2633</v>
      </c>
    </row>
    <row r="159" spans="1:4" x14ac:dyDescent="0.25">
      <c r="A159" s="53"/>
      <c r="B159" s="26" t="s">
        <v>224</v>
      </c>
      <c r="C159" s="27" t="s">
        <v>225</v>
      </c>
      <c r="D159" s="28">
        <v>2301</v>
      </c>
    </row>
    <row r="160" spans="1:4" x14ac:dyDescent="0.25">
      <c r="A160" s="53"/>
      <c r="B160" s="26" t="s">
        <v>226</v>
      </c>
      <c r="C160" s="27" t="s">
        <v>227</v>
      </c>
      <c r="D160" s="28">
        <v>5715</v>
      </c>
    </row>
    <row r="161" spans="1:8" x14ac:dyDescent="0.25">
      <c r="A161" s="53"/>
      <c r="B161" s="26" t="s">
        <v>228</v>
      </c>
      <c r="C161" s="27" t="s">
        <v>229</v>
      </c>
      <c r="D161" s="28">
        <v>3168</v>
      </c>
    </row>
    <row r="162" spans="1:8" x14ac:dyDescent="0.25">
      <c r="A162" s="53"/>
      <c r="B162" s="26" t="s">
        <v>230</v>
      </c>
      <c r="C162" s="27" t="s">
        <v>231</v>
      </c>
      <c r="D162" s="28">
        <v>4851</v>
      </c>
    </row>
    <row r="163" spans="1:8" x14ac:dyDescent="0.25">
      <c r="A163" s="53"/>
      <c r="B163" s="26" t="s">
        <v>232</v>
      </c>
      <c r="C163" s="27" t="s">
        <v>233</v>
      </c>
      <c r="D163" s="28">
        <v>3242</v>
      </c>
    </row>
    <row r="164" spans="1:8" x14ac:dyDescent="0.25">
      <c r="A164" s="53"/>
      <c r="B164" s="26" t="s">
        <v>234</v>
      </c>
      <c r="C164" s="27" t="s">
        <v>235</v>
      </c>
      <c r="D164" s="28">
        <v>1654</v>
      </c>
    </row>
    <row r="165" spans="1:8" x14ac:dyDescent="0.25">
      <c r="A165" s="53"/>
      <c r="B165" s="26" t="s">
        <v>236</v>
      </c>
      <c r="C165" s="27" t="s">
        <v>237</v>
      </c>
      <c r="D165" s="28">
        <v>1208</v>
      </c>
    </row>
    <row r="166" spans="1:8" x14ac:dyDescent="0.25">
      <c r="A166" s="53"/>
      <c r="B166" s="54" t="s">
        <v>85</v>
      </c>
      <c r="C166" s="54"/>
      <c r="D166" s="29">
        <f>SUM(D150:D165)</f>
        <v>49309</v>
      </c>
    </row>
    <row r="167" spans="1:8" x14ac:dyDescent="0.25">
      <c r="A167" s="53"/>
      <c r="B167" s="26" t="s">
        <v>238</v>
      </c>
      <c r="C167" s="27" t="s">
        <v>239</v>
      </c>
      <c r="D167" s="28">
        <v>13730</v>
      </c>
    </row>
    <row r="168" spans="1:8" x14ac:dyDescent="0.25">
      <c r="A168" s="53"/>
      <c r="B168" s="25" t="s">
        <v>240</v>
      </c>
      <c r="C168" s="36" t="s">
        <v>241</v>
      </c>
      <c r="D168" s="28">
        <v>6893</v>
      </c>
    </row>
    <row r="169" spans="1:8" x14ac:dyDescent="0.25">
      <c r="A169" s="53"/>
      <c r="B169" s="54" t="s">
        <v>88</v>
      </c>
      <c r="C169" s="54"/>
      <c r="D169" s="29">
        <f>D166+D167+D168</f>
        <v>69932</v>
      </c>
    </row>
    <row r="170" spans="1:8" x14ac:dyDescent="0.25">
      <c r="A170" s="30"/>
      <c r="B170" s="30"/>
      <c r="C170" s="37"/>
      <c r="D170" s="38">
        <f>D166+D167</f>
        <v>63039</v>
      </c>
      <c r="E170" s="39"/>
      <c r="F170" s="39"/>
      <c r="G170" s="39"/>
      <c r="H170" s="39"/>
    </row>
    <row r="171" spans="1:8" x14ac:dyDescent="0.25">
      <c r="A171" s="30"/>
      <c r="B171" s="30"/>
      <c r="C171" s="37"/>
      <c r="D171" s="32"/>
      <c r="E171" s="39"/>
      <c r="F171" s="39"/>
      <c r="G171" s="39"/>
      <c r="H171" s="39"/>
    </row>
    <row r="172" spans="1:8" x14ac:dyDescent="0.25">
      <c r="A172" s="30"/>
      <c r="B172" s="30"/>
      <c r="C172" s="37"/>
      <c r="D172" s="32"/>
      <c r="E172" s="39"/>
      <c r="F172" s="39"/>
      <c r="G172" s="39"/>
      <c r="H172" s="39"/>
    </row>
    <row r="173" spans="1:8" x14ac:dyDescent="0.25">
      <c r="A173" s="30"/>
      <c r="B173" s="30"/>
      <c r="C173" s="37"/>
      <c r="D173" s="32"/>
      <c r="E173" s="39"/>
      <c r="F173" s="39"/>
      <c r="G173" s="39"/>
      <c r="H173" s="39"/>
    </row>
    <row r="174" spans="1:8" x14ac:dyDescent="0.25">
      <c r="A174" s="30"/>
      <c r="B174" s="30"/>
      <c r="C174" s="37"/>
      <c r="D174" s="32"/>
      <c r="E174" s="39"/>
      <c r="F174" s="39"/>
      <c r="G174" s="39"/>
      <c r="H174" s="39"/>
    </row>
    <row r="175" spans="1:8" x14ac:dyDescent="0.25">
      <c r="A175" s="30"/>
      <c r="B175" s="30"/>
      <c r="C175" s="37"/>
      <c r="D175" s="32"/>
      <c r="E175" s="39"/>
      <c r="F175" s="39"/>
      <c r="G175" s="39"/>
      <c r="H175" s="39"/>
    </row>
    <row r="176" spans="1:8" x14ac:dyDescent="0.25">
      <c r="A176" s="30"/>
      <c r="B176" s="30"/>
      <c r="C176" s="33"/>
      <c r="D176" s="32"/>
      <c r="E176" s="39"/>
      <c r="F176" s="39"/>
      <c r="G176" s="39"/>
      <c r="H176" s="39"/>
    </row>
    <row r="177" spans="1:4" x14ac:dyDescent="0.25">
      <c r="A177" s="30"/>
      <c r="B177" s="30"/>
      <c r="C177" s="31"/>
      <c r="D177" s="32"/>
    </row>
    <row r="178" spans="1:4" x14ac:dyDescent="0.25">
      <c r="A178" s="30"/>
      <c r="B178" s="30"/>
      <c r="C178" s="31"/>
      <c r="D178" s="32"/>
    </row>
    <row r="179" spans="1:4" x14ac:dyDescent="0.25">
      <c r="A179" s="53" t="s">
        <v>242</v>
      </c>
      <c r="B179" s="26" t="s">
        <v>243</v>
      </c>
      <c r="C179" s="27" t="s">
        <v>244</v>
      </c>
      <c r="D179" s="28">
        <v>1865</v>
      </c>
    </row>
    <row r="180" spans="1:4" x14ac:dyDescent="0.25">
      <c r="A180" s="53"/>
      <c r="B180" s="26" t="s">
        <v>245</v>
      </c>
      <c r="C180" s="27" t="s">
        <v>246</v>
      </c>
      <c r="D180" s="28">
        <v>4495</v>
      </c>
    </row>
    <row r="181" spans="1:4" x14ac:dyDescent="0.25">
      <c r="A181" s="53"/>
      <c r="B181" s="26" t="s">
        <v>247</v>
      </c>
      <c r="C181" s="27" t="s">
        <v>248</v>
      </c>
      <c r="D181" s="28">
        <v>4128</v>
      </c>
    </row>
    <row r="182" spans="1:4" x14ac:dyDescent="0.25">
      <c r="A182" s="53"/>
      <c r="B182" s="26" t="s">
        <v>249</v>
      </c>
      <c r="C182" s="27" t="s">
        <v>250</v>
      </c>
      <c r="D182" s="28">
        <v>7253</v>
      </c>
    </row>
    <row r="183" spans="1:4" x14ac:dyDescent="0.25">
      <c r="A183" s="53"/>
      <c r="B183" s="26" t="s">
        <v>251</v>
      </c>
      <c r="C183" s="27" t="s">
        <v>252</v>
      </c>
      <c r="D183" s="28">
        <v>6314</v>
      </c>
    </row>
    <row r="184" spans="1:4" x14ac:dyDescent="0.25">
      <c r="A184" s="53"/>
      <c r="B184" s="26" t="s">
        <v>253</v>
      </c>
      <c r="C184" s="27" t="s">
        <v>254</v>
      </c>
      <c r="D184" s="28">
        <v>6491</v>
      </c>
    </row>
    <row r="185" spans="1:4" x14ac:dyDescent="0.25">
      <c r="A185" s="53"/>
      <c r="B185" s="26" t="s">
        <v>255</v>
      </c>
      <c r="C185" s="27" t="s">
        <v>256</v>
      </c>
      <c r="D185" s="28">
        <v>5599</v>
      </c>
    </row>
    <row r="186" spans="1:4" x14ac:dyDescent="0.25">
      <c r="A186" s="53"/>
      <c r="B186" s="54" t="s">
        <v>85</v>
      </c>
      <c r="C186" s="54"/>
      <c r="D186" s="29">
        <f>SUM(D179:D185)</f>
        <v>36145</v>
      </c>
    </row>
    <row r="187" spans="1:4" x14ac:dyDescent="0.25">
      <c r="A187" s="53"/>
      <c r="B187" s="26" t="s">
        <v>257</v>
      </c>
      <c r="C187" s="27" t="s">
        <v>258</v>
      </c>
      <c r="D187" s="28">
        <v>7631</v>
      </c>
    </row>
    <row r="188" spans="1:4" x14ac:dyDescent="0.25">
      <c r="A188" s="53"/>
      <c r="B188" s="54" t="s">
        <v>88</v>
      </c>
      <c r="C188" s="54"/>
      <c r="D188" s="29">
        <f>D186+D187</f>
        <v>43776</v>
      </c>
    </row>
    <row r="189" spans="1:4" x14ac:dyDescent="0.25">
      <c r="A189" s="30"/>
      <c r="B189" s="30"/>
      <c r="C189" s="31"/>
      <c r="D189" s="32"/>
    </row>
    <row r="190" spans="1:4" x14ac:dyDescent="0.25">
      <c r="A190" s="30"/>
      <c r="B190" s="30"/>
      <c r="C190" s="31"/>
      <c r="D190" s="32"/>
    </row>
    <row r="191" spans="1:4" x14ac:dyDescent="0.25">
      <c r="A191" s="30"/>
      <c r="B191" s="30"/>
      <c r="C191" s="31"/>
      <c r="D191" s="32"/>
    </row>
    <row r="192" spans="1:4" x14ac:dyDescent="0.25">
      <c r="A192" s="30"/>
      <c r="B192" s="30"/>
      <c r="C192" s="31"/>
      <c r="D192" s="32"/>
    </row>
    <row r="193" spans="1:4" x14ac:dyDescent="0.25">
      <c r="A193" s="30"/>
      <c r="B193" s="30"/>
      <c r="C193" s="31"/>
      <c r="D193" s="32"/>
    </row>
    <row r="194" spans="1:4" x14ac:dyDescent="0.25">
      <c r="A194" s="30"/>
      <c r="B194" s="30"/>
      <c r="C194" s="31"/>
      <c r="D194" s="32"/>
    </row>
    <row r="195" spans="1:4" x14ac:dyDescent="0.25">
      <c r="A195" s="30"/>
      <c r="B195" s="30"/>
      <c r="C195" s="31"/>
      <c r="D195" s="32"/>
    </row>
    <row r="196" spans="1:4" x14ac:dyDescent="0.25">
      <c r="A196" s="30"/>
      <c r="B196" s="30"/>
      <c r="C196" s="31"/>
      <c r="D196" s="32"/>
    </row>
    <row r="197" spans="1:4" x14ac:dyDescent="0.25">
      <c r="A197" s="30"/>
      <c r="B197" s="30"/>
      <c r="C197" s="31"/>
      <c r="D197" s="32"/>
    </row>
    <row r="198" spans="1:4" x14ac:dyDescent="0.25">
      <c r="A198" s="30"/>
      <c r="B198" s="30"/>
      <c r="C198" s="31"/>
      <c r="D198" s="32"/>
    </row>
    <row r="199" spans="1:4" x14ac:dyDescent="0.25">
      <c r="A199" s="30"/>
      <c r="B199" s="30"/>
      <c r="C199" s="31"/>
      <c r="D199" s="32"/>
    </row>
    <row r="200" spans="1:4" x14ac:dyDescent="0.25">
      <c r="A200" s="30"/>
      <c r="B200" s="30"/>
      <c r="C200" s="31"/>
      <c r="D200" s="32"/>
    </row>
    <row r="201" spans="1:4" x14ac:dyDescent="0.25">
      <c r="A201" s="30"/>
      <c r="B201" s="30"/>
      <c r="C201" s="31"/>
      <c r="D201" s="32"/>
    </row>
    <row r="202" spans="1:4" x14ac:dyDescent="0.25">
      <c r="A202" s="30"/>
      <c r="B202" s="30"/>
      <c r="C202" s="31"/>
      <c r="D202" s="32"/>
    </row>
    <row r="203" spans="1:4" x14ac:dyDescent="0.25">
      <c r="A203" s="30"/>
      <c r="B203" s="30"/>
      <c r="C203" s="31"/>
      <c r="D203" s="32"/>
    </row>
    <row r="204" spans="1:4" x14ac:dyDescent="0.25">
      <c r="A204" s="30"/>
      <c r="B204" s="30"/>
      <c r="C204" s="31"/>
      <c r="D204" s="32"/>
    </row>
    <row r="205" spans="1:4" x14ac:dyDescent="0.25">
      <c r="A205" s="30"/>
      <c r="B205" s="30"/>
      <c r="C205" s="31"/>
      <c r="D205" s="32"/>
    </row>
    <row r="206" spans="1:4" x14ac:dyDescent="0.25">
      <c r="A206" s="30"/>
      <c r="B206" s="30"/>
      <c r="C206" s="31"/>
      <c r="D206" s="32"/>
    </row>
    <row r="207" spans="1:4" x14ac:dyDescent="0.25">
      <c r="A207" s="30"/>
      <c r="B207" s="30"/>
      <c r="C207" s="31"/>
      <c r="D207" s="32"/>
    </row>
    <row r="208" spans="1:4" x14ac:dyDescent="0.25">
      <c r="A208" s="53" t="s">
        <v>259</v>
      </c>
      <c r="B208" s="26" t="s">
        <v>260</v>
      </c>
      <c r="C208" s="27" t="s">
        <v>261</v>
      </c>
      <c r="D208" s="28">
        <v>1755</v>
      </c>
    </row>
    <row r="209" spans="1:4" x14ac:dyDescent="0.25">
      <c r="A209" s="53"/>
      <c r="B209" s="26" t="s">
        <v>262</v>
      </c>
      <c r="C209" s="27" t="s">
        <v>263</v>
      </c>
      <c r="D209" s="28">
        <v>1731</v>
      </c>
    </row>
    <row r="210" spans="1:4" x14ac:dyDescent="0.25">
      <c r="A210" s="53"/>
      <c r="B210" s="26" t="s">
        <v>264</v>
      </c>
      <c r="C210" s="27" t="s">
        <v>265</v>
      </c>
      <c r="D210" s="28">
        <v>3222</v>
      </c>
    </row>
    <row r="211" spans="1:4" x14ac:dyDescent="0.25">
      <c r="A211" s="53"/>
      <c r="B211" s="26" t="s">
        <v>266</v>
      </c>
      <c r="C211" s="27" t="s">
        <v>267</v>
      </c>
      <c r="D211" s="28">
        <v>2882</v>
      </c>
    </row>
    <row r="212" spans="1:4" x14ac:dyDescent="0.25">
      <c r="A212" s="53"/>
      <c r="B212" s="26" t="s">
        <v>268</v>
      </c>
      <c r="C212" s="27" t="s">
        <v>269</v>
      </c>
      <c r="D212" s="28">
        <v>3010</v>
      </c>
    </row>
    <row r="213" spans="1:4" x14ac:dyDescent="0.25">
      <c r="A213" s="53"/>
      <c r="B213" s="26" t="s">
        <v>270</v>
      </c>
      <c r="C213" s="27" t="s">
        <v>271</v>
      </c>
      <c r="D213" s="28">
        <v>1857</v>
      </c>
    </row>
    <row r="214" spans="1:4" x14ac:dyDescent="0.25">
      <c r="A214" s="53"/>
      <c r="B214" s="26" t="s">
        <v>272</v>
      </c>
      <c r="C214" s="27" t="s">
        <v>273</v>
      </c>
      <c r="D214" s="28">
        <v>991</v>
      </c>
    </row>
    <row r="215" spans="1:4" x14ac:dyDescent="0.25">
      <c r="A215" s="53"/>
      <c r="B215" s="26" t="s">
        <v>274</v>
      </c>
      <c r="C215" s="27" t="s">
        <v>275</v>
      </c>
      <c r="D215" s="28">
        <v>1501</v>
      </c>
    </row>
    <row r="216" spans="1:4" x14ac:dyDescent="0.25">
      <c r="A216" s="53"/>
      <c r="B216" s="26" t="s">
        <v>276</v>
      </c>
      <c r="C216" s="27" t="s">
        <v>277</v>
      </c>
      <c r="D216" s="28">
        <v>1122</v>
      </c>
    </row>
    <row r="217" spans="1:4" x14ac:dyDescent="0.25">
      <c r="A217" s="53"/>
      <c r="B217" s="54" t="s">
        <v>85</v>
      </c>
      <c r="C217" s="54"/>
      <c r="D217" s="29">
        <f>SUM(D208:D216)</f>
        <v>18071</v>
      </c>
    </row>
    <row r="218" spans="1:4" x14ac:dyDescent="0.25">
      <c r="A218" s="53"/>
      <c r="B218" s="26">
        <v>28850</v>
      </c>
      <c r="C218" s="27" t="s">
        <v>278</v>
      </c>
      <c r="D218" s="28">
        <v>1664</v>
      </c>
    </row>
    <row r="219" spans="1:4" x14ac:dyDescent="0.25">
      <c r="A219" s="53"/>
      <c r="B219" s="54" t="s">
        <v>88</v>
      </c>
      <c r="C219" s="54"/>
      <c r="D219" s="29">
        <f>D217+D218</f>
        <v>19735</v>
      </c>
    </row>
    <row r="220" spans="1:4" x14ac:dyDescent="0.25">
      <c r="A220" s="30"/>
      <c r="B220" s="30"/>
      <c r="C220" s="40"/>
      <c r="D220" s="41"/>
    </row>
    <row r="221" spans="1:4" x14ac:dyDescent="0.25">
      <c r="A221" s="30"/>
      <c r="B221" s="30"/>
      <c r="C221" s="40"/>
      <c r="D221" s="41"/>
    </row>
    <row r="222" spans="1:4" x14ac:dyDescent="0.25">
      <c r="A222" s="30"/>
      <c r="B222" s="30"/>
      <c r="C222" s="40"/>
      <c r="D222" s="41"/>
    </row>
    <row r="223" spans="1:4" x14ac:dyDescent="0.25">
      <c r="A223" s="30"/>
      <c r="B223" s="30"/>
      <c r="C223" s="40"/>
      <c r="D223" s="41"/>
    </row>
    <row r="224" spans="1:4" x14ac:dyDescent="0.25">
      <c r="A224" s="30"/>
      <c r="B224" s="30"/>
      <c r="C224" s="40"/>
      <c r="D224" s="41"/>
    </row>
    <row r="225" spans="1:4" x14ac:dyDescent="0.25">
      <c r="A225" s="30"/>
      <c r="B225" s="30"/>
      <c r="C225" s="40"/>
      <c r="D225" s="41"/>
    </row>
    <row r="226" spans="1:4" x14ac:dyDescent="0.25">
      <c r="A226" s="30"/>
      <c r="B226" s="30"/>
      <c r="C226" s="40"/>
      <c r="D226" s="41"/>
    </row>
    <row r="227" spans="1:4" x14ac:dyDescent="0.25">
      <c r="A227" s="30"/>
      <c r="B227" s="30"/>
      <c r="C227" s="40"/>
      <c r="D227" s="41"/>
    </row>
    <row r="228" spans="1:4" x14ac:dyDescent="0.25">
      <c r="A228" s="30"/>
      <c r="B228" s="30"/>
      <c r="C228" s="40"/>
      <c r="D228" s="41"/>
    </row>
    <row r="229" spans="1:4" x14ac:dyDescent="0.25">
      <c r="A229" s="30"/>
      <c r="B229" s="30"/>
      <c r="C229" s="40"/>
      <c r="D229" s="41"/>
    </row>
    <row r="230" spans="1:4" x14ac:dyDescent="0.25">
      <c r="A230" s="30"/>
      <c r="B230" s="30"/>
      <c r="C230" s="40"/>
      <c r="D230" s="41"/>
    </row>
    <row r="231" spans="1:4" x14ac:dyDescent="0.25">
      <c r="A231" s="30"/>
      <c r="B231" s="30"/>
      <c r="C231" s="40"/>
      <c r="D231" s="41"/>
    </row>
    <row r="232" spans="1:4" x14ac:dyDescent="0.25">
      <c r="A232" s="30"/>
      <c r="B232" s="30"/>
      <c r="C232" s="40"/>
      <c r="D232" s="41"/>
    </row>
    <row r="233" spans="1:4" x14ac:dyDescent="0.25">
      <c r="A233" s="30"/>
      <c r="B233" s="30"/>
      <c r="C233" s="40"/>
      <c r="D233" s="41"/>
    </row>
    <row r="234" spans="1:4" x14ac:dyDescent="0.25">
      <c r="A234" s="30"/>
      <c r="B234" s="30"/>
      <c r="C234" s="40"/>
      <c r="D234" s="41"/>
    </row>
    <row r="235" spans="1:4" x14ac:dyDescent="0.25">
      <c r="A235" s="30"/>
      <c r="B235" s="30"/>
      <c r="C235" s="40"/>
      <c r="D235" s="41"/>
    </row>
    <row r="236" spans="1:4" x14ac:dyDescent="0.25">
      <c r="A236" s="30"/>
      <c r="B236" s="30"/>
      <c r="C236" s="40"/>
      <c r="D236" s="41"/>
    </row>
    <row r="237" spans="1:4" x14ac:dyDescent="0.25">
      <c r="A237" s="53" t="s">
        <v>279</v>
      </c>
      <c r="B237" s="26" t="s">
        <v>280</v>
      </c>
      <c r="C237" s="27" t="s">
        <v>281</v>
      </c>
      <c r="D237" s="28">
        <v>2515</v>
      </c>
    </row>
    <row r="238" spans="1:4" x14ac:dyDescent="0.25">
      <c r="A238" s="53"/>
      <c r="B238" s="26" t="s">
        <v>282</v>
      </c>
      <c r="C238" s="27" t="s">
        <v>283</v>
      </c>
      <c r="D238" s="28">
        <v>2967</v>
      </c>
    </row>
    <row r="239" spans="1:4" x14ac:dyDescent="0.25">
      <c r="A239" s="53"/>
      <c r="B239" s="26" t="s">
        <v>284</v>
      </c>
      <c r="C239" s="27" t="s">
        <v>285</v>
      </c>
      <c r="D239" s="28">
        <v>4414</v>
      </c>
    </row>
    <row r="240" spans="1:4" x14ac:dyDescent="0.25">
      <c r="A240" s="53"/>
      <c r="B240" s="26" t="s">
        <v>286</v>
      </c>
      <c r="C240" s="27" t="s">
        <v>287</v>
      </c>
      <c r="D240" s="28">
        <v>4371</v>
      </c>
    </row>
    <row r="241" spans="1:4" x14ac:dyDescent="0.25">
      <c r="A241" s="53"/>
      <c r="B241" s="26" t="s">
        <v>288</v>
      </c>
      <c r="C241" s="27" t="s">
        <v>289</v>
      </c>
      <c r="D241" s="28">
        <v>4845</v>
      </c>
    </row>
    <row r="242" spans="1:4" x14ac:dyDescent="0.25">
      <c r="A242" s="53"/>
      <c r="B242" s="26" t="s">
        <v>290</v>
      </c>
      <c r="C242" s="27" t="s">
        <v>291</v>
      </c>
      <c r="D242" s="28">
        <v>5086</v>
      </c>
    </row>
    <row r="243" spans="1:4" x14ac:dyDescent="0.25">
      <c r="A243" s="53"/>
      <c r="B243" s="54" t="s">
        <v>85</v>
      </c>
      <c r="C243" s="54"/>
      <c r="D243" s="29">
        <f>SUM(D237:D242)</f>
        <v>24198</v>
      </c>
    </row>
    <row r="244" spans="1:4" x14ac:dyDescent="0.25">
      <c r="A244" s="53"/>
      <c r="B244" s="26">
        <v>28849</v>
      </c>
      <c r="C244" s="27" t="s">
        <v>292</v>
      </c>
      <c r="D244" s="28">
        <v>3149</v>
      </c>
    </row>
    <row r="245" spans="1:4" x14ac:dyDescent="0.25">
      <c r="A245" s="53"/>
      <c r="B245" s="54" t="s">
        <v>88</v>
      </c>
      <c r="C245" s="54"/>
      <c r="D245" s="29">
        <f>D243+D244</f>
        <v>27347</v>
      </c>
    </row>
    <row r="266" spans="1:4" x14ac:dyDescent="0.25">
      <c r="A266" s="55" t="s">
        <v>293</v>
      </c>
      <c r="B266" s="55"/>
      <c r="C266" s="55"/>
      <c r="D266" s="35">
        <f>D29+D45+D80+D102+D144+D169+D188+D219+D245</f>
        <v>417560</v>
      </c>
    </row>
  </sheetData>
  <mergeCells count="30">
    <mergeCell ref="A34:A45"/>
    <mergeCell ref="B43:C43"/>
    <mergeCell ref="B45:C45"/>
    <mergeCell ref="A1:D1"/>
    <mergeCell ref="A2:D2"/>
    <mergeCell ref="A4:A29"/>
    <mergeCell ref="B27:C27"/>
    <mergeCell ref="B29:C29"/>
    <mergeCell ref="A63:A80"/>
    <mergeCell ref="B78:C78"/>
    <mergeCell ref="B80:C80"/>
    <mergeCell ref="A92:A102"/>
    <mergeCell ref="B100:C100"/>
    <mergeCell ref="B102:C102"/>
    <mergeCell ref="A121:A144"/>
    <mergeCell ref="B142:C142"/>
    <mergeCell ref="B144:C144"/>
    <mergeCell ref="A150:A169"/>
    <mergeCell ref="B166:C166"/>
    <mergeCell ref="B169:C169"/>
    <mergeCell ref="A237:A245"/>
    <mergeCell ref="B243:C243"/>
    <mergeCell ref="B245:C245"/>
    <mergeCell ref="A266:C266"/>
    <mergeCell ref="A179:A188"/>
    <mergeCell ref="B186:C186"/>
    <mergeCell ref="B188:C188"/>
    <mergeCell ref="A208:A219"/>
    <mergeCell ref="B217:C217"/>
    <mergeCell ref="B219:C219"/>
  </mergeCells>
  <pageMargins left="0.75" right="0.23" top="0.41" bottom="0.4" header="0.39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ความครอบคุมสิทธิ</vt:lpstr>
      <vt:lpstr>PP Non 1 เมย 65</vt:lpstr>
      <vt:lpstr>สิทธิ UC รายปฐมภูมิ</vt:lpstr>
      <vt:lpstr>'สิทธิ UC รายปฐมภูมิ'!Print_Titles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insurance</dc:creator>
  <cp:lastModifiedBy>กิตติมา ชมสนธิ์</cp:lastModifiedBy>
  <cp:lastPrinted>2022-12-08T03:57:10Z</cp:lastPrinted>
  <dcterms:created xsi:type="dcterms:W3CDTF">2022-11-16T08:35:20Z</dcterms:created>
  <dcterms:modified xsi:type="dcterms:W3CDTF">2022-12-08T04:01:55Z</dcterms:modified>
</cp:coreProperties>
</file>