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2\"/>
    </mc:Choice>
  </mc:AlternateContent>
  <xr:revisionPtr revIDLastSave="0" documentId="13_ncr:1_{539F5325-62B3-464A-9DE7-6837BC93B71A}" xr6:coauthVersionLast="45" xr6:coauthVersionMax="45" xr10:uidLastSave="{00000000-0000-0000-0000-000000000000}"/>
  <bookViews>
    <workbookView xWindow="-120" yWindow="-120" windowWidth="29040" windowHeight="15840" xr2:uid="{87C71E18-7338-4CF2-9C16-493DEDEB97CE}"/>
  </bookViews>
  <sheets>
    <sheet name="คำนวณUnit Cost ส.ค.62" sheetId="2" r:id="rId1"/>
    <sheet name="ส.ค.62 pop UC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'ส.ค.62 pop UC'!$A$6:$U$6</definedName>
    <definedName name="_q06">#REF!</definedName>
    <definedName name="DATA" localSheetId="0">#REF!</definedName>
    <definedName name="DATA">#REF!</definedName>
    <definedName name="_xlnm.Print_Titles" localSheetId="0">'คำนวณUnit Cost ส.ค.62'!$1:$4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451" i="2" l="1"/>
  <c r="W450" i="2"/>
  <c r="V450" i="2"/>
  <c r="AK449" i="2"/>
  <c r="L449" i="2"/>
  <c r="BX446" i="2"/>
  <c r="BC446" i="2"/>
  <c r="AK446" i="2"/>
  <c r="S446" i="2"/>
  <c r="BW445" i="2"/>
  <c r="BI445" i="2"/>
  <c r="V445" i="2"/>
  <c r="I445" i="2"/>
  <c r="BE443" i="2"/>
  <c r="BP442" i="2"/>
  <c r="BD442" i="2"/>
  <c r="AR442" i="2"/>
  <c r="AF442" i="2"/>
  <c r="T442" i="2"/>
  <c r="H442" i="2"/>
  <c r="BY441" i="2"/>
  <c r="BX441" i="2"/>
  <c r="BW441" i="2"/>
  <c r="BV441" i="2"/>
  <c r="BU441" i="2"/>
  <c r="BT441" i="2"/>
  <c r="BS441" i="2"/>
  <c r="BR441" i="2"/>
  <c r="BR443" i="2" s="1"/>
  <c r="BR462" i="2" s="1"/>
  <c r="BQ441" i="2"/>
  <c r="BQ443" i="2" s="1"/>
  <c r="BQ462" i="2" s="1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40" i="2"/>
  <c r="BX440" i="2"/>
  <c r="BW440" i="2"/>
  <c r="BV440" i="2"/>
  <c r="BU440" i="2"/>
  <c r="BT440" i="2"/>
  <c r="BS440" i="2"/>
  <c r="BR440" i="2"/>
  <c r="BQ440" i="2"/>
  <c r="BP440" i="2"/>
  <c r="BO440" i="2"/>
  <c r="BN440" i="2"/>
  <c r="BM440" i="2"/>
  <c r="BL440" i="2"/>
  <c r="BK440" i="2"/>
  <c r="BJ440" i="2"/>
  <c r="BI440" i="2"/>
  <c r="BH440" i="2"/>
  <c r="BG440" i="2"/>
  <c r="BF440" i="2"/>
  <c r="BE440" i="2"/>
  <c r="BD440" i="2"/>
  <c r="BC440" i="2"/>
  <c r="BB440" i="2"/>
  <c r="BA440" i="2"/>
  <c r="AZ440" i="2"/>
  <c r="AY440" i="2"/>
  <c r="AX440" i="2"/>
  <c r="AW440" i="2"/>
  <c r="AV440" i="2"/>
  <c r="AU440" i="2"/>
  <c r="AT440" i="2"/>
  <c r="AS440" i="2"/>
  <c r="AR440" i="2"/>
  <c r="AQ440" i="2"/>
  <c r="AP440" i="2"/>
  <c r="AO440" i="2"/>
  <c r="AN440" i="2"/>
  <c r="AM440" i="2"/>
  <c r="AL440" i="2"/>
  <c r="AK440" i="2"/>
  <c r="AJ440" i="2"/>
  <c r="AI440" i="2"/>
  <c r="AH440" i="2"/>
  <c r="AG440" i="2"/>
  <c r="AF440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BY438" i="2"/>
  <c r="BX438" i="2"/>
  <c r="BW438" i="2"/>
  <c r="BV438" i="2"/>
  <c r="BU438" i="2"/>
  <c r="BT438" i="2"/>
  <c r="BS438" i="2"/>
  <c r="BR438" i="2"/>
  <c r="BQ438" i="2"/>
  <c r="BP438" i="2"/>
  <c r="BO438" i="2"/>
  <c r="BN438" i="2"/>
  <c r="BM438" i="2"/>
  <c r="BL438" i="2"/>
  <c r="BK438" i="2"/>
  <c r="BJ438" i="2"/>
  <c r="BI438" i="2"/>
  <c r="BH438" i="2"/>
  <c r="BG438" i="2"/>
  <c r="BF438" i="2"/>
  <c r="BE438" i="2"/>
  <c r="BD438" i="2"/>
  <c r="BC438" i="2"/>
  <c r="BB438" i="2"/>
  <c r="BA438" i="2"/>
  <c r="AZ438" i="2"/>
  <c r="AY438" i="2"/>
  <c r="AX438" i="2"/>
  <c r="AW438" i="2"/>
  <c r="AV438" i="2"/>
  <c r="AU438" i="2"/>
  <c r="AT438" i="2"/>
  <c r="AS438" i="2"/>
  <c r="AR438" i="2"/>
  <c r="AQ438" i="2"/>
  <c r="AP438" i="2"/>
  <c r="AO438" i="2"/>
  <c r="AN438" i="2"/>
  <c r="AM438" i="2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W438" i="2"/>
  <c r="V438" i="2"/>
  <c r="U438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BY243" i="2"/>
  <c r="BY450" i="2" s="1"/>
  <c r="BX243" i="2"/>
  <c r="BX450" i="2" s="1"/>
  <c r="BW243" i="2"/>
  <c r="BW450" i="2" s="1"/>
  <c r="BV243" i="2"/>
  <c r="BV450" i="2" s="1"/>
  <c r="BU243" i="2"/>
  <c r="BU450" i="2" s="1"/>
  <c r="BT243" i="2"/>
  <c r="BT450" i="2" s="1"/>
  <c r="BS243" i="2"/>
  <c r="BS450" i="2" s="1"/>
  <c r="BR243" i="2"/>
  <c r="BR450" i="2" s="1"/>
  <c r="BQ243" i="2"/>
  <c r="BQ450" i="2" s="1"/>
  <c r="BP243" i="2"/>
  <c r="BP450" i="2" s="1"/>
  <c r="BO243" i="2"/>
  <c r="BO450" i="2" s="1"/>
  <c r="BN243" i="2"/>
  <c r="BN450" i="2" s="1"/>
  <c r="BM243" i="2"/>
  <c r="BM450" i="2" s="1"/>
  <c r="BL243" i="2"/>
  <c r="BL450" i="2" s="1"/>
  <c r="BK243" i="2"/>
  <c r="BK450" i="2" s="1"/>
  <c r="BJ243" i="2"/>
  <c r="BJ450" i="2" s="1"/>
  <c r="BI243" i="2"/>
  <c r="BI450" i="2" s="1"/>
  <c r="BH243" i="2"/>
  <c r="BH450" i="2" s="1"/>
  <c r="BG243" i="2"/>
  <c r="BG450" i="2" s="1"/>
  <c r="BF243" i="2"/>
  <c r="BF450" i="2" s="1"/>
  <c r="BE243" i="2"/>
  <c r="BE450" i="2" s="1"/>
  <c r="BD243" i="2"/>
  <c r="BD450" i="2" s="1"/>
  <c r="BC243" i="2"/>
  <c r="BC450" i="2" s="1"/>
  <c r="BB243" i="2"/>
  <c r="BB450" i="2" s="1"/>
  <c r="BA243" i="2"/>
  <c r="BA450" i="2" s="1"/>
  <c r="AZ243" i="2"/>
  <c r="AZ450" i="2" s="1"/>
  <c r="AY243" i="2"/>
  <c r="AY450" i="2" s="1"/>
  <c r="AX243" i="2"/>
  <c r="AX450" i="2" s="1"/>
  <c r="AW243" i="2"/>
  <c r="AW450" i="2" s="1"/>
  <c r="AV243" i="2"/>
  <c r="AV450" i="2" s="1"/>
  <c r="AU243" i="2"/>
  <c r="AU450" i="2" s="1"/>
  <c r="AT243" i="2"/>
  <c r="AT450" i="2" s="1"/>
  <c r="AS243" i="2"/>
  <c r="AS450" i="2" s="1"/>
  <c r="AR243" i="2"/>
  <c r="AR450" i="2" s="1"/>
  <c r="AQ243" i="2"/>
  <c r="AQ450" i="2" s="1"/>
  <c r="AP243" i="2"/>
  <c r="AP450" i="2" s="1"/>
  <c r="AO243" i="2"/>
  <c r="AO450" i="2" s="1"/>
  <c r="AN243" i="2"/>
  <c r="AN450" i="2" s="1"/>
  <c r="AM243" i="2"/>
  <c r="AM450" i="2" s="1"/>
  <c r="AL243" i="2"/>
  <c r="AL450" i="2" s="1"/>
  <c r="AK243" i="2"/>
  <c r="AK450" i="2" s="1"/>
  <c r="AJ243" i="2"/>
  <c r="AJ450" i="2" s="1"/>
  <c r="AI243" i="2"/>
  <c r="AI450" i="2" s="1"/>
  <c r="AH243" i="2"/>
  <c r="AH450" i="2" s="1"/>
  <c r="AG243" i="2"/>
  <c r="AG450" i="2" s="1"/>
  <c r="AF243" i="2"/>
  <c r="AF450" i="2" s="1"/>
  <c r="AE243" i="2"/>
  <c r="AE450" i="2" s="1"/>
  <c r="AD243" i="2"/>
  <c r="AD450" i="2" s="1"/>
  <c r="AC243" i="2"/>
  <c r="AC450" i="2" s="1"/>
  <c r="AB243" i="2"/>
  <c r="AB450" i="2" s="1"/>
  <c r="AA243" i="2"/>
  <c r="AA450" i="2" s="1"/>
  <c r="Z243" i="2"/>
  <c r="Z450" i="2" s="1"/>
  <c r="Y243" i="2"/>
  <c r="Y450" i="2" s="1"/>
  <c r="X243" i="2"/>
  <c r="X450" i="2" s="1"/>
  <c r="W243" i="2"/>
  <c r="V243" i="2"/>
  <c r="U243" i="2"/>
  <c r="U450" i="2" s="1"/>
  <c r="T243" i="2"/>
  <c r="T450" i="2" s="1"/>
  <c r="S243" i="2"/>
  <c r="S450" i="2" s="1"/>
  <c r="R243" i="2"/>
  <c r="R450" i="2" s="1"/>
  <c r="Q243" i="2"/>
  <c r="Q450" i="2" s="1"/>
  <c r="P243" i="2"/>
  <c r="P450" i="2" s="1"/>
  <c r="O243" i="2"/>
  <c r="O450" i="2" s="1"/>
  <c r="N243" i="2"/>
  <c r="N450" i="2" s="1"/>
  <c r="M243" i="2"/>
  <c r="M450" i="2" s="1"/>
  <c r="L243" i="2"/>
  <c r="L450" i="2" s="1"/>
  <c r="K243" i="2"/>
  <c r="K450" i="2" s="1"/>
  <c r="J243" i="2"/>
  <c r="J450" i="2" s="1"/>
  <c r="I243" i="2"/>
  <c r="I450" i="2" s="1"/>
  <c r="H243" i="2"/>
  <c r="H450" i="2" s="1"/>
  <c r="G243" i="2"/>
  <c r="G450" i="2" s="1"/>
  <c r="F243" i="2"/>
  <c r="F450" i="2" s="1"/>
  <c r="E243" i="2"/>
  <c r="E450" i="2" s="1"/>
  <c r="D243" i="2"/>
  <c r="D450" i="2" s="1"/>
  <c r="BY179" i="2"/>
  <c r="BY451" i="2" s="1"/>
  <c r="BX179" i="2"/>
  <c r="BX451" i="2" s="1"/>
  <c r="BW179" i="2"/>
  <c r="BW451" i="2" s="1"/>
  <c r="BV179" i="2"/>
  <c r="BV451" i="2" s="1"/>
  <c r="BU179" i="2"/>
  <c r="BU451" i="2" s="1"/>
  <c r="BT179" i="2"/>
  <c r="BT451" i="2" s="1"/>
  <c r="BS179" i="2"/>
  <c r="BS451" i="2" s="1"/>
  <c r="BR179" i="2"/>
  <c r="BR451" i="2" s="1"/>
  <c r="BQ179" i="2"/>
  <c r="BQ451" i="2" s="1"/>
  <c r="BP179" i="2"/>
  <c r="BP451" i="2" s="1"/>
  <c r="BO179" i="2"/>
  <c r="BO451" i="2" s="1"/>
  <c r="BN179" i="2"/>
  <c r="BN451" i="2" s="1"/>
  <c r="BM179" i="2"/>
  <c r="BM451" i="2" s="1"/>
  <c r="BL179" i="2"/>
  <c r="BL451" i="2" s="1"/>
  <c r="BK179" i="2"/>
  <c r="BK451" i="2" s="1"/>
  <c r="BJ179" i="2"/>
  <c r="BJ451" i="2" s="1"/>
  <c r="BI179" i="2"/>
  <c r="BI451" i="2" s="1"/>
  <c r="BH179" i="2"/>
  <c r="BH451" i="2" s="1"/>
  <c r="BG179" i="2"/>
  <c r="BG451" i="2" s="1"/>
  <c r="BF179" i="2"/>
  <c r="BF451" i="2" s="1"/>
  <c r="BE179" i="2"/>
  <c r="BE451" i="2" s="1"/>
  <c r="BD179" i="2"/>
  <c r="BD451" i="2" s="1"/>
  <c r="BC179" i="2"/>
  <c r="BC451" i="2" s="1"/>
  <c r="BB179" i="2"/>
  <c r="BB451" i="2" s="1"/>
  <c r="BA179" i="2"/>
  <c r="BA451" i="2" s="1"/>
  <c r="AZ179" i="2"/>
  <c r="AZ451" i="2" s="1"/>
  <c r="AY179" i="2"/>
  <c r="AY451" i="2" s="1"/>
  <c r="AX179" i="2"/>
  <c r="AX451" i="2" s="1"/>
  <c r="AW179" i="2"/>
  <c r="AW451" i="2" s="1"/>
  <c r="AV179" i="2"/>
  <c r="AV451" i="2" s="1"/>
  <c r="AU179" i="2"/>
  <c r="AU451" i="2" s="1"/>
  <c r="AT179" i="2"/>
  <c r="AT451" i="2" s="1"/>
  <c r="AS179" i="2"/>
  <c r="AS451" i="2" s="1"/>
  <c r="AR179" i="2"/>
  <c r="AR451" i="2" s="1"/>
  <c r="AQ179" i="2"/>
  <c r="AQ451" i="2" s="1"/>
  <c r="AP179" i="2"/>
  <c r="AP451" i="2" s="1"/>
  <c r="AO179" i="2"/>
  <c r="AO451" i="2" s="1"/>
  <c r="AN179" i="2"/>
  <c r="AN451" i="2" s="1"/>
  <c r="AM179" i="2"/>
  <c r="AM451" i="2" s="1"/>
  <c r="AL179" i="2"/>
  <c r="AL451" i="2" s="1"/>
  <c r="AK179" i="2"/>
  <c r="AK451" i="2" s="1"/>
  <c r="AJ179" i="2"/>
  <c r="AJ451" i="2" s="1"/>
  <c r="AI179" i="2"/>
  <c r="AI451" i="2" s="1"/>
  <c r="AH179" i="2"/>
  <c r="AH451" i="2" s="1"/>
  <c r="AG179" i="2"/>
  <c r="AF179" i="2"/>
  <c r="AF451" i="2" s="1"/>
  <c r="AE179" i="2"/>
  <c r="AE451" i="2" s="1"/>
  <c r="AD179" i="2"/>
  <c r="AD451" i="2" s="1"/>
  <c r="AC179" i="2"/>
  <c r="AC451" i="2" s="1"/>
  <c r="AB179" i="2"/>
  <c r="AB451" i="2" s="1"/>
  <c r="AA179" i="2"/>
  <c r="AA451" i="2" s="1"/>
  <c r="Z179" i="2"/>
  <c r="Z451" i="2" s="1"/>
  <c r="Y179" i="2"/>
  <c r="Y451" i="2" s="1"/>
  <c r="X179" i="2"/>
  <c r="X451" i="2" s="1"/>
  <c r="W179" i="2"/>
  <c r="W451" i="2" s="1"/>
  <c r="V179" i="2"/>
  <c r="V451" i="2" s="1"/>
  <c r="U179" i="2"/>
  <c r="U451" i="2" s="1"/>
  <c r="T179" i="2"/>
  <c r="T451" i="2" s="1"/>
  <c r="S179" i="2"/>
  <c r="S451" i="2" s="1"/>
  <c r="R179" i="2"/>
  <c r="R451" i="2" s="1"/>
  <c r="Q179" i="2"/>
  <c r="Q451" i="2" s="1"/>
  <c r="P179" i="2"/>
  <c r="P451" i="2" s="1"/>
  <c r="O179" i="2"/>
  <c r="O451" i="2" s="1"/>
  <c r="N179" i="2"/>
  <c r="N451" i="2" s="1"/>
  <c r="M179" i="2"/>
  <c r="M451" i="2" s="1"/>
  <c r="L179" i="2"/>
  <c r="L451" i="2" s="1"/>
  <c r="K179" i="2"/>
  <c r="K451" i="2" s="1"/>
  <c r="J179" i="2"/>
  <c r="J451" i="2" s="1"/>
  <c r="I179" i="2"/>
  <c r="I451" i="2" s="1"/>
  <c r="H179" i="2"/>
  <c r="H451" i="2" s="1"/>
  <c r="G179" i="2"/>
  <c r="G451" i="2" s="1"/>
  <c r="F179" i="2"/>
  <c r="F451" i="2" s="1"/>
  <c r="E179" i="2"/>
  <c r="E451" i="2" s="1"/>
  <c r="D179" i="2"/>
  <c r="D451" i="2" s="1"/>
  <c r="BY129" i="2"/>
  <c r="BY449" i="2" s="1"/>
  <c r="BX129" i="2"/>
  <c r="BX449" i="2" s="1"/>
  <c r="BW129" i="2"/>
  <c r="BW449" i="2" s="1"/>
  <c r="BV129" i="2"/>
  <c r="BV449" i="2" s="1"/>
  <c r="BU129" i="2"/>
  <c r="BU449" i="2" s="1"/>
  <c r="BT129" i="2"/>
  <c r="BT449" i="2" s="1"/>
  <c r="BS129" i="2"/>
  <c r="BS449" i="2" s="1"/>
  <c r="BR129" i="2"/>
  <c r="BR449" i="2" s="1"/>
  <c r="BQ129" i="2"/>
  <c r="BQ449" i="2" s="1"/>
  <c r="BP129" i="2"/>
  <c r="BP449" i="2" s="1"/>
  <c r="BO129" i="2"/>
  <c r="BN129" i="2"/>
  <c r="BN449" i="2" s="1"/>
  <c r="BM129" i="2"/>
  <c r="BM449" i="2" s="1"/>
  <c r="BL129" i="2"/>
  <c r="BL449" i="2" s="1"/>
  <c r="BK129" i="2"/>
  <c r="BK449" i="2" s="1"/>
  <c r="BJ129" i="2"/>
  <c r="BJ449" i="2" s="1"/>
  <c r="BI129" i="2"/>
  <c r="BI449" i="2" s="1"/>
  <c r="BH129" i="2"/>
  <c r="BH449" i="2" s="1"/>
  <c r="BG129" i="2"/>
  <c r="BG449" i="2" s="1"/>
  <c r="BF129" i="2"/>
  <c r="BF449" i="2" s="1"/>
  <c r="BE129" i="2"/>
  <c r="BE449" i="2" s="1"/>
  <c r="BD129" i="2"/>
  <c r="BD449" i="2" s="1"/>
  <c r="BC129" i="2"/>
  <c r="BB129" i="2"/>
  <c r="BB449" i="2" s="1"/>
  <c r="BA129" i="2"/>
  <c r="BA449" i="2" s="1"/>
  <c r="AZ129" i="2"/>
  <c r="AZ449" i="2" s="1"/>
  <c r="AY129" i="2"/>
  <c r="AY449" i="2" s="1"/>
  <c r="AX129" i="2"/>
  <c r="AX443" i="2" s="1"/>
  <c r="AX462" i="2" s="1"/>
  <c r="AW129" i="2"/>
  <c r="AW443" i="2" s="1"/>
  <c r="AW462" i="2" s="1"/>
  <c r="AV129" i="2"/>
  <c r="AV443" i="2" s="1"/>
  <c r="AV462" i="2" s="1"/>
  <c r="AU129" i="2"/>
  <c r="AU449" i="2" s="1"/>
  <c r="AT129" i="2"/>
  <c r="AT449" i="2" s="1"/>
  <c r="AS129" i="2"/>
  <c r="AS449" i="2" s="1"/>
  <c r="AR129" i="2"/>
  <c r="AR449" i="2" s="1"/>
  <c r="AQ129" i="2"/>
  <c r="AP129" i="2"/>
  <c r="AP449" i="2" s="1"/>
  <c r="AO129" i="2"/>
  <c r="AO449" i="2" s="1"/>
  <c r="AN129" i="2"/>
  <c r="AN449" i="2" s="1"/>
  <c r="AM129" i="2"/>
  <c r="AM449" i="2" s="1"/>
  <c r="AL129" i="2"/>
  <c r="AL443" i="2" s="1"/>
  <c r="AL462" i="2" s="1"/>
  <c r="AK129" i="2"/>
  <c r="AK443" i="2" s="1"/>
  <c r="AK462" i="2" s="1"/>
  <c r="AJ129" i="2"/>
  <c r="AJ443" i="2" s="1"/>
  <c r="AJ462" i="2" s="1"/>
  <c r="AI129" i="2"/>
  <c r="AI449" i="2" s="1"/>
  <c r="AH129" i="2"/>
  <c r="AH449" i="2" s="1"/>
  <c r="AG129" i="2"/>
  <c r="AG449" i="2" s="1"/>
  <c r="AF129" i="2"/>
  <c r="AF449" i="2" s="1"/>
  <c r="AE129" i="2"/>
  <c r="AD129" i="2"/>
  <c r="AD449" i="2" s="1"/>
  <c r="AC129" i="2"/>
  <c r="AC449" i="2" s="1"/>
  <c r="AB129" i="2"/>
  <c r="AB449" i="2" s="1"/>
  <c r="AA129" i="2"/>
  <c r="AA449" i="2" s="1"/>
  <c r="Z129" i="2"/>
  <c r="Z449" i="2" s="1"/>
  <c r="Y129" i="2"/>
  <c r="Y449" i="2" s="1"/>
  <c r="X129" i="2"/>
  <c r="X449" i="2" s="1"/>
  <c r="W129" i="2"/>
  <c r="W449" i="2" s="1"/>
  <c r="V129" i="2"/>
  <c r="V449" i="2" s="1"/>
  <c r="U129" i="2"/>
  <c r="U449" i="2" s="1"/>
  <c r="T129" i="2"/>
  <c r="T449" i="2" s="1"/>
  <c r="S129" i="2"/>
  <c r="S449" i="2" s="1"/>
  <c r="R129" i="2"/>
  <c r="R449" i="2" s="1"/>
  <c r="Q129" i="2"/>
  <c r="Q449" i="2" s="1"/>
  <c r="P129" i="2"/>
  <c r="P449" i="2" s="1"/>
  <c r="O129" i="2"/>
  <c r="O449" i="2" s="1"/>
  <c r="N129" i="2"/>
  <c r="N443" i="2" s="1"/>
  <c r="N462" i="2" s="1"/>
  <c r="M129" i="2"/>
  <c r="M443" i="2" s="1"/>
  <c r="M462" i="2" s="1"/>
  <c r="L129" i="2"/>
  <c r="L443" i="2" s="1"/>
  <c r="L462" i="2" s="1"/>
  <c r="K129" i="2"/>
  <c r="K449" i="2" s="1"/>
  <c r="J129" i="2"/>
  <c r="J449" i="2" s="1"/>
  <c r="I129" i="2"/>
  <c r="I443" i="2" s="1"/>
  <c r="I462" i="2" s="1"/>
  <c r="H129" i="2"/>
  <c r="H449" i="2" s="1"/>
  <c r="G129" i="2"/>
  <c r="G449" i="2" s="1"/>
  <c r="F129" i="2"/>
  <c r="F449" i="2" s="1"/>
  <c r="E129" i="2"/>
  <c r="E449" i="2" s="1"/>
  <c r="D129" i="2"/>
  <c r="D449" i="2" s="1"/>
  <c r="BY47" i="2"/>
  <c r="BY446" i="2" s="1"/>
  <c r="BX47" i="2"/>
  <c r="BW47" i="2"/>
  <c r="BW446" i="2" s="1"/>
  <c r="BV47" i="2"/>
  <c r="BV446" i="2" s="1"/>
  <c r="BU47" i="2"/>
  <c r="BU446" i="2" s="1"/>
  <c r="BT47" i="2"/>
  <c r="BT446" i="2" s="1"/>
  <c r="BS47" i="2"/>
  <c r="BS446" i="2" s="1"/>
  <c r="BR47" i="2"/>
  <c r="BR446" i="2" s="1"/>
  <c r="BQ47" i="2"/>
  <c r="BQ446" i="2" s="1"/>
  <c r="BP47" i="2"/>
  <c r="BP446" i="2" s="1"/>
  <c r="BO47" i="2"/>
  <c r="BO446" i="2" s="1"/>
  <c r="BN47" i="2"/>
  <c r="BN446" i="2" s="1"/>
  <c r="BM47" i="2"/>
  <c r="BM446" i="2" s="1"/>
  <c r="BL47" i="2"/>
  <c r="BL446" i="2" s="1"/>
  <c r="BK47" i="2"/>
  <c r="BK446" i="2" s="1"/>
  <c r="BJ47" i="2"/>
  <c r="BJ446" i="2" s="1"/>
  <c r="BI47" i="2"/>
  <c r="BI446" i="2" s="1"/>
  <c r="BH47" i="2"/>
  <c r="BH446" i="2" s="1"/>
  <c r="BG47" i="2"/>
  <c r="BG446" i="2" s="1"/>
  <c r="BF47" i="2"/>
  <c r="BF446" i="2" s="1"/>
  <c r="BE47" i="2"/>
  <c r="BE446" i="2" s="1"/>
  <c r="BD47" i="2"/>
  <c r="BD446" i="2" s="1"/>
  <c r="BC47" i="2"/>
  <c r="BB47" i="2"/>
  <c r="BB446" i="2" s="1"/>
  <c r="BA47" i="2"/>
  <c r="BA446" i="2" s="1"/>
  <c r="AZ47" i="2"/>
  <c r="AZ446" i="2" s="1"/>
  <c r="AY47" i="2"/>
  <c r="AY446" i="2" s="1"/>
  <c r="AX47" i="2"/>
  <c r="AX446" i="2" s="1"/>
  <c r="AW47" i="2"/>
  <c r="AW446" i="2" s="1"/>
  <c r="AV47" i="2"/>
  <c r="AV446" i="2" s="1"/>
  <c r="AU47" i="2"/>
  <c r="AU446" i="2" s="1"/>
  <c r="AT47" i="2"/>
  <c r="AT446" i="2" s="1"/>
  <c r="AS47" i="2"/>
  <c r="AS446" i="2" s="1"/>
  <c r="AR47" i="2"/>
  <c r="AR446" i="2" s="1"/>
  <c r="AQ47" i="2"/>
  <c r="AQ446" i="2" s="1"/>
  <c r="AP47" i="2"/>
  <c r="AP446" i="2" s="1"/>
  <c r="AO47" i="2"/>
  <c r="AO446" i="2" s="1"/>
  <c r="AN47" i="2"/>
  <c r="AN446" i="2" s="1"/>
  <c r="AM47" i="2"/>
  <c r="AM446" i="2" s="1"/>
  <c r="AL47" i="2"/>
  <c r="AL446" i="2" s="1"/>
  <c r="AK47" i="2"/>
  <c r="AJ47" i="2"/>
  <c r="AJ446" i="2" s="1"/>
  <c r="AI47" i="2"/>
  <c r="AI446" i="2" s="1"/>
  <c r="AH47" i="2"/>
  <c r="AH446" i="2" s="1"/>
  <c r="AG47" i="2"/>
  <c r="AG446" i="2" s="1"/>
  <c r="AF47" i="2"/>
  <c r="AF446" i="2" s="1"/>
  <c r="AE47" i="2"/>
  <c r="AE446" i="2" s="1"/>
  <c r="AD47" i="2"/>
  <c r="AD446" i="2" s="1"/>
  <c r="AC47" i="2"/>
  <c r="AC446" i="2" s="1"/>
  <c r="AB47" i="2"/>
  <c r="AB446" i="2" s="1"/>
  <c r="AA47" i="2"/>
  <c r="AA446" i="2" s="1"/>
  <c r="Z47" i="2"/>
  <c r="Z446" i="2" s="1"/>
  <c r="Y47" i="2"/>
  <c r="Y446" i="2" s="1"/>
  <c r="X47" i="2"/>
  <c r="X446" i="2" s="1"/>
  <c r="W47" i="2"/>
  <c r="W446" i="2" s="1"/>
  <c r="V47" i="2"/>
  <c r="V446" i="2" s="1"/>
  <c r="U47" i="2"/>
  <c r="U446" i="2" s="1"/>
  <c r="T47" i="2"/>
  <c r="T446" i="2" s="1"/>
  <c r="S47" i="2"/>
  <c r="R47" i="2"/>
  <c r="R446" i="2" s="1"/>
  <c r="Q47" i="2"/>
  <c r="Q446" i="2" s="1"/>
  <c r="P47" i="2"/>
  <c r="P446" i="2" s="1"/>
  <c r="O47" i="2"/>
  <c r="O446" i="2" s="1"/>
  <c r="N47" i="2"/>
  <c r="N446" i="2" s="1"/>
  <c r="M47" i="2"/>
  <c r="M446" i="2" s="1"/>
  <c r="L47" i="2"/>
  <c r="L446" i="2" s="1"/>
  <c r="K47" i="2"/>
  <c r="K446" i="2" s="1"/>
  <c r="J47" i="2"/>
  <c r="J446" i="2" s="1"/>
  <c r="I47" i="2"/>
  <c r="I446" i="2" s="1"/>
  <c r="H47" i="2"/>
  <c r="H446" i="2" s="1"/>
  <c r="G47" i="2"/>
  <c r="G446" i="2" s="1"/>
  <c r="F47" i="2"/>
  <c r="F446" i="2" s="1"/>
  <c r="E47" i="2"/>
  <c r="E446" i="2" s="1"/>
  <c r="D47" i="2"/>
  <c r="D446" i="2" s="1"/>
  <c r="BY29" i="2"/>
  <c r="BY445" i="2" s="1"/>
  <c r="BX29" i="2"/>
  <c r="BX445" i="2" s="1"/>
  <c r="BW29" i="2"/>
  <c r="BW442" i="2" s="1"/>
  <c r="BV29" i="2"/>
  <c r="BV442" i="2" s="1"/>
  <c r="BU29" i="2"/>
  <c r="BU445" i="2" s="1"/>
  <c r="BT29" i="2"/>
  <c r="BT445" i="2" s="1"/>
  <c r="BS29" i="2"/>
  <c r="BS445" i="2" s="1"/>
  <c r="BR29" i="2"/>
  <c r="BR445" i="2" s="1"/>
  <c r="BQ29" i="2"/>
  <c r="BQ445" i="2" s="1"/>
  <c r="BP29" i="2"/>
  <c r="BP445" i="2" s="1"/>
  <c r="BO29" i="2"/>
  <c r="BO445" i="2" s="1"/>
  <c r="BN29" i="2"/>
  <c r="BN442" i="2" s="1"/>
  <c r="BM29" i="2"/>
  <c r="BM445" i="2" s="1"/>
  <c r="BM447" i="2" s="1"/>
  <c r="BL29" i="2"/>
  <c r="BL445" i="2" s="1"/>
  <c r="BL447" i="2" s="1"/>
  <c r="BK29" i="2"/>
  <c r="BK442" i="2" s="1"/>
  <c r="BJ29" i="2"/>
  <c r="BJ442" i="2" s="1"/>
  <c r="BI29" i="2"/>
  <c r="BI442" i="2" s="1"/>
  <c r="BH29" i="2"/>
  <c r="BH442" i="2" s="1"/>
  <c r="BG29" i="2"/>
  <c r="BG445" i="2" s="1"/>
  <c r="BF29" i="2"/>
  <c r="BF445" i="2" s="1"/>
  <c r="BE29" i="2"/>
  <c r="BE445" i="2" s="1"/>
  <c r="BD29" i="2"/>
  <c r="BD445" i="2" s="1"/>
  <c r="BC29" i="2"/>
  <c r="BC445" i="2" s="1"/>
  <c r="BB29" i="2"/>
  <c r="BB442" i="2" s="1"/>
  <c r="BA29" i="2"/>
  <c r="BA445" i="2" s="1"/>
  <c r="AZ29" i="2"/>
  <c r="AZ442" i="2" s="1"/>
  <c r="AY29" i="2"/>
  <c r="AY442" i="2" s="1"/>
  <c r="AX29" i="2"/>
  <c r="AX442" i="2" s="1"/>
  <c r="AW29" i="2"/>
  <c r="AW442" i="2" s="1"/>
  <c r="AV29" i="2"/>
  <c r="AV445" i="2" s="1"/>
  <c r="AU29" i="2"/>
  <c r="AU442" i="2" s="1"/>
  <c r="AT29" i="2"/>
  <c r="AT445" i="2" s="1"/>
  <c r="AS29" i="2"/>
  <c r="AS445" i="2" s="1"/>
  <c r="AR29" i="2"/>
  <c r="AR445" i="2" s="1"/>
  <c r="AQ29" i="2"/>
  <c r="AQ445" i="2" s="1"/>
  <c r="AP29" i="2"/>
  <c r="AP442" i="2" s="1"/>
  <c r="AO29" i="2"/>
  <c r="AO445" i="2" s="1"/>
  <c r="AN29" i="2"/>
  <c r="AN442" i="2" s="1"/>
  <c r="AM29" i="2"/>
  <c r="AM442" i="2" s="1"/>
  <c r="AL29" i="2"/>
  <c r="AL442" i="2" s="1"/>
  <c r="AK29" i="2"/>
  <c r="AK442" i="2" s="1"/>
  <c r="AJ29" i="2"/>
  <c r="AJ442" i="2" s="1"/>
  <c r="AI29" i="2"/>
  <c r="AI442" i="2" s="1"/>
  <c r="AH29" i="2"/>
  <c r="AH442" i="2" s="1"/>
  <c r="AG29" i="2"/>
  <c r="AG445" i="2" s="1"/>
  <c r="AF29" i="2"/>
  <c r="AF445" i="2" s="1"/>
  <c r="AE29" i="2"/>
  <c r="AE445" i="2" s="1"/>
  <c r="AD29" i="2"/>
  <c r="AD442" i="2" s="1"/>
  <c r="AC29" i="2"/>
  <c r="AC445" i="2" s="1"/>
  <c r="AC447" i="2" s="1"/>
  <c r="AB29" i="2"/>
  <c r="AB442" i="2" s="1"/>
  <c r="AA29" i="2"/>
  <c r="AA442" i="2" s="1"/>
  <c r="Z29" i="2"/>
  <c r="Z442" i="2" s="1"/>
  <c r="Y29" i="2"/>
  <c r="Y442" i="2" s="1"/>
  <c r="X29" i="2"/>
  <c r="X442" i="2" s="1"/>
  <c r="W29" i="2"/>
  <c r="W442" i="2" s="1"/>
  <c r="V29" i="2"/>
  <c r="V442" i="2" s="1"/>
  <c r="U29" i="2"/>
  <c r="U442" i="2" s="1"/>
  <c r="T29" i="2"/>
  <c r="T445" i="2" s="1"/>
  <c r="S29" i="2"/>
  <c r="S445" i="2" s="1"/>
  <c r="R29" i="2"/>
  <c r="R442" i="2" s="1"/>
  <c r="Q29" i="2"/>
  <c r="Q445" i="2" s="1"/>
  <c r="P29" i="2"/>
  <c r="P442" i="2" s="1"/>
  <c r="O29" i="2"/>
  <c r="O442" i="2" s="1"/>
  <c r="N29" i="2"/>
  <c r="N442" i="2" s="1"/>
  <c r="M29" i="2"/>
  <c r="M442" i="2" s="1"/>
  <c r="L29" i="2"/>
  <c r="L442" i="2" s="1"/>
  <c r="K29" i="2"/>
  <c r="K442" i="2" s="1"/>
  <c r="J29" i="2"/>
  <c r="J442" i="2" s="1"/>
  <c r="I29" i="2"/>
  <c r="I442" i="2" s="1"/>
  <c r="H29" i="2"/>
  <c r="H445" i="2" s="1"/>
  <c r="G29" i="2"/>
  <c r="G445" i="2" s="1"/>
  <c r="F29" i="2"/>
  <c r="F442" i="2" s="1"/>
  <c r="E29" i="2"/>
  <c r="E445" i="2" s="1"/>
  <c r="E447" i="2" s="1"/>
  <c r="D29" i="2"/>
  <c r="D445" i="2" s="1"/>
  <c r="D19" i="1"/>
  <c r="D18" i="1"/>
  <c r="J15" i="1"/>
  <c r="L15" i="1" s="1"/>
  <c r="F15" i="1"/>
  <c r="M15" i="1" s="1"/>
  <c r="J14" i="1"/>
  <c r="L14" i="1" s="1"/>
  <c r="F14" i="1"/>
  <c r="M14" i="1" s="1"/>
  <c r="J13" i="1"/>
  <c r="L13" i="1" s="1"/>
  <c r="F13" i="1"/>
  <c r="M13" i="1" s="1"/>
  <c r="M12" i="1"/>
  <c r="L12" i="1"/>
  <c r="J12" i="1"/>
  <c r="F12" i="1"/>
  <c r="K12" i="1" s="1"/>
  <c r="J11" i="1"/>
  <c r="L11" i="1" s="1"/>
  <c r="F11" i="1"/>
  <c r="M11" i="1" s="1"/>
  <c r="K10" i="1"/>
  <c r="J10" i="1"/>
  <c r="M10" i="1" s="1"/>
  <c r="F10" i="1"/>
  <c r="J9" i="1"/>
  <c r="L9" i="1" s="1"/>
  <c r="F9" i="1"/>
  <c r="M9" i="1" s="1"/>
  <c r="J8" i="1"/>
  <c r="L8" i="1" s="1"/>
  <c r="F8" i="1"/>
  <c r="M8" i="1" s="1"/>
  <c r="M7" i="1"/>
  <c r="J7" i="1"/>
  <c r="L7" i="1" s="1"/>
  <c r="F7" i="1"/>
  <c r="K7" i="1" s="1"/>
  <c r="X452" i="2" l="1"/>
  <c r="BH452" i="2"/>
  <c r="BT452" i="2"/>
  <c r="D447" i="2"/>
  <c r="D457" i="2" s="1"/>
  <c r="BO447" i="2"/>
  <c r="Z453" i="2"/>
  <c r="Z452" i="2"/>
  <c r="AE447" i="2"/>
  <c r="T456" i="2"/>
  <c r="T447" i="2"/>
  <c r="AF447" i="2"/>
  <c r="AF456" i="2" s="1"/>
  <c r="AF458" i="2" s="1"/>
  <c r="AR447" i="2"/>
  <c r="AR456" i="2" s="1"/>
  <c r="AR458" i="2" s="1"/>
  <c r="BD447" i="2"/>
  <c r="BD456" i="2" s="1"/>
  <c r="BD458" i="2" s="1"/>
  <c r="BP447" i="2"/>
  <c r="BP456" i="2" s="1"/>
  <c r="BP458" i="2" s="1"/>
  <c r="AQ447" i="2"/>
  <c r="AG456" i="2"/>
  <c r="AG447" i="2"/>
  <c r="E452" i="2"/>
  <c r="E454" i="2"/>
  <c r="AC452" i="2"/>
  <c r="AC454" i="2"/>
  <c r="BY453" i="2"/>
  <c r="G447" i="2"/>
  <c r="G454" i="2" s="1"/>
  <c r="AC457" i="2"/>
  <c r="BE456" i="2"/>
  <c r="BE447" i="2"/>
  <c r="BQ447" i="2"/>
  <c r="BQ456" i="2" s="1"/>
  <c r="Q452" i="2"/>
  <c r="AT447" i="2"/>
  <c r="AT457" i="2" s="1"/>
  <c r="BF456" i="2"/>
  <c r="BF447" i="2"/>
  <c r="BF454" i="2" s="1"/>
  <c r="BR447" i="2"/>
  <c r="BR456" i="2" s="1"/>
  <c r="BR458" i="2" s="1"/>
  <c r="Y452" i="2"/>
  <c r="AS457" i="2"/>
  <c r="G452" i="2"/>
  <c r="S454" i="2"/>
  <c r="S452" i="2"/>
  <c r="S457" i="2" s="1"/>
  <c r="E457" i="2"/>
  <c r="BG447" i="2"/>
  <c r="BG457" i="2" s="1"/>
  <c r="AV447" i="2"/>
  <c r="BI456" i="2"/>
  <c r="BI458" i="2" s="1"/>
  <c r="BU447" i="2"/>
  <c r="BU457" i="2" s="1"/>
  <c r="BU456" i="2"/>
  <c r="U452" i="2"/>
  <c r="AG454" i="2"/>
  <c r="AG452" i="2"/>
  <c r="AG457" i="2" s="1"/>
  <c r="BI453" i="2"/>
  <c r="BI452" i="2"/>
  <c r="AO447" i="2"/>
  <c r="AO457" i="2" s="1"/>
  <c r="BS447" i="2"/>
  <c r="BS457" i="2" s="1"/>
  <c r="BT447" i="2"/>
  <c r="BT457" i="2" s="1"/>
  <c r="BU454" i="2"/>
  <c r="BU453" i="2"/>
  <c r="BU452" i="2"/>
  <c r="S447" i="2"/>
  <c r="S456" i="2" s="1"/>
  <c r="S458" i="2" s="1"/>
  <c r="BC447" i="2"/>
  <c r="H447" i="2"/>
  <c r="H456" i="2" s="1"/>
  <c r="AS447" i="2"/>
  <c r="AS454" i="2" s="1"/>
  <c r="BI457" i="2"/>
  <c r="I447" i="2"/>
  <c r="G442" i="2"/>
  <c r="S442" i="2"/>
  <c r="AE442" i="2"/>
  <c r="AQ442" i="2"/>
  <c r="BC442" i="2"/>
  <c r="BO442" i="2"/>
  <c r="E443" i="2"/>
  <c r="E462" i="2" s="1"/>
  <c r="Q443" i="2"/>
  <c r="Q462" i="2" s="1"/>
  <c r="AC443" i="2"/>
  <c r="AC462" i="2" s="1"/>
  <c r="AP443" i="2"/>
  <c r="AP462" i="2" s="1"/>
  <c r="BD443" i="2"/>
  <c r="BD462" i="2" s="1"/>
  <c r="U445" i="2"/>
  <c r="AH445" i="2"/>
  <c r="AU445" i="2"/>
  <c r="BH445" i="2"/>
  <c r="BV445" i="2"/>
  <c r="I449" i="2"/>
  <c r="AJ449" i="2"/>
  <c r="AE443" i="2"/>
  <c r="AE462" i="2" s="1"/>
  <c r="AE449" i="2"/>
  <c r="BR457" i="2"/>
  <c r="BE462" i="2"/>
  <c r="AI445" i="2"/>
  <c r="AS452" i="2"/>
  <c r="AS456" i="2" s="1"/>
  <c r="AS458" i="2" s="1"/>
  <c r="BE454" i="2"/>
  <c r="BE453" i="2"/>
  <c r="BE452" i="2"/>
  <c r="BE457" i="2" s="1"/>
  <c r="BQ454" i="2"/>
  <c r="BQ453" i="2"/>
  <c r="BQ452" i="2"/>
  <c r="BQ457" i="2" s="1"/>
  <c r="AG442" i="2"/>
  <c r="AS442" i="2"/>
  <c r="BE442" i="2"/>
  <c r="BQ442" i="2"/>
  <c r="G443" i="2"/>
  <c r="G462" i="2" s="1"/>
  <c r="S443" i="2"/>
  <c r="S462" i="2" s="1"/>
  <c r="AF443" i="2"/>
  <c r="AF462" i="2" s="1"/>
  <c r="AS443" i="2"/>
  <c r="AS462" i="2" s="1"/>
  <c r="BF443" i="2"/>
  <c r="BF462" i="2" s="1"/>
  <c r="BS443" i="2"/>
  <c r="BS462" i="2" s="1"/>
  <c r="J445" i="2"/>
  <c r="W445" i="2"/>
  <c r="AJ445" i="2"/>
  <c r="AW445" i="2"/>
  <c r="BJ445" i="2"/>
  <c r="M449" i="2"/>
  <c r="AL449" i="2"/>
  <c r="BO443" i="2"/>
  <c r="BO462" i="2" s="1"/>
  <c r="BO449" i="2"/>
  <c r="J452" i="2"/>
  <c r="V453" i="2"/>
  <c r="V452" i="2"/>
  <c r="AH453" i="2"/>
  <c r="AH452" i="2"/>
  <c r="AT454" i="2"/>
  <c r="AT453" i="2"/>
  <c r="AT452" i="2"/>
  <c r="BF452" i="2"/>
  <c r="BR454" i="2"/>
  <c r="BR453" i="2"/>
  <c r="BR452" i="2"/>
  <c r="AT442" i="2"/>
  <c r="BF442" i="2"/>
  <c r="BR442" i="2"/>
  <c r="H443" i="2"/>
  <c r="H462" i="2" s="1"/>
  <c r="T443" i="2"/>
  <c r="T462" i="2" s="1"/>
  <c r="AG443" i="2"/>
  <c r="AG462" i="2" s="1"/>
  <c r="AT443" i="2"/>
  <c r="AT462" i="2" s="1"/>
  <c r="BG443" i="2"/>
  <c r="BG462" i="2" s="1"/>
  <c r="BT443" i="2"/>
  <c r="BT462" i="2" s="1"/>
  <c r="K445" i="2"/>
  <c r="X445" i="2"/>
  <c r="AK445" i="2"/>
  <c r="AX445" i="2"/>
  <c r="BK445" i="2"/>
  <c r="N449" i="2"/>
  <c r="AV449" i="2"/>
  <c r="AF454" i="2"/>
  <c r="AF453" i="2"/>
  <c r="AF452" i="2"/>
  <c r="F443" i="2"/>
  <c r="F462" i="2" s="1"/>
  <c r="K452" i="2"/>
  <c r="W452" i="2"/>
  <c r="AI453" i="2"/>
  <c r="AI452" i="2"/>
  <c r="AU452" i="2"/>
  <c r="BG453" i="2"/>
  <c r="BG452" i="2"/>
  <c r="BS454" i="2"/>
  <c r="BS452" i="2"/>
  <c r="BG442" i="2"/>
  <c r="BS442" i="2"/>
  <c r="U443" i="2"/>
  <c r="U462" i="2" s="1"/>
  <c r="AH443" i="2"/>
  <c r="AH462" i="2" s="1"/>
  <c r="AU443" i="2"/>
  <c r="AU462" i="2" s="1"/>
  <c r="BH443" i="2"/>
  <c r="BH462" i="2" s="1"/>
  <c r="BU443" i="2"/>
  <c r="BU462" i="2" s="1"/>
  <c r="L445" i="2"/>
  <c r="Y445" i="2"/>
  <c r="AL445" i="2"/>
  <c r="AY445" i="2"/>
  <c r="BN445" i="2"/>
  <c r="AW449" i="2"/>
  <c r="H454" i="2"/>
  <c r="H452" i="2"/>
  <c r="R443" i="2"/>
  <c r="R462" i="2" s="1"/>
  <c r="BI447" i="2"/>
  <c r="BI454" i="2" s="1"/>
  <c r="BX456" i="2"/>
  <c r="AV442" i="2"/>
  <c r="BT442" i="2"/>
  <c r="J443" i="2"/>
  <c r="J462" i="2" s="1"/>
  <c r="V443" i="2"/>
  <c r="V462" i="2" s="1"/>
  <c r="AI443" i="2"/>
  <c r="AI462" i="2" s="1"/>
  <c r="BI443" i="2"/>
  <c r="BI462" i="2" s="1"/>
  <c r="BV443" i="2"/>
  <c r="BV462" i="2" s="1"/>
  <c r="M445" i="2"/>
  <c r="Z445" i="2"/>
  <c r="AM445" i="2"/>
  <c r="AZ445" i="2"/>
  <c r="AX449" i="2"/>
  <c r="AQ443" i="2"/>
  <c r="AQ462" i="2" s="1"/>
  <c r="AQ449" i="2"/>
  <c r="AR454" i="2"/>
  <c r="AR452" i="2"/>
  <c r="AD443" i="2"/>
  <c r="AD462" i="2" s="1"/>
  <c r="AO456" i="2"/>
  <c r="BM456" i="2"/>
  <c r="BY447" i="2"/>
  <c r="BY457" i="2" s="1"/>
  <c r="BU442" i="2"/>
  <c r="K443" i="2"/>
  <c r="K462" i="2" s="1"/>
  <c r="W443" i="2"/>
  <c r="W462" i="2" s="1"/>
  <c r="BJ443" i="2"/>
  <c r="BJ462" i="2" s="1"/>
  <c r="BW443" i="2"/>
  <c r="BW462" i="2" s="1"/>
  <c r="N445" i="2"/>
  <c r="AA445" i="2"/>
  <c r="AN445" i="2"/>
  <c r="BB445" i="2"/>
  <c r="L453" i="2"/>
  <c r="L452" i="2"/>
  <c r="BJ452" i="2"/>
  <c r="BV453" i="2"/>
  <c r="BV452" i="2"/>
  <c r="X443" i="2"/>
  <c r="X462" i="2" s="1"/>
  <c r="BK443" i="2"/>
  <c r="BK462" i="2" s="1"/>
  <c r="BX443" i="2"/>
  <c r="BX462" i="2" s="1"/>
  <c r="O445" i="2"/>
  <c r="AB445" i="2"/>
  <c r="AP445" i="2"/>
  <c r="BD453" i="2"/>
  <c r="BD452" i="2"/>
  <c r="AR443" i="2"/>
  <c r="AR462" i="2" s="1"/>
  <c r="V456" i="2"/>
  <c r="V447" i="2"/>
  <c r="V457" i="2" s="1"/>
  <c r="AC456" i="2"/>
  <c r="AC458" i="2" s="1"/>
  <c r="O452" i="2"/>
  <c r="AA453" i="2"/>
  <c r="AA452" i="2"/>
  <c r="AM453" i="2"/>
  <c r="AM452" i="2"/>
  <c r="AY453" i="2"/>
  <c r="AY452" i="2"/>
  <c r="BK453" i="2"/>
  <c r="BK452" i="2"/>
  <c r="BW452" i="2"/>
  <c r="Y443" i="2"/>
  <c r="Y462" i="2" s="1"/>
  <c r="AY443" i="2"/>
  <c r="AY462" i="2" s="1"/>
  <c r="BL443" i="2"/>
  <c r="BL462" i="2" s="1"/>
  <c r="BY443" i="2"/>
  <c r="BY462" i="2" s="1"/>
  <c r="P445" i="2"/>
  <c r="AD445" i="2"/>
  <c r="BA447" i="2"/>
  <c r="BA454" i="2" s="1"/>
  <c r="BW447" i="2"/>
  <c r="BW454" i="2" s="1"/>
  <c r="E456" i="2"/>
  <c r="E458" i="2" s="1"/>
  <c r="D452" i="2"/>
  <c r="P452" i="2"/>
  <c r="AB452" i="2"/>
  <c r="AB453" i="2"/>
  <c r="AN452" i="2"/>
  <c r="AZ452" i="2"/>
  <c r="BL452" i="2"/>
  <c r="BL457" i="2" s="1"/>
  <c r="BL454" i="2"/>
  <c r="BX452" i="2"/>
  <c r="BX454" i="2"/>
  <c r="BX453" i="2"/>
  <c r="D442" i="2"/>
  <c r="BL442" i="2"/>
  <c r="BX442" i="2"/>
  <c r="Z443" i="2"/>
  <c r="Z462" i="2" s="1"/>
  <c r="AM443" i="2"/>
  <c r="AM462" i="2" s="1"/>
  <c r="AZ443" i="2"/>
  <c r="AZ462" i="2" s="1"/>
  <c r="BM443" i="2"/>
  <c r="BM462" i="2" s="1"/>
  <c r="R445" i="2"/>
  <c r="BX447" i="2"/>
  <c r="BX457" i="2" s="1"/>
  <c r="BP454" i="2"/>
  <c r="BP453" i="2"/>
  <c r="BP452" i="2"/>
  <c r="AK453" i="2"/>
  <c r="AK452" i="2"/>
  <c r="AO452" i="2"/>
  <c r="AO454" i="2"/>
  <c r="BA452" i="2"/>
  <c r="BM452" i="2"/>
  <c r="BM457" i="2" s="1"/>
  <c r="BM454" i="2"/>
  <c r="BY452" i="2"/>
  <c r="BY456" i="2" s="1"/>
  <c r="BY458" i="2" s="1"/>
  <c r="BY454" i="2"/>
  <c r="E442" i="2"/>
  <c r="Q442" i="2"/>
  <c r="AC442" i="2"/>
  <c r="AO442" i="2"/>
  <c r="BA442" i="2"/>
  <c r="BM442" i="2"/>
  <c r="BY442" i="2"/>
  <c r="O443" i="2"/>
  <c r="O462" i="2" s="1"/>
  <c r="AA443" i="2"/>
  <c r="AA462" i="2" s="1"/>
  <c r="AN443" i="2"/>
  <c r="AN462" i="2" s="1"/>
  <c r="BA443" i="2"/>
  <c r="BA462" i="2" s="1"/>
  <c r="BN443" i="2"/>
  <c r="BN462" i="2" s="1"/>
  <c r="F445" i="2"/>
  <c r="BC443" i="2"/>
  <c r="BC462" i="2" s="1"/>
  <c r="BC449" i="2"/>
  <c r="T454" i="2"/>
  <c r="T453" i="2"/>
  <c r="T452" i="2"/>
  <c r="T457" i="2" s="1"/>
  <c r="AF457" i="2"/>
  <c r="AR457" i="2"/>
  <c r="BD457" i="2"/>
  <c r="BP457" i="2"/>
  <c r="F453" i="2"/>
  <c r="F452" i="2"/>
  <c r="R453" i="2"/>
  <c r="R452" i="2"/>
  <c r="AD452" i="2"/>
  <c r="AP453" i="2"/>
  <c r="AP452" i="2"/>
  <c r="BB452" i="2"/>
  <c r="BN452" i="2"/>
  <c r="D443" i="2"/>
  <c r="D462" i="2" s="1"/>
  <c r="P443" i="2"/>
  <c r="P462" i="2" s="1"/>
  <c r="AB443" i="2"/>
  <c r="AB462" i="2" s="1"/>
  <c r="AO443" i="2"/>
  <c r="AO462" i="2" s="1"/>
  <c r="BB443" i="2"/>
  <c r="BB462" i="2" s="1"/>
  <c r="BP443" i="2"/>
  <c r="BP462" i="2" s="1"/>
  <c r="Q447" i="2"/>
  <c r="Q454" i="2" s="1"/>
  <c r="L10" i="1"/>
  <c r="K15" i="1"/>
  <c r="K8" i="1"/>
  <c r="K13" i="1"/>
  <c r="K11" i="1"/>
  <c r="K9" i="1"/>
  <c r="K14" i="1"/>
  <c r="BQ458" i="2" l="1"/>
  <c r="J447" i="2"/>
  <c r="F447" i="2"/>
  <c r="AX453" i="2"/>
  <c r="AX452" i="2"/>
  <c r="H453" i="2"/>
  <c r="W447" i="2"/>
  <c r="E453" i="2"/>
  <c r="AD447" i="2"/>
  <c r="BA456" i="2"/>
  <c r="AM447" i="2"/>
  <c r="AW453" i="2"/>
  <c r="AW452" i="2"/>
  <c r="N453" i="2"/>
  <c r="N452" i="2"/>
  <c r="AE454" i="2"/>
  <c r="AE453" i="2"/>
  <c r="AE452" i="2"/>
  <c r="AE457" i="2" s="1"/>
  <c r="BG456" i="2"/>
  <c r="BG458" i="2" s="1"/>
  <c r="D456" i="2"/>
  <c r="D458" i="2" s="1"/>
  <c r="Z447" i="2"/>
  <c r="Z456" i="2" s="1"/>
  <c r="BN456" i="2"/>
  <c r="BN447" i="2"/>
  <c r="BK447" i="2"/>
  <c r="AT456" i="2"/>
  <c r="AT458" i="2" s="1"/>
  <c r="AV454" i="2"/>
  <c r="AV453" i="2"/>
  <c r="AV452" i="2"/>
  <c r="AV457" i="2" s="1"/>
  <c r="BE458" i="2"/>
  <c r="P447" i="2"/>
  <c r="P456" i="2" s="1"/>
  <c r="BD454" i="2"/>
  <c r="BJ453" i="2"/>
  <c r="AO458" i="2"/>
  <c r="AD453" i="2"/>
  <c r="BL453" i="2"/>
  <c r="P453" i="2"/>
  <c r="AP447" i="2"/>
  <c r="Q456" i="2"/>
  <c r="M447" i="2"/>
  <c r="M457" i="2" s="1"/>
  <c r="M456" i="2"/>
  <c r="M458" i="2" s="1"/>
  <c r="AY447" i="2"/>
  <c r="AY456" i="2" s="1"/>
  <c r="BS453" i="2"/>
  <c r="W453" i="2"/>
  <c r="AX447" i="2"/>
  <c r="AJ453" i="2"/>
  <c r="AJ452" i="2"/>
  <c r="AG453" i="2"/>
  <c r="BA457" i="2"/>
  <c r="BA453" i="2"/>
  <c r="G456" i="2"/>
  <c r="G457" i="2"/>
  <c r="BT453" i="2"/>
  <c r="AZ447" i="2"/>
  <c r="T458" i="2"/>
  <c r="H457" i="2"/>
  <c r="H458" i="2" s="1"/>
  <c r="R447" i="2"/>
  <c r="AB456" i="2"/>
  <c r="AB447" i="2"/>
  <c r="BW457" i="2"/>
  <c r="AL447" i="2"/>
  <c r="AL457" i="2" s="1"/>
  <c r="AK447" i="2"/>
  <c r="AK456" i="2"/>
  <c r="BO454" i="2"/>
  <c r="BO453" i="2"/>
  <c r="BO452" i="2"/>
  <c r="I454" i="2"/>
  <c r="I453" i="2"/>
  <c r="I452" i="2"/>
  <c r="BT456" i="2"/>
  <c r="BT458" i="2" s="1"/>
  <c r="Q457" i="2"/>
  <c r="Q453" i="2"/>
  <c r="BT454" i="2"/>
  <c r="O447" i="2"/>
  <c r="BM458" i="2"/>
  <c r="BU458" i="2"/>
  <c r="BX458" i="2"/>
  <c r="BN453" i="2"/>
  <c r="AZ453" i="2"/>
  <c r="D453" i="2"/>
  <c r="O453" i="2"/>
  <c r="BL456" i="2"/>
  <c r="BL458" i="2" s="1"/>
  <c r="L447" i="2"/>
  <c r="L456" i="2"/>
  <c r="K453" i="2"/>
  <c r="K456" i="2"/>
  <c r="K447" i="2"/>
  <c r="V454" i="2"/>
  <c r="AL453" i="2"/>
  <c r="AL452" i="2"/>
  <c r="AS453" i="2"/>
  <c r="BH447" i="2"/>
  <c r="BH456" i="2"/>
  <c r="U453" i="2"/>
  <c r="BF457" i="2"/>
  <c r="BF458" i="2" s="1"/>
  <c r="BM453" i="2"/>
  <c r="BH453" i="2"/>
  <c r="BV447" i="2"/>
  <c r="AG458" i="2"/>
  <c r="D454" i="2"/>
  <c r="BB447" i="2"/>
  <c r="BB456" i="2" s="1"/>
  <c r="AR453" i="2"/>
  <c r="BG454" i="2"/>
  <c r="M454" i="2"/>
  <c r="M453" i="2"/>
  <c r="M452" i="2"/>
  <c r="AU456" i="2"/>
  <c r="AU447" i="2"/>
  <c r="BS456" i="2"/>
  <c r="BS458" i="2" s="1"/>
  <c r="Y453" i="2"/>
  <c r="AO453" i="2"/>
  <c r="S453" i="2"/>
  <c r="BC454" i="2"/>
  <c r="BC453" i="2"/>
  <c r="BC452" i="2"/>
  <c r="BC457" i="2" s="1"/>
  <c r="BW453" i="2"/>
  <c r="BW456" i="2"/>
  <c r="BW458" i="2" s="1"/>
  <c r="AN447" i="2"/>
  <c r="BF453" i="2"/>
  <c r="J453" i="2"/>
  <c r="BJ447" i="2"/>
  <c r="AH447" i="2"/>
  <c r="G453" i="2"/>
  <c r="AC453" i="2"/>
  <c r="Y447" i="2"/>
  <c r="X447" i="2"/>
  <c r="X456" i="2" s="1"/>
  <c r="BB453" i="2"/>
  <c r="AN453" i="2"/>
  <c r="AA447" i="2"/>
  <c r="AA456" i="2" s="1"/>
  <c r="AQ454" i="2"/>
  <c r="AQ453" i="2"/>
  <c r="AQ452" i="2"/>
  <c r="AQ457" i="2" s="1"/>
  <c r="AU453" i="2"/>
  <c r="AW447" i="2"/>
  <c r="AW457" i="2" s="1"/>
  <c r="U456" i="2"/>
  <c r="U447" i="2"/>
  <c r="X453" i="2"/>
  <c r="V458" i="2"/>
  <c r="N447" i="2"/>
  <c r="N457" i="2" s="1"/>
  <c r="AJ447" i="2"/>
  <c r="AJ457" i="2" s="1"/>
  <c r="AI447" i="2"/>
  <c r="AI456" i="2" s="1"/>
  <c r="X458" i="2" l="1"/>
  <c r="AL456" i="2"/>
  <c r="AL458" i="2" s="1"/>
  <c r="BH458" i="2"/>
  <c r="AM454" i="2"/>
  <c r="AM457" i="2"/>
  <c r="F454" i="2"/>
  <c r="F457" i="2"/>
  <c r="BH454" i="2"/>
  <c r="BH457" i="2"/>
  <c r="AB457" i="2"/>
  <c r="AB454" i="2"/>
  <c r="AM456" i="2"/>
  <c r="F456" i="2"/>
  <c r="F458" i="2" s="1"/>
  <c r="AB458" i="2"/>
  <c r="Q458" i="2"/>
  <c r="BA458" i="2"/>
  <c r="J454" i="2"/>
  <c r="J457" i="2"/>
  <c r="G458" i="2"/>
  <c r="AH457" i="2"/>
  <c r="AH454" i="2"/>
  <c r="AL454" i="2"/>
  <c r="R454" i="2"/>
  <c r="R457" i="2"/>
  <c r="AP454" i="2"/>
  <c r="AP457" i="2"/>
  <c r="AD454" i="2"/>
  <c r="AD457" i="2"/>
  <c r="J456" i="2"/>
  <c r="J458" i="2" s="1"/>
  <c r="P457" i="2"/>
  <c r="P458" i="2" s="1"/>
  <c r="P454" i="2"/>
  <c r="R456" i="2"/>
  <c r="AP456" i="2"/>
  <c r="AD456" i="2"/>
  <c r="AQ456" i="2"/>
  <c r="AQ458" i="2" s="1"/>
  <c r="Z454" i="2"/>
  <c r="Z457" i="2"/>
  <c r="Z458" i="2" s="1"/>
  <c r="BB457" i="2"/>
  <c r="BB458" i="2" s="1"/>
  <c r="BB454" i="2"/>
  <c r="AH456" i="2"/>
  <c r="AH458" i="2" s="1"/>
  <c r="BJ454" i="2"/>
  <c r="BJ457" i="2"/>
  <c r="BJ456" i="2"/>
  <c r="BJ458" i="2" s="1"/>
  <c r="BO457" i="2"/>
  <c r="BO456" i="2"/>
  <c r="BO458" i="2" s="1"/>
  <c r="AJ454" i="2"/>
  <c r="AE456" i="2"/>
  <c r="AE458" i="2" s="1"/>
  <c r="I456" i="2"/>
  <c r="I457" i="2"/>
  <c r="BV454" i="2"/>
  <c r="BV457" i="2"/>
  <c r="AX457" i="2"/>
  <c r="N454" i="2"/>
  <c r="W454" i="2"/>
  <c r="W457" i="2"/>
  <c r="AV456" i="2"/>
  <c r="AV458" i="2" s="1"/>
  <c r="AY457" i="2"/>
  <c r="AY458" i="2" s="1"/>
  <c r="AY454" i="2"/>
  <c r="AJ456" i="2"/>
  <c r="AJ458" i="2" s="1"/>
  <c r="N456" i="2"/>
  <c r="N458" i="2" s="1"/>
  <c r="U454" i="2"/>
  <c r="U457" i="2"/>
  <c r="U458" i="2" s="1"/>
  <c r="AU454" i="2"/>
  <c r="AU457" i="2"/>
  <c r="AU458" i="2" s="1"/>
  <c r="BV456" i="2"/>
  <c r="BV458" i="2" s="1"/>
  <c r="K454" i="2"/>
  <c r="K457" i="2"/>
  <c r="AZ457" i="2"/>
  <c r="AZ454" i="2"/>
  <c r="AX456" i="2"/>
  <c r="BK454" i="2"/>
  <c r="BK457" i="2"/>
  <c r="W456" i="2"/>
  <c r="W458" i="2" s="1"/>
  <c r="Y454" i="2"/>
  <c r="Y457" i="2"/>
  <c r="AW454" i="2"/>
  <c r="AA457" i="2"/>
  <c r="AA458" i="2" s="1"/>
  <c r="AA454" i="2"/>
  <c r="X454" i="2"/>
  <c r="X457" i="2"/>
  <c r="K458" i="2"/>
  <c r="O457" i="2"/>
  <c r="O454" i="2"/>
  <c r="AK458" i="2"/>
  <c r="AZ456" i="2"/>
  <c r="AZ458" i="2" s="1"/>
  <c r="BK456" i="2"/>
  <c r="BK458" i="2" s="1"/>
  <c r="BC456" i="2"/>
  <c r="BC458" i="2" s="1"/>
  <c r="BN458" i="2"/>
  <c r="AI457" i="2"/>
  <c r="AI458" i="2" s="1"/>
  <c r="AI454" i="2"/>
  <c r="L454" i="2"/>
  <c r="L457" i="2"/>
  <c r="L458" i="2" s="1"/>
  <c r="AN454" i="2"/>
  <c r="AN457" i="2"/>
  <c r="AW456" i="2"/>
  <c r="AW458" i="2" s="1"/>
  <c r="Y456" i="2"/>
  <c r="AN456" i="2"/>
  <c r="AN458" i="2" s="1"/>
  <c r="O456" i="2"/>
  <c r="O458" i="2" s="1"/>
  <c r="AK454" i="2"/>
  <c r="AK457" i="2"/>
  <c r="BN457" i="2"/>
  <c r="BN454" i="2"/>
  <c r="AX454" i="2"/>
  <c r="Y458" i="2" l="1"/>
  <c r="AM458" i="2"/>
  <c r="AX458" i="2"/>
  <c r="AD458" i="2"/>
  <c r="I458" i="2"/>
  <c r="AP458" i="2"/>
  <c r="R458" i="2"/>
</calcChain>
</file>

<file path=xl/sharedStrings.xml><?xml version="1.0" encoding="utf-8"?>
<sst xmlns="http://schemas.openxmlformats.org/spreadsheetml/2006/main" count="1515" uniqueCount="1081">
  <si>
    <t xml:space="preserve">รายงานข้อมูลต้นทุนบริการ Unit Cost แบบ Quick Method </t>
  </si>
  <si>
    <t>ปีงบประมาณ 2562</t>
  </si>
  <si>
    <t>ประจำเดือน สิงหาคม 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</si>
  <si>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</si>
  <si>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</si>
  <si>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</si>
  <si>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</si>
  <si>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</si>
  <si>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</si>
  <si>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</si>
  <si>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</si>
  <si>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</si>
  <si>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</si>
  <si>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</si>
  <si>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</si>
  <si>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</si>
  <si>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</si>
  <si>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</si>
  <si>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</si>
  <si>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</si>
  <si>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</si>
  <si>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</si>
  <si>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</si>
  <si>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</si>
  <si>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</si>
  <si>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</si>
  <si>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</si>
  <si>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</si>
  <si>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</si>
  <si>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</si>
  <si>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</si>
  <si>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</si>
  <si>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</si>
  <si>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</si>
  <si>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</si>
  <si>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จำนวน..........9...........แห่ง</t>
  </si>
  <si>
    <t>ร้อยละ</t>
  </si>
  <si>
    <t>ไม่ผ่านเกณฑ์</t>
  </si>
  <si>
    <t>จำนวน..........0...........แห่ง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</si>
  <si>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</si>
  <si>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</si>
  <si>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</si>
  <si>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16 กันยายน  2562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</si>
  <si>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</si>
  <si>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</si>
  <si>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3/2562  รายงาน ณ  24  กรกฎาคม 2562</t>
  </si>
  <si>
    <t>ผลการวิเคราะห์ต้นทุนบริการ Unit Cost แบบ Quick Method  เดือน สิงหาคม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</si>
  <si>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</si>
  <si>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</si>
  <si>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</si>
  <si>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</si>
  <si>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</si>
  <si>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</si>
  <si>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</si>
  <si>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</si>
  <si>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</si>
  <si>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</si>
  <si>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</si>
  <si>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</si>
  <si>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</si>
  <si>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</si>
  <si>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</si>
  <si>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</si>
  <si>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</si>
  <si>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</si>
  <si>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</si>
  <si>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</si>
  <si>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</si>
  <si>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</si>
  <si>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</si>
  <si>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</si>
  <si>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</si>
  <si>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</si>
  <si>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</si>
  <si>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</si>
  <si>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</si>
  <si>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</si>
  <si>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</si>
  <si>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</si>
  <si>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</si>
  <si>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</si>
  <si>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</si>
  <si>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</si>
  <si>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</si>
  <si>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</si>
  <si>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</si>
  <si>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</si>
  <si>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</si>
  <si>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</si>
  <si>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</si>
  <si>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</si>
  <si>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</si>
  <si>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</si>
  <si>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</si>
  <si>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</si>
  <si>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</si>
  <si>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</si>
  <si>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</si>
  <si>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</si>
  <si>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</si>
  <si>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</si>
  <si>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</si>
  <si>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</si>
  <si>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</si>
  <si>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</si>
  <si>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</si>
  <si>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</si>
  <si>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</si>
  <si>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</si>
  <si>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</si>
  <si>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</si>
  <si>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</si>
  <si>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</si>
  <si>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</si>
  <si>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</si>
  <si>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</si>
  <si>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</si>
  <si>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</si>
  <si>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</si>
  <si>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</si>
  <si>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</si>
  <si>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</si>
  <si>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</si>
  <si>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</si>
  <si>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</si>
  <si>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</si>
  <si>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</si>
  <si>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</si>
  <si>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</si>
  <si>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</si>
  <si>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</si>
  <si>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</si>
  <si>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</si>
  <si>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</si>
  <si>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</si>
  <si>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</si>
  <si>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</si>
  <si>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</si>
  <si>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</si>
  <si>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</si>
  <si>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</si>
  <si>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</si>
  <si>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</si>
  <si>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</si>
  <si>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</si>
  <si>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</si>
  <si>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</si>
  <si>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</si>
  <si>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</si>
  <si>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</si>
  <si>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</si>
  <si>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</si>
  <si>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</si>
  <si>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</si>
  <si>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</si>
  <si>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</si>
  <si>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</si>
  <si>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</si>
  <si>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</si>
  <si>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</si>
  <si>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</si>
  <si>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</si>
  <si>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</si>
  <si>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</si>
  <si>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</si>
  <si>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</si>
  <si>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</si>
  <si>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</si>
  <si>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</si>
  <si>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</si>
  <si>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</si>
  <si>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</si>
  <si>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</si>
  <si>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</si>
  <si>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</si>
  <si>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</si>
  <si>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</si>
  <si>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</si>
  <si>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</si>
  <si>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</si>
  <si>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</si>
  <si>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</si>
  <si>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</si>
  <si>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</si>
  <si>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</si>
  <si>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</si>
  <si>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</si>
  <si>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</si>
  <si>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</si>
  <si>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</si>
  <si>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</si>
  <si>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</si>
  <si>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</si>
  <si>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</si>
  <si>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</si>
  <si>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</si>
  <si>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</si>
  <si>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</si>
  <si>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</si>
  <si>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</si>
  <si>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</si>
  <si>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</si>
  <si>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</si>
  <si>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</si>
  <si>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</si>
  <si>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</si>
  <si>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</si>
  <si>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</si>
  <si>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</si>
  <si>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</si>
  <si>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</si>
  <si>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</si>
  <si>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</si>
  <si>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</si>
  <si>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</si>
  <si>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</si>
  <si>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</si>
  <si>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</si>
  <si>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</si>
  <si>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</si>
  <si>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</si>
  <si>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</si>
  <si>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</si>
  <si>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</si>
  <si>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</si>
  <si>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</si>
  <si>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</si>
  <si>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</si>
  <si>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</si>
  <si>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</si>
  <si>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</si>
  <si>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</si>
  <si>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</si>
  <si>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</si>
  <si>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</si>
  <si>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</si>
  <si>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</si>
  <si>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</si>
  <si>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</si>
  <si>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</si>
  <si>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</si>
  <si>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</si>
  <si>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</si>
  <si>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</si>
  <si>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</si>
  <si>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</si>
  <si>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</si>
  <si>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</si>
  <si>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</si>
  <si>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</si>
  <si>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</si>
  <si>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</si>
  <si>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</si>
  <si>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</si>
  <si>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</si>
  <si>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</si>
  <si>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</si>
  <si>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</si>
  <si>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</si>
  <si>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</si>
  <si>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</si>
  <si>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</si>
  <si>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</si>
  <si>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</si>
  <si>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</si>
  <si>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</si>
  <si>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</si>
  <si>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</si>
  <si>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</si>
  <si>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</si>
  <si>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</si>
  <si>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</si>
  <si>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</si>
  <si>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</si>
  <si>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</si>
  <si>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</si>
  <si>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</si>
  <si>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</si>
  <si>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</si>
  <si>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</si>
  <si>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</si>
  <si>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</si>
  <si>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</si>
  <si>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</si>
  <si>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</si>
  <si>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</si>
  <si>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</si>
  <si>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</si>
  <si>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</si>
  <si>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</si>
  <si>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</si>
  <si>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</si>
  <si>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</si>
  <si>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</si>
  <si>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</si>
  <si>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</si>
  <si>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</si>
  <si>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</si>
  <si>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</si>
  <si>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</si>
  <si>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</si>
  <si>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</si>
  <si>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</si>
  <si>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</si>
  <si>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</si>
  <si>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</si>
  <si>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</si>
  <si>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</si>
  <si>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</si>
  <si>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</si>
  <si>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</si>
  <si>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</si>
  <si>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</si>
  <si>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</si>
  <si>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</si>
  <si>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</si>
  <si>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</si>
  <si>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</si>
  <si>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</si>
  <si>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</si>
  <si>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</si>
  <si>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</si>
  <si>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</si>
  <si>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</si>
  <si>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</si>
  <si>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</si>
  <si>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</si>
  <si>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</si>
  <si>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</si>
  <si>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</si>
  <si>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</si>
  <si>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</si>
  <si>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</si>
  <si>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</si>
  <si>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</si>
  <si>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</si>
  <si>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</si>
  <si>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</si>
  <si>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</si>
  <si>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</si>
  <si>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</si>
  <si>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</si>
  <si>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</si>
  <si>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</si>
  <si>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</si>
  <si>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</si>
  <si>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</si>
  <si>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</si>
  <si>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</si>
  <si>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</si>
  <si>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</si>
  <si>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</si>
  <si>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</si>
  <si>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</si>
  <si>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</si>
  <si>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</si>
  <si>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</si>
  <si>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</si>
  <si>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</si>
  <si>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</si>
  <si>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</si>
  <si>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</si>
  <si>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</si>
  <si>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</si>
  <si>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</si>
  <si>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</si>
  <si>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</si>
  <si>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</si>
  <si>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</si>
  <si>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</si>
  <si>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</si>
  <si>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</si>
  <si>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</si>
  <si>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</si>
  <si>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</si>
  <si>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</si>
  <si>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</si>
  <si>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</si>
  <si>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</si>
  <si>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</si>
  <si>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</si>
  <si>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</si>
  <si>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</si>
  <si>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</si>
  <si>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</si>
  <si>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</si>
  <si>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</si>
  <si>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</si>
  <si>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</si>
  <si>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</si>
  <si>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</si>
  <si>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</si>
  <si>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</si>
  <si>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</si>
  <si>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</si>
  <si>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</si>
  <si>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</si>
  <si>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</si>
  <si>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</si>
  <si>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</si>
  <si>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</si>
  <si>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</si>
  <si>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</si>
  <si>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</si>
  <si>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</si>
  <si>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</si>
  <si>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</si>
  <si>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</si>
  <si>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</si>
  <si>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</si>
  <si>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</si>
  <si>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</si>
  <si>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</si>
  <si>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</si>
  <si>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</si>
  <si>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</si>
  <si>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</si>
  <si>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</si>
  <si>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</si>
  <si>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</si>
  <si>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</si>
  <si>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</si>
  <si>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</si>
  <si>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</si>
  <si>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</si>
  <si>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</si>
  <si>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</si>
  <si>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</si>
  <si>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</si>
  <si>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</si>
  <si>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</si>
  <si>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</si>
  <si>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</si>
  <si>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</si>
  <si>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</si>
  <si>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</si>
  <si>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</si>
  <si>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</si>
  <si>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</si>
  <si>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</si>
  <si>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</si>
  <si>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</si>
  <si>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</si>
  <si>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</si>
  <si>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</si>
  <si>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</si>
  <si>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</si>
  <si>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</si>
  <si>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</si>
  <si>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</si>
  <si>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</si>
  <si>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</si>
  <si>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</si>
  <si>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</si>
  <si>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</si>
  <si>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</si>
  <si>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</si>
  <si>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</si>
  <si>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</si>
  <si>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</si>
  <si>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</si>
  <si>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</si>
  <si>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</si>
  <si>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</si>
  <si>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</si>
  <si>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</si>
  <si>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</si>
  <si>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</si>
  <si>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</si>
  <si>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</si>
  <si>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</si>
  <si>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</si>
  <si>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</si>
  <si>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</si>
  <si>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</si>
  <si>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</si>
  <si>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</si>
  <si>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</si>
  <si>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</si>
  <si>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</si>
  <si>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</si>
  <si>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</si>
  <si>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</si>
  <si>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</si>
  <si>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</si>
  <si>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</si>
  <si>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</si>
  <si>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</si>
  <si>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</si>
  <si>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</si>
  <si>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</si>
  <si>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</si>
  <si>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</si>
  <si>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</si>
  <si>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</si>
  <si>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</si>
  <si>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</si>
  <si>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</si>
  <si>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</si>
  <si>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</si>
  <si>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</si>
  <si>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</si>
  <si>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</si>
  <si>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</si>
  <si>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</si>
  <si>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</si>
  <si>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</si>
  <si>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</si>
  <si>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</si>
  <si>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</si>
  <si>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</si>
  <si>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</si>
  <si>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</si>
  <si>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</si>
  <si>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</si>
  <si>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</si>
  <si>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</si>
  <si>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</si>
  <si>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</si>
  <si>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</si>
  <si>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</si>
  <si>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</si>
  <si>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</si>
  <si>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</si>
  <si>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</si>
  <si>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</si>
  <si>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</si>
  <si>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</si>
  <si>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</si>
  <si>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</si>
  <si>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</si>
  <si>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</si>
  <si>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</si>
  <si>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</si>
  <si>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</si>
  <si>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</si>
  <si>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</si>
  <si>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</si>
  <si>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</si>
  <si>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</si>
  <si>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</si>
  <si>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</si>
  <si>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</si>
  <si>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</si>
  <si>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</si>
  <si>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</si>
  <si>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</si>
  <si>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</si>
  <si>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</si>
  <si>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</si>
  <si>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</si>
  <si>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</si>
  <si>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</si>
  <si>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</si>
  <si>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</si>
  <si>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</si>
  <si>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</si>
  <si>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</si>
  <si>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</si>
  <si>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</si>
  <si>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</si>
  <si>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</si>
  <si>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</si>
  <si>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</si>
  <si>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</si>
  <si>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</si>
  <si>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</si>
  <si>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</si>
  <si>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</si>
  <si>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</si>
  <si>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</si>
  <si>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</si>
  <si>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</si>
  <si>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</si>
  <si>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</si>
  <si>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</si>
  <si>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</si>
  <si>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</si>
  <si>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</si>
  <si>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</si>
  <si>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</si>
  <si>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</si>
  <si>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</si>
  <si>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</si>
  <si>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</si>
  <si>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</si>
  <si>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</si>
  <si>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</si>
  <si>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</si>
  <si>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</si>
  <si>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</si>
  <si>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</si>
  <si>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</si>
  <si>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</si>
  <si>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</si>
  <si>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</si>
  <si>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</si>
  <si>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</si>
  <si>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</si>
  <si>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</si>
  <si>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</si>
  <si>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</si>
  <si>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</si>
  <si>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</si>
  <si>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</si>
  <si>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</si>
  <si>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</si>
  <si>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</si>
  <si>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</si>
  <si>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</si>
  <si>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</si>
  <si>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</si>
  <si>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</si>
  <si>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</si>
  <si>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</si>
  <si>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</si>
  <si>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</si>
  <si>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</si>
  <si>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</si>
  <si>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</si>
  <si>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</si>
  <si>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</si>
  <si>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</si>
  <si>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</si>
  <si>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</si>
  <si>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</si>
  <si>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</si>
  <si>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</si>
  <si>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</si>
  <si>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</si>
  <si>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</si>
  <si>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</si>
  <si>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</si>
  <si>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</si>
  <si>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</si>
  <si>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</si>
  <si>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</si>
  <si>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</si>
  <si>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</si>
  <si>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</si>
  <si>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</si>
  <si>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</si>
  <si>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</si>
  <si>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</si>
  <si>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</si>
  <si>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</si>
  <si>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</si>
  <si>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</si>
  <si>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</si>
  <si>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</si>
  <si>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</si>
  <si>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</si>
  <si>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</si>
  <si>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</si>
  <si>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</si>
  <si>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</si>
  <si>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</si>
  <si>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</si>
  <si>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</si>
  <si>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</si>
  <si>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</si>
  <si>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</si>
  <si>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</si>
  <si>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</si>
  <si>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</si>
  <si>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</si>
  <si>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</si>
  <si>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</si>
  <si>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</si>
  <si>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</si>
  <si>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</si>
  <si>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</si>
  <si>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</si>
  <si>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</si>
  <si>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</si>
  <si>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</si>
  <si>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</si>
  <si>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</si>
  <si>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</si>
  <si>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</si>
  <si>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</si>
  <si>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</si>
  <si>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</si>
  <si>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</si>
  <si>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</si>
  <si>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</si>
  <si>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</si>
  <si>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</si>
  <si>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</si>
  <si>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</si>
  <si>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</si>
  <si>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</si>
  <si>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</si>
  <si>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</si>
  <si>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</si>
  <si>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</si>
  <si>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</si>
  <si>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</si>
  <si>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</si>
  <si>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</si>
  <si>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</si>
  <si>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</si>
  <si>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</si>
  <si>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</si>
  <si>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</si>
  <si>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</si>
  <si>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</si>
  <si>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</si>
  <si>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</si>
  <si>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</si>
  <si>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</si>
  <si>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</si>
  <si>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</si>
  <si>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</si>
  <si>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</si>
  <si>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</si>
  <si>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</si>
  <si>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</si>
  <si>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</si>
  <si>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</si>
  <si>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</si>
  <si>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</si>
  <si>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</si>
  <si>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</si>
  <si>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</si>
  <si>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</si>
  <si>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</si>
  <si>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</si>
  <si>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</si>
  <si>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</si>
  <si>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</si>
  <si>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</si>
  <si>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</si>
  <si>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</si>
  <si>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</si>
  <si>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</si>
  <si>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</si>
  <si>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</si>
  <si>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</si>
  <si>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</si>
  <si>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</si>
  <si>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</si>
  <si>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</si>
  <si>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</si>
  <si>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</si>
  <si>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</si>
  <si>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</si>
  <si>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</si>
  <si>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</si>
  <si>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</si>
  <si>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</si>
  <si>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</si>
  <si>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</si>
  <si>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</si>
  <si>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</si>
  <si>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</si>
  <si>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</si>
  <si>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</si>
  <si>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</si>
  <si>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</si>
  <si>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</si>
  <si>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</si>
  <si>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</si>
  <si>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</si>
  <si>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</si>
  <si>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</si>
  <si>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</si>
  <si>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</si>
  <si>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</si>
  <si>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</si>
  <si>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</si>
  <si>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</si>
  <si>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</si>
  <si>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</si>
  <si>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</si>
  <si>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</si>
  <si>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</si>
  <si>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</si>
  <si>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</si>
  <si>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</si>
  <si>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</si>
  <si>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</si>
  <si>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</si>
  <si>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</si>
  <si>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</si>
  <si>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</si>
  <si>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</si>
  <si>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</si>
  <si>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</si>
  <si>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</si>
  <si>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</si>
  <si>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</si>
  <si>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</si>
  <si>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</si>
  <si>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</si>
  <si>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</si>
  <si>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</si>
  <si>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</si>
  <si>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</si>
  <si>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</si>
  <si>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</si>
  <si>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</si>
  <si>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</si>
  <si>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</si>
  <si>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</si>
  <si>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</si>
  <si>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</si>
  <si>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</si>
  <si>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</si>
  <si>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</si>
  <si>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</si>
  <si>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</si>
  <si>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</si>
  <si>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</si>
  <si>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</si>
  <si>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</si>
  <si>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</si>
  <si>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</si>
  <si>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</si>
  <si>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</si>
  <si>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</si>
  <si>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</si>
  <si>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</si>
  <si>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</si>
  <si>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</si>
  <si>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</si>
  <si>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</si>
  <si>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</si>
  <si>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</si>
  <si>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</si>
  <si>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</si>
  <si>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</si>
  <si>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</si>
  <si>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</si>
  <si>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</si>
  <si>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</si>
  <si>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</si>
  <si>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</si>
  <si>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</si>
  <si>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</si>
  <si>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</si>
  <si>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</si>
  <si>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</si>
  <si>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</si>
  <si>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</si>
  <si>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</si>
  <si>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</si>
  <si>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</si>
  <si>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</si>
  <si>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</si>
  <si>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</si>
  <si>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</si>
  <si>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</si>
  <si>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</si>
  <si>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</si>
  <si>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</si>
  <si>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</si>
  <si>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</si>
  <si>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</si>
  <si>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</si>
  <si>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</si>
  <si>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</si>
  <si>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</si>
  <si>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</si>
  <si>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</si>
  <si>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</si>
  <si>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</si>
  <si>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</si>
  <si>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</si>
  <si>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</si>
  <si>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</si>
  <si>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</si>
  <si>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</si>
  <si>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</si>
  <si>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</si>
  <si>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</si>
  <si>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</si>
  <si>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</si>
  <si>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</si>
  <si>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</si>
  <si>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</si>
  <si>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</si>
  <si>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</si>
  <si>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</si>
  <si>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</si>
  <si>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</si>
  <si>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</si>
  <si>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</si>
  <si>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</si>
  <si>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</si>
  <si>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</si>
  <si>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</si>
  <si>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</si>
  <si>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</si>
  <si>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</si>
  <si>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</si>
  <si>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</si>
  <si>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</si>
  <si>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 xml:space="preserve"> 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</si>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</sst>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  <numFmt numFmtId="190" formatCode="0.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Alignment="1">
      <alignment horizontal="left"/>
    </xf>
    <xf numFmtId="43" fontId="2" fillId="0" borderId="0" xfId="1" applyFont="1" applyAlignment="1">
      <alignment horizontal="left"/>
    </xf>
    <xf numFmtId="43" fontId="7" fillId="0" borderId="0" xfId="1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5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5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5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3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0" fontId="8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left" vertical="center"/>
    </xf>
    <xf numFmtId="189" fontId="8" fillId="11" borderId="1" xfId="0" applyNumberFormat="1" applyFont="1" applyFill="1" applyBorder="1" applyAlignment="1">
      <alignment vertical="center"/>
    </xf>
    <xf numFmtId="189" fontId="8" fillId="11" borderId="0" xfId="0" applyNumberFormat="1" applyFont="1" applyFill="1" applyAlignment="1">
      <alignment vertical="center"/>
    </xf>
    <xf numFmtId="0" fontId="8" fillId="11" borderId="3" xfId="0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190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11" borderId="1" xfId="0" applyFont="1" applyFill="1" applyBorder="1" applyAlignment="1">
      <alignment vertical="center"/>
    </xf>
    <xf numFmtId="189" fontId="6" fillId="11" borderId="1" xfId="0" applyNumberFormat="1" applyFont="1" applyFill="1" applyBorder="1" applyAlignment="1">
      <alignment vertical="center"/>
    </xf>
    <xf numFmtId="189" fontId="6" fillId="11" borderId="0" xfId="0" applyNumberFormat="1" applyFont="1" applyFill="1" applyAlignment="1">
      <alignment vertical="center"/>
    </xf>
    <xf numFmtId="0" fontId="6" fillId="11" borderId="0" xfId="0" applyFont="1" applyFill="1" applyAlignment="1">
      <alignment vertical="center"/>
    </xf>
    <xf numFmtId="0" fontId="6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4">
    <cellStyle name="Hyperlink" xfId="2" builtinId="8"/>
    <cellStyle name="Normal 2 2 10" xfId="3" xr:uid="{7F0F2B2E-EF7D-4006-B938-FE13D127C057}"/>
    <cellStyle name="จุลภาค" xfId="1" builtinId="3"/>
    <cellStyle name="ปกติ" xfId="0" builtinId="0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2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 ต.ค.61 ค่ากลาง Q4_61 V1"/>
      <sheetName val="R6 ต.ค.61 ค่ากลาง Q4_61 V2"/>
      <sheetName val="R6 พ.ย.61 ค่ากลาง Q4_61 V1"/>
      <sheetName val="R6 พ.ย.61 ค่ากลาง Q4_61 V2"/>
      <sheetName val="คำนวณUnit Cost พ.ย.61"/>
      <sheetName val="R6 ธ.ค.61 ค่ากลาง Q4_61 V1"/>
      <sheetName val="R6 ธ.ค.61 ค่ากลาง Q4_61 V2"/>
      <sheetName val="คำนวณUnit Cost ธ.ค.61"/>
      <sheetName val="R6 ม.ค.62 ค่ากลาง Q4_61 V1"/>
      <sheetName val="R6 ม.ค.62 ค่ากลาง Q4_61 V2"/>
      <sheetName val="คำนวณUnit Cost ม.ค.62"/>
      <sheetName val="R6 ก.พ.62 ค่ากลาง Q1_62"/>
      <sheetName val="คำนวณUnit Cost ก.พ.62"/>
      <sheetName val="คำนวณUnit Cost มี.ค.62"/>
      <sheetName val="คำนวณUnit Cost มี.ค.62 สป"/>
      <sheetName val="R6 มี.ค.62 ค่ากลาง Q2_62"/>
      <sheetName val="คำนวณUnit Cost เม.ย.62"/>
      <sheetName val="R6 เม.ย.62"/>
      <sheetName val="คำนวณUnit Cost พ.ค.62"/>
      <sheetName val="R6 พ.ค.62"/>
      <sheetName val="คำนวณUnit Cost มิ.ย.62"/>
      <sheetName val="R6 มิ.ย.62"/>
      <sheetName val="คำนวณUnit Cost ก.ค.62"/>
      <sheetName val="R6 ก.ค.62"/>
      <sheetName val="คำนวณUnit Cost ส.ค.62"/>
      <sheetName val="R6 ส.ค.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2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EF6C-7B50-48FB-909E-4928630109AC}">
  <sheetPr>
    <tabColor theme="6"/>
  </sheetPr>
  <dimension ref="A1:BY462"/>
  <sheetViews>
    <sheetView tabSelected="1" zoomScale="80" zoomScaleNormal="80" workbookViewId="0">
      <pane xSplit="3" ySplit="4" topLeftCell="BO440" activePane="bottomRight" state="frozen"/>
      <selection pane="topRight" activeCell="D1" sqref="D1"/>
      <selection pane="bottomLeft" activeCell="A5" sqref="A5"/>
      <selection pane="bottomRight" activeCell="BP3" sqref="BP1:BX1048576"/>
    </sheetView>
  </sheetViews>
  <sheetFormatPr defaultRowHeight="21.75" x14ac:dyDescent="0.2"/>
  <cols>
    <col min="1" max="1" width="9.25" style="35" bestFit="1" customWidth="1"/>
    <col min="2" max="2" width="14.625" style="109" customWidth="1"/>
    <col min="3" max="3" width="71.25" style="35" bestFit="1" customWidth="1"/>
    <col min="4" max="4" width="14" style="35" bestFit="1" customWidth="1"/>
    <col min="5" max="11" width="11.75" style="35" bestFit="1" customWidth="1"/>
    <col min="12" max="12" width="12.625" style="35" bestFit="1" customWidth="1"/>
    <col min="13" max="15" width="11.75" style="35" bestFit="1" customWidth="1"/>
    <col min="16" max="16" width="12.625" style="35" bestFit="1" customWidth="1"/>
    <col min="17" max="18" width="11.75" style="35" bestFit="1" customWidth="1"/>
    <col min="19" max="20" width="12.625" style="35" bestFit="1" customWidth="1"/>
    <col min="21" max="21" width="11.75" style="35" bestFit="1" customWidth="1"/>
    <col min="22" max="23" width="12.625" style="35" bestFit="1" customWidth="1"/>
    <col min="24" max="26" width="11.75" style="35" bestFit="1" customWidth="1"/>
    <col min="27" max="27" width="14" style="35" bestFit="1" customWidth="1"/>
    <col min="28" max="28" width="12.625" style="35" bestFit="1" customWidth="1"/>
    <col min="29" max="29" width="11.75" style="35" bestFit="1" customWidth="1"/>
    <col min="30" max="30" width="12.625" style="35" bestFit="1" customWidth="1"/>
    <col min="31" max="31" width="12.125" style="35" bestFit="1" customWidth="1"/>
    <col min="32" max="34" width="12.625" style="35" bestFit="1" customWidth="1"/>
    <col min="35" max="35" width="11.75" style="35" bestFit="1" customWidth="1"/>
    <col min="36" max="36" width="12.625" style="35" bestFit="1" customWidth="1"/>
    <col min="37" max="38" width="11.75" style="35" bestFit="1" customWidth="1"/>
    <col min="39" max="39" width="12.625" style="35" bestFit="1" customWidth="1"/>
    <col min="40" max="45" width="11.75" style="35" bestFit="1" customWidth="1"/>
    <col min="46" max="46" width="14.25" style="35" bestFit="1" customWidth="1"/>
    <col min="47" max="47" width="12.625" style="35" bestFit="1" customWidth="1"/>
    <col min="48" max="50" width="11.75" style="35" bestFit="1" customWidth="1"/>
    <col min="51" max="51" width="12.625" style="35" bestFit="1" customWidth="1"/>
    <col min="52" max="52" width="11.75" style="35" bestFit="1" customWidth="1"/>
    <col min="53" max="53" width="12.625" style="35" bestFit="1" customWidth="1"/>
    <col min="54" max="54" width="13.875" style="35" customWidth="1"/>
    <col min="55" max="55" width="11.75" style="35" bestFit="1" customWidth="1"/>
    <col min="56" max="56" width="12.625" style="35" bestFit="1" customWidth="1"/>
    <col min="57" max="58" width="11.75" style="35" bestFit="1" customWidth="1"/>
    <col min="59" max="59" width="12.625" style="35" bestFit="1" customWidth="1"/>
    <col min="60" max="60" width="11.625" style="35" customWidth="1"/>
    <col min="61" max="61" width="11.75" style="35" bestFit="1" customWidth="1"/>
    <col min="62" max="66" width="12.625" style="35" bestFit="1" customWidth="1"/>
    <col min="67" max="67" width="11.75" style="35" bestFit="1" customWidth="1"/>
    <col min="68" max="68" width="13.25" style="35" bestFit="1" customWidth="1"/>
    <col min="69" max="70" width="12.375" style="35" bestFit="1" customWidth="1"/>
    <col min="71" max="72" width="12.625" style="35" bestFit="1" customWidth="1"/>
    <col min="73" max="73" width="13.25" style="35" bestFit="1" customWidth="1"/>
    <col min="74" max="76" width="12.375" style="35" bestFit="1" customWidth="1"/>
    <col min="77" max="77" width="14.875" style="35" hidden="1" customWidth="1"/>
    <col min="78" max="16384" width="9" style="35"/>
  </cols>
  <sheetData>
    <row r="1" spans="1:77" x14ac:dyDescent="0.2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5" t="s">
        <v>47</v>
      </c>
    </row>
    <row r="2" spans="1:77" ht="23.25" x14ac:dyDescent="0.2">
      <c r="A2" s="36" t="s">
        <v>48</v>
      </c>
      <c r="B2" s="37" t="s">
        <v>49</v>
      </c>
      <c r="C2" s="38"/>
      <c r="D2" s="39" t="s">
        <v>50</v>
      </c>
      <c r="E2" s="39"/>
      <c r="F2" s="39"/>
      <c r="G2" s="39"/>
      <c r="H2" s="39"/>
      <c r="I2" s="39"/>
      <c r="J2" s="40" t="s">
        <v>51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 t="s">
        <v>52</v>
      </c>
      <c r="W2" s="41"/>
      <c r="X2" s="41"/>
      <c r="Y2" s="41"/>
      <c r="Z2" s="41"/>
      <c r="AA2" s="41"/>
      <c r="AB2" s="41"/>
      <c r="AC2" s="41"/>
      <c r="AD2" s="41"/>
      <c r="AE2" s="42" t="s">
        <v>53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3" t="s">
        <v>54</v>
      </c>
      <c r="AR2" s="43"/>
      <c r="AS2" s="43"/>
      <c r="AT2" s="43"/>
      <c r="AU2" s="43"/>
      <c r="AV2" s="43"/>
      <c r="AW2" s="43"/>
      <c r="AX2" s="44" t="s">
        <v>55</v>
      </c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5" t="s">
        <v>56</v>
      </c>
      <c r="BJ2" s="45"/>
      <c r="BK2" s="45"/>
      <c r="BL2" s="45"/>
      <c r="BM2" s="45"/>
      <c r="BN2" s="45"/>
      <c r="BO2" s="45"/>
      <c r="BP2" s="46" t="s">
        <v>57</v>
      </c>
      <c r="BQ2" s="46"/>
      <c r="BR2" s="46"/>
      <c r="BS2" s="46"/>
      <c r="BT2" s="46"/>
      <c r="BU2" s="46"/>
      <c r="BV2" s="46"/>
      <c r="BW2" s="46"/>
      <c r="BX2" s="46"/>
    </row>
    <row r="3" spans="1:77" s="56" customFormat="1" ht="21.75" customHeight="1" x14ac:dyDescent="0.2">
      <c r="A3" s="36"/>
      <c r="B3" s="47" t="s">
        <v>58</v>
      </c>
      <c r="C3" s="47" t="s">
        <v>59</v>
      </c>
      <c r="D3" s="48" t="s">
        <v>60</v>
      </c>
      <c r="E3" s="48" t="s">
        <v>61</v>
      </c>
      <c r="F3" s="48" t="s">
        <v>62</v>
      </c>
      <c r="G3" s="48" t="s">
        <v>63</v>
      </c>
      <c r="H3" s="48" t="s">
        <v>64</v>
      </c>
      <c r="I3" s="48" t="s">
        <v>65</v>
      </c>
      <c r="J3" s="49" t="s">
        <v>66</v>
      </c>
      <c r="K3" s="49" t="s">
        <v>67</v>
      </c>
      <c r="L3" s="49" t="s">
        <v>68</v>
      </c>
      <c r="M3" s="49" t="s">
        <v>69</v>
      </c>
      <c r="N3" s="49" t="s">
        <v>70</v>
      </c>
      <c r="O3" s="49" t="s">
        <v>71</v>
      </c>
      <c r="P3" s="49" t="s">
        <v>72</v>
      </c>
      <c r="Q3" s="49" t="s">
        <v>73</v>
      </c>
      <c r="R3" s="49" t="s">
        <v>74</v>
      </c>
      <c r="S3" s="49" t="s">
        <v>75</v>
      </c>
      <c r="T3" s="49" t="s">
        <v>76</v>
      </c>
      <c r="U3" s="49" t="s">
        <v>77</v>
      </c>
      <c r="V3" s="50" t="s">
        <v>78</v>
      </c>
      <c r="W3" s="50" t="s">
        <v>79</v>
      </c>
      <c r="X3" s="50" t="s">
        <v>80</v>
      </c>
      <c r="Y3" s="50" t="s">
        <v>81</v>
      </c>
      <c r="Z3" s="50" t="s">
        <v>82</v>
      </c>
      <c r="AA3" s="50" t="s">
        <v>83</v>
      </c>
      <c r="AB3" s="50" t="s">
        <v>84</v>
      </c>
      <c r="AC3" s="50" t="s">
        <v>85</v>
      </c>
      <c r="AD3" s="50" t="s">
        <v>86</v>
      </c>
      <c r="AE3" s="51" t="s">
        <v>87</v>
      </c>
      <c r="AF3" s="51" t="s">
        <v>88</v>
      </c>
      <c r="AG3" s="51" t="s">
        <v>89</v>
      </c>
      <c r="AH3" s="51" t="s">
        <v>90</v>
      </c>
      <c r="AI3" s="51" t="s">
        <v>91</v>
      </c>
      <c r="AJ3" s="51" t="s">
        <v>92</v>
      </c>
      <c r="AK3" s="51" t="s">
        <v>93</v>
      </c>
      <c r="AL3" s="51" t="s">
        <v>94</v>
      </c>
      <c r="AM3" s="51" t="s">
        <v>95</v>
      </c>
      <c r="AN3" s="51" t="s">
        <v>96</v>
      </c>
      <c r="AO3" s="51" t="s">
        <v>97</v>
      </c>
      <c r="AP3" s="51" t="s">
        <v>98</v>
      </c>
      <c r="AQ3" s="52" t="s">
        <v>99</v>
      </c>
      <c r="AR3" s="52" t="s">
        <v>100</v>
      </c>
      <c r="AS3" s="52" t="s">
        <v>101</v>
      </c>
      <c r="AT3" s="52" t="s">
        <v>102</v>
      </c>
      <c r="AU3" s="52" t="s">
        <v>103</v>
      </c>
      <c r="AV3" s="52" t="s">
        <v>104</v>
      </c>
      <c r="AW3" s="52" t="s">
        <v>105</v>
      </c>
      <c r="AX3" s="53" t="s">
        <v>106</v>
      </c>
      <c r="AY3" s="53" t="s">
        <v>107</v>
      </c>
      <c r="AZ3" s="53" t="s">
        <v>108</v>
      </c>
      <c r="BA3" s="53" t="s">
        <v>109</v>
      </c>
      <c r="BB3" s="53" t="s">
        <v>110</v>
      </c>
      <c r="BC3" s="53" t="s">
        <v>111</v>
      </c>
      <c r="BD3" s="53" t="s">
        <v>112</v>
      </c>
      <c r="BE3" s="53" t="s">
        <v>113</v>
      </c>
      <c r="BF3" s="53" t="s">
        <v>114</v>
      </c>
      <c r="BG3" s="53" t="s">
        <v>115</v>
      </c>
      <c r="BH3" s="53" t="s">
        <v>116</v>
      </c>
      <c r="BI3" s="54" t="s">
        <v>117</v>
      </c>
      <c r="BJ3" s="54" t="s">
        <v>118</v>
      </c>
      <c r="BK3" s="54" t="s">
        <v>119</v>
      </c>
      <c r="BL3" s="54" t="s">
        <v>120</v>
      </c>
      <c r="BM3" s="54" t="s">
        <v>121</v>
      </c>
      <c r="BN3" s="54" t="s">
        <v>122</v>
      </c>
      <c r="BO3" s="54" t="s">
        <v>123</v>
      </c>
      <c r="BP3" s="55" t="s">
        <v>124</v>
      </c>
      <c r="BQ3" s="55" t="s">
        <v>125</v>
      </c>
      <c r="BR3" s="55" t="s">
        <v>126</v>
      </c>
      <c r="BS3" s="55" t="s">
        <v>127</v>
      </c>
      <c r="BT3" s="55" t="s">
        <v>128</v>
      </c>
      <c r="BU3" s="55" t="s">
        <v>129</v>
      </c>
      <c r="BV3" s="55" t="s">
        <v>130</v>
      </c>
      <c r="BW3" s="55" t="s">
        <v>131</v>
      </c>
      <c r="BX3" s="55" t="s">
        <v>132</v>
      </c>
    </row>
    <row r="4" spans="1:77" s="66" customFormat="1" ht="21.75" customHeight="1" x14ac:dyDescent="0.2">
      <c r="A4" s="36"/>
      <c r="B4" s="57"/>
      <c r="C4" s="57"/>
      <c r="D4" s="58" t="s">
        <v>133</v>
      </c>
      <c r="E4" s="58" t="s">
        <v>134</v>
      </c>
      <c r="F4" s="58" t="s">
        <v>135</v>
      </c>
      <c r="G4" s="58" t="s">
        <v>136</v>
      </c>
      <c r="H4" s="58" t="s">
        <v>137</v>
      </c>
      <c r="I4" s="58" t="s">
        <v>138</v>
      </c>
      <c r="J4" s="59" t="s">
        <v>139</v>
      </c>
      <c r="K4" s="59" t="s">
        <v>140</v>
      </c>
      <c r="L4" s="59" t="s">
        <v>141</v>
      </c>
      <c r="M4" s="59" t="s">
        <v>142</v>
      </c>
      <c r="N4" s="59" t="s">
        <v>143</v>
      </c>
      <c r="O4" s="59" t="s">
        <v>144</v>
      </c>
      <c r="P4" s="59" t="s">
        <v>145</v>
      </c>
      <c r="Q4" s="59" t="s">
        <v>146</v>
      </c>
      <c r="R4" s="59" t="s">
        <v>147</v>
      </c>
      <c r="S4" s="59" t="s">
        <v>148</v>
      </c>
      <c r="T4" s="59" t="s">
        <v>149</v>
      </c>
      <c r="U4" s="59" t="s">
        <v>150</v>
      </c>
      <c r="V4" s="60" t="s">
        <v>151</v>
      </c>
      <c r="W4" s="60" t="s">
        <v>152</v>
      </c>
      <c r="X4" s="60" t="s">
        <v>153</v>
      </c>
      <c r="Y4" s="60" t="s">
        <v>154</v>
      </c>
      <c r="Z4" s="60" t="s">
        <v>155</v>
      </c>
      <c r="AA4" s="60">
        <v>10831</v>
      </c>
      <c r="AB4" s="60" t="s">
        <v>156</v>
      </c>
      <c r="AC4" s="60" t="s">
        <v>157</v>
      </c>
      <c r="AD4" s="60" t="s">
        <v>158</v>
      </c>
      <c r="AE4" s="61" t="s">
        <v>159</v>
      </c>
      <c r="AF4" s="61" t="s">
        <v>160</v>
      </c>
      <c r="AG4" s="61" t="s">
        <v>161</v>
      </c>
      <c r="AH4" s="61" t="s">
        <v>162</v>
      </c>
      <c r="AI4" s="61" t="s">
        <v>163</v>
      </c>
      <c r="AJ4" s="61" t="s">
        <v>164</v>
      </c>
      <c r="AK4" s="61" t="s">
        <v>165</v>
      </c>
      <c r="AL4" s="61" t="s">
        <v>166</v>
      </c>
      <c r="AM4" s="61" t="s">
        <v>167</v>
      </c>
      <c r="AN4" s="61" t="s">
        <v>168</v>
      </c>
      <c r="AO4" s="61" t="s">
        <v>169</v>
      </c>
      <c r="AP4" s="61" t="s">
        <v>170</v>
      </c>
      <c r="AQ4" s="62" t="s">
        <v>171</v>
      </c>
      <c r="AR4" s="62" t="s">
        <v>172</v>
      </c>
      <c r="AS4" s="62" t="s">
        <v>173</v>
      </c>
      <c r="AT4" s="62" t="s">
        <v>174</v>
      </c>
      <c r="AU4" s="62" t="s">
        <v>175</v>
      </c>
      <c r="AV4" s="62" t="s">
        <v>176</v>
      </c>
      <c r="AW4" s="62" t="s">
        <v>177</v>
      </c>
      <c r="AX4" s="63" t="s">
        <v>178</v>
      </c>
      <c r="AY4" s="63" t="s">
        <v>179</v>
      </c>
      <c r="AZ4" s="63" t="s">
        <v>180</v>
      </c>
      <c r="BA4" s="63" t="s">
        <v>181</v>
      </c>
      <c r="BB4" s="63" t="s">
        <v>182</v>
      </c>
      <c r="BC4" s="63" t="s">
        <v>183</v>
      </c>
      <c r="BD4" s="63" t="s">
        <v>184</v>
      </c>
      <c r="BE4" s="63" t="s">
        <v>185</v>
      </c>
      <c r="BF4" s="63" t="s">
        <v>186</v>
      </c>
      <c r="BG4" s="63" t="s">
        <v>187</v>
      </c>
      <c r="BH4" s="63" t="s">
        <v>188</v>
      </c>
      <c r="BI4" s="64" t="s">
        <v>189</v>
      </c>
      <c r="BJ4" s="64" t="s">
        <v>190</v>
      </c>
      <c r="BK4" s="64" t="s">
        <v>191</v>
      </c>
      <c r="BL4" s="64" t="s">
        <v>192</v>
      </c>
      <c r="BM4" s="64" t="s">
        <v>193</v>
      </c>
      <c r="BN4" s="64" t="s">
        <v>194</v>
      </c>
      <c r="BO4" s="64" t="s">
        <v>195</v>
      </c>
      <c r="BP4" s="65" t="s">
        <v>196</v>
      </c>
      <c r="BQ4" s="65" t="s">
        <v>197</v>
      </c>
      <c r="BR4" s="65" t="s">
        <v>198</v>
      </c>
      <c r="BS4" s="65" t="s">
        <v>199</v>
      </c>
      <c r="BT4" s="65" t="s">
        <v>200</v>
      </c>
      <c r="BU4" s="65" t="s">
        <v>201</v>
      </c>
      <c r="BV4" s="65" t="s">
        <v>202</v>
      </c>
      <c r="BW4" s="65" t="s">
        <v>203</v>
      </c>
      <c r="BX4" s="65" t="s">
        <v>204</v>
      </c>
    </row>
    <row r="5" spans="1:77" x14ac:dyDescent="0.2">
      <c r="A5" s="67" t="s">
        <v>205</v>
      </c>
      <c r="B5" s="68" t="s">
        <v>206</v>
      </c>
      <c r="C5" s="67" t="s">
        <v>207</v>
      </c>
      <c r="D5" s="69">
        <v>330560972.81</v>
      </c>
      <c r="E5" s="69">
        <v>55161556.850000001</v>
      </c>
      <c r="F5" s="69">
        <v>86041958</v>
      </c>
      <c r="G5" s="69">
        <v>38632079</v>
      </c>
      <c r="H5" s="69">
        <v>47438549.719999999</v>
      </c>
      <c r="I5" s="69">
        <v>13976564.35</v>
      </c>
      <c r="J5" s="69">
        <v>205267029.65000001</v>
      </c>
      <c r="K5" s="69">
        <v>61007984.659999996</v>
      </c>
      <c r="L5" s="69">
        <v>14345951.800000001</v>
      </c>
      <c r="M5" s="69">
        <v>107626785.20999999</v>
      </c>
      <c r="N5" s="69">
        <v>12901442.1</v>
      </c>
      <c r="O5" s="69">
        <v>51706536</v>
      </c>
      <c r="P5" s="69">
        <v>96107201</v>
      </c>
      <c r="Q5" s="69">
        <v>95637168.400000006</v>
      </c>
      <c r="R5" s="69">
        <v>5931782</v>
      </c>
      <c r="S5" s="69">
        <v>42530708.82</v>
      </c>
      <c r="T5" s="69">
        <v>30239295.829999998</v>
      </c>
      <c r="U5" s="69">
        <v>18826339.949999999</v>
      </c>
      <c r="V5" s="69">
        <v>210346144.53999999</v>
      </c>
      <c r="W5" s="69">
        <v>42467219.07</v>
      </c>
      <c r="X5" s="69">
        <v>39877521.539999999</v>
      </c>
      <c r="Y5" s="69">
        <v>85498998</v>
      </c>
      <c r="Z5" s="69">
        <v>22019134.5</v>
      </c>
      <c r="AA5" s="69">
        <v>41112927.859999999</v>
      </c>
      <c r="AB5" s="69">
        <v>40459727.200000003</v>
      </c>
      <c r="AC5" s="69">
        <v>19672047.100000001</v>
      </c>
      <c r="AD5" s="69">
        <v>18184029</v>
      </c>
      <c r="AE5" s="69">
        <v>125069863</v>
      </c>
      <c r="AF5" s="69">
        <v>26245445</v>
      </c>
      <c r="AG5" s="69">
        <v>20605807</v>
      </c>
      <c r="AH5" s="69">
        <v>15731898</v>
      </c>
      <c r="AI5" s="69">
        <v>16581272</v>
      </c>
      <c r="AJ5" s="69">
        <v>16636475.1</v>
      </c>
      <c r="AK5" s="69">
        <v>22141098</v>
      </c>
      <c r="AL5" s="69">
        <v>21079251</v>
      </c>
      <c r="AM5" s="69">
        <v>32480922.100000001</v>
      </c>
      <c r="AN5" s="69">
        <v>28339404</v>
      </c>
      <c r="AO5" s="69">
        <v>28692924.670000002</v>
      </c>
      <c r="AP5" s="69">
        <v>22162181</v>
      </c>
      <c r="AQ5" s="69">
        <v>69473534.75</v>
      </c>
      <c r="AR5" s="69">
        <v>17146774</v>
      </c>
      <c r="AS5" s="69">
        <v>19365936</v>
      </c>
      <c r="AT5" s="69">
        <v>22001168</v>
      </c>
      <c r="AU5" s="69">
        <v>17042240</v>
      </c>
      <c r="AV5" s="69">
        <v>1485095</v>
      </c>
      <c r="AW5" s="69">
        <v>6008191</v>
      </c>
      <c r="AX5" s="69">
        <v>115826799</v>
      </c>
      <c r="AY5" s="69">
        <v>34603865.240000002</v>
      </c>
      <c r="AZ5" s="69">
        <v>26805446</v>
      </c>
      <c r="BA5" s="69">
        <v>56101976.5</v>
      </c>
      <c r="BB5" s="69">
        <v>48055304.200000003</v>
      </c>
      <c r="BC5" s="69">
        <v>28826599</v>
      </c>
      <c r="BD5" s="69">
        <v>54781403</v>
      </c>
      <c r="BE5" s="69">
        <v>34542695.25</v>
      </c>
      <c r="BF5" s="69">
        <v>27244484.949999999</v>
      </c>
      <c r="BG5" s="69">
        <v>10094872.949999999</v>
      </c>
      <c r="BH5" s="69">
        <v>8611871</v>
      </c>
      <c r="BI5" s="69">
        <v>99327221.085999995</v>
      </c>
      <c r="BJ5" s="69">
        <v>93133236.340000004</v>
      </c>
      <c r="BK5" s="69">
        <v>25503372</v>
      </c>
      <c r="BL5" s="69">
        <v>20351882</v>
      </c>
      <c r="BM5" s="69">
        <v>21477421</v>
      </c>
      <c r="BN5" s="69">
        <v>26234518.109999999</v>
      </c>
      <c r="BO5" s="69">
        <v>12545897</v>
      </c>
      <c r="BP5" s="69">
        <v>72972257.040000007</v>
      </c>
      <c r="BQ5" s="69">
        <v>25809683</v>
      </c>
      <c r="BR5" s="69">
        <v>29945596</v>
      </c>
      <c r="BS5" s="69">
        <v>27073601.170000002</v>
      </c>
      <c r="BT5" s="69">
        <v>53515090.979999997</v>
      </c>
      <c r="BU5" s="69">
        <v>59800406</v>
      </c>
      <c r="BV5" s="69">
        <v>30492376</v>
      </c>
      <c r="BW5" s="69">
        <v>17463301.75</v>
      </c>
      <c r="BX5" s="69">
        <v>15053523.84</v>
      </c>
      <c r="BY5" s="70">
        <v>14147936.25</v>
      </c>
    </row>
    <row r="6" spans="1:77" x14ac:dyDescent="0.2">
      <c r="A6" s="67" t="s">
        <v>205</v>
      </c>
      <c r="B6" s="68" t="s">
        <v>208</v>
      </c>
      <c r="C6" s="67" t="s">
        <v>209</v>
      </c>
      <c r="D6" s="69">
        <v>75225761.650000006</v>
      </c>
      <c r="E6" s="69">
        <v>1602523.5</v>
      </c>
      <c r="F6" s="69">
        <v>4889354</v>
      </c>
      <c r="G6" s="69">
        <v>147012</v>
      </c>
      <c r="H6" s="69">
        <v>56705</v>
      </c>
      <c r="I6" s="69">
        <v>19278.97</v>
      </c>
      <c r="J6" s="69">
        <v>130778517.62</v>
      </c>
      <c r="K6" s="69">
        <v>1853320.5</v>
      </c>
      <c r="L6" s="69">
        <v>189669.79</v>
      </c>
      <c r="M6" s="69">
        <v>13012785.859999999</v>
      </c>
      <c r="N6" s="69">
        <v>4735530.66</v>
      </c>
      <c r="O6" s="69">
        <v>1160877.5</v>
      </c>
      <c r="P6" s="69">
        <v>2388410.54</v>
      </c>
      <c r="Q6" s="69">
        <v>365068.5</v>
      </c>
      <c r="R6" s="69">
        <v>0</v>
      </c>
      <c r="S6" s="69">
        <v>71839.75</v>
      </c>
      <c r="T6" s="69">
        <v>356175</v>
      </c>
      <c r="U6" s="69">
        <v>2400595.4300000002</v>
      </c>
      <c r="V6" s="69">
        <v>77449572.540000007</v>
      </c>
      <c r="W6" s="69">
        <v>2365958.9900000002</v>
      </c>
      <c r="X6" s="69">
        <v>2232497.3199999998</v>
      </c>
      <c r="Y6" s="69">
        <v>4242230.84</v>
      </c>
      <c r="Z6" s="69">
        <v>2027547</v>
      </c>
      <c r="AA6" s="69">
        <v>620769.25</v>
      </c>
      <c r="AB6" s="69">
        <v>320828.25</v>
      </c>
      <c r="AC6" s="69">
        <v>148551.5</v>
      </c>
      <c r="AD6" s="69">
        <v>73085</v>
      </c>
      <c r="AE6" s="69">
        <v>104200158</v>
      </c>
      <c r="AF6" s="69">
        <v>116159</v>
      </c>
      <c r="AG6" s="69">
        <v>543111</v>
      </c>
      <c r="AH6" s="69">
        <v>117640</v>
      </c>
      <c r="AI6" s="69">
        <v>475733</v>
      </c>
      <c r="AJ6" s="69">
        <v>350637</v>
      </c>
      <c r="AK6" s="69">
        <v>748533</v>
      </c>
      <c r="AL6" s="69">
        <v>1040811</v>
      </c>
      <c r="AM6" s="69">
        <v>193546</v>
      </c>
      <c r="AN6" s="69">
        <v>80671</v>
      </c>
      <c r="AO6" s="69">
        <v>699719</v>
      </c>
      <c r="AP6" s="69">
        <v>546916</v>
      </c>
      <c r="AQ6" s="69">
        <v>30615113.399999999</v>
      </c>
      <c r="AR6" s="69">
        <v>676195</v>
      </c>
      <c r="AS6" s="69">
        <v>857225</v>
      </c>
      <c r="AT6" s="69">
        <v>791566</v>
      </c>
      <c r="AU6" s="69">
        <v>480249</v>
      </c>
      <c r="AV6" s="69">
        <v>261828</v>
      </c>
      <c r="AW6" s="69">
        <v>401202</v>
      </c>
      <c r="AX6" s="69">
        <v>77946578</v>
      </c>
      <c r="AY6" s="69">
        <v>20486</v>
      </c>
      <c r="AZ6" s="69">
        <v>465408</v>
      </c>
      <c r="BA6" s="69">
        <v>131563</v>
      </c>
      <c r="BB6" s="69">
        <v>116457</v>
      </c>
      <c r="BC6" s="69">
        <v>829701</v>
      </c>
      <c r="BD6" s="69">
        <v>968617</v>
      </c>
      <c r="BE6" s="69">
        <v>3056774.25</v>
      </c>
      <c r="BF6" s="69">
        <v>188928</v>
      </c>
      <c r="BG6" s="69">
        <v>30915</v>
      </c>
      <c r="BH6" s="69">
        <v>91082</v>
      </c>
      <c r="BI6" s="69">
        <v>50851730.109999999</v>
      </c>
      <c r="BJ6" s="69">
        <v>5864819</v>
      </c>
      <c r="BK6" s="69">
        <v>283434</v>
      </c>
      <c r="BL6" s="69">
        <v>86914</v>
      </c>
      <c r="BM6" s="69">
        <v>125922</v>
      </c>
      <c r="BN6" s="69">
        <v>108984</v>
      </c>
      <c r="BO6" s="69">
        <v>86874</v>
      </c>
      <c r="BP6" s="69">
        <v>73912619</v>
      </c>
      <c r="BQ6" s="69">
        <v>1040147</v>
      </c>
      <c r="BR6" s="69">
        <v>157035</v>
      </c>
      <c r="BS6" s="69">
        <v>7034517.9800000004</v>
      </c>
      <c r="BT6" s="69">
        <v>987523.95</v>
      </c>
      <c r="BU6" s="69">
        <v>9179067</v>
      </c>
      <c r="BV6" s="69">
        <v>1660012</v>
      </c>
      <c r="BW6" s="69">
        <v>151491</v>
      </c>
      <c r="BX6" s="69">
        <v>39065</v>
      </c>
      <c r="BY6" s="70">
        <v>5303372</v>
      </c>
    </row>
    <row r="7" spans="1:77" x14ac:dyDescent="0.2">
      <c r="A7" s="67" t="s">
        <v>205</v>
      </c>
      <c r="B7" s="68" t="s">
        <v>210</v>
      </c>
      <c r="C7" s="67" t="s">
        <v>211</v>
      </c>
      <c r="D7" s="69">
        <v>0</v>
      </c>
      <c r="E7" s="69">
        <v>1210534.06</v>
      </c>
      <c r="F7" s="69">
        <v>5932</v>
      </c>
      <c r="G7" s="69">
        <v>0</v>
      </c>
      <c r="H7" s="69">
        <v>0</v>
      </c>
      <c r="I7" s="69">
        <v>0</v>
      </c>
      <c r="J7" s="69">
        <v>19789973.609999999</v>
      </c>
      <c r="K7" s="69">
        <v>1219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159133</v>
      </c>
      <c r="V7" s="69">
        <v>1836931</v>
      </c>
      <c r="W7" s="69">
        <v>111606</v>
      </c>
      <c r="X7" s="69">
        <v>227103.01</v>
      </c>
      <c r="Y7" s="69">
        <v>760281.23</v>
      </c>
      <c r="Z7" s="69">
        <v>2445</v>
      </c>
      <c r="AA7" s="69">
        <v>0</v>
      </c>
      <c r="AB7" s="69">
        <v>0</v>
      </c>
      <c r="AC7" s="69">
        <v>71905.5</v>
      </c>
      <c r="AD7" s="69">
        <v>0</v>
      </c>
      <c r="AE7" s="69">
        <v>0</v>
      </c>
      <c r="AF7" s="69">
        <v>72365</v>
      </c>
      <c r="AG7" s="69">
        <v>0</v>
      </c>
      <c r="AH7" s="69">
        <v>0</v>
      </c>
      <c r="AI7" s="69">
        <v>0</v>
      </c>
      <c r="AJ7" s="69">
        <v>0</v>
      </c>
      <c r="AK7" s="69">
        <v>0</v>
      </c>
      <c r="AL7" s="69">
        <v>0</v>
      </c>
      <c r="AM7" s="69">
        <v>0</v>
      </c>
      <c r="AN7" s="69">
        <v>0</v>
      </c>
      <c r="AO7" s="69">
        <v>0</v>
      </c>
      <c r="AP7" s="69">
        <v>113</v>
      </c>
      <c r="AQ7" s="69">
        <v>182199.5</v>
      </c>
      <c r="AR7" s="69">
        <v>0</v>
      </c>
      <c r="AS7" s="69">
        <v>120326</v>
      </c>
      <c r="AT7" s="69">
        <v>0</v>
      </c>
      <c r="AU7" s="69">
        <v>1826</v>
      </c>
      <c r="AV7" s="69">
        <v>0</v>
      </c>
      <c r="AW7" s="69">
        <v>0</v>
      </c>
      <c r="AX7" s="69">
        <v>129785.25</v>
      </c>
      <c r="AY7" s="69">
        <v>0</v>
      </c>
      <c r="AZ7" s="69">
        <v>225242</v>
      </c>
      <c r="BA7" s="69">
        <v>0</v>
      </c>
      <c r="BB7" s="69">
        <v>0</v>
      </c>
      <c r="BC7" s="69">
        <v>389483</v>
      </c>
      <c r="BD7" s="69">
        <v>2204</v>
      </c>
      <c r="BE7" s="69">
        <v>0</v>
      </c>
      <c r="BF7" s="69">
        <v>0</v>
      </c>
      <c r="BG7" s="69">
        <v>32545</v>
      </c>
      <c r="BH7" s="69">
        <v>0</v>
      </c>
      <c r="BI7" s="69">
        <v>1174310.5819999999</v>
      </c>
      <c r="BJ7" s="69">
        <v>74649.36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9299</v>
      </c>
      <c r="BR7" s="69">
        <v>0</v>
      </c>
      <c r="BS7" s="69">
        <v>0</v>
      </c>
      <c r="BT7" s="69">
        <v>19074.25</v>
      </c>
      <c r="BU7" s="69">
        <v>0</v>
      </c>
      <c r="BV7" s="69">
        <v>81199</v>
      </c>
      <c r="BW7" s="69">
        <v>0</v>
      </c>
      <c r="BX7" s="69">
        <v>250</v>
      </c>
      <c r="BY7" s="70">
        <v>14262204.210000001</v>
      </c>
    </row>
    <row r="8" spans="1:77" x14ac:dyDescent="0.2">
      <c r="A8" s="67" t="s">
        <v>205</v>
      </c>
      <c r="B8" s="68" t="s">
        <v>212</v>
      </c>
      <c r="C8" s="67" t="s">
        <v>213</v>
      </c>
      <c r="D8" s="69">
        <v>2301625</v>
      </c>
      <c r="E8" s="69">
        <v>10116</v>
      </c>
      <c r="F8" s="69">
        <v>4018920</v>
      </c>
      <c r="G8" s="69">
        <v>0</v>
      </c>
      <c r="H8" s="69">
        <v>2375</v>
      </c>
      <c r="I8" s="69">
        <v>183</v>
      </c>
      <c r="J8" s="69">
        <v>6282436.3700000001</v>
      </c>
      <c r="K8" s="69">
        <v>43229.5</v>
      </c>
      <c r="L8" s="69">
        <v>0</v>
      </c>
      <c r="M8" s="69">
        <v>11163836.699999999</v>
      </c>
      <c r="N8" s="69">
        <v>0</v>
      </c>
      <c r="O8" s="69">
        <v>36237.5</v>
      </c>
      <c r="P8" s="69">
        <v>0</v>
      </c>
      <c r="Q8" s="69">
        <v>688544</v>
      </c>
      <c r="R8" s="69">
        <v>214692.5</v>
      </c>
      <c r="S8" s="69">
        <v>40631.42</v>
      </c>
      <c r="T8" s="69">
        <v>0</v>
      </c>
      <c r="U8" s="69">
        <v>52265.75</v>
      </c>
      <c r="V8" s="69">
        <v>0</v>
      </c>
      <c r="W8" s="69">
        <v>3500</v>
      </c>
      <c r="X8" s="69">
        <v>0</v>
      </c>
      <c r="Y8" s="69">
        <v>0</v>
      </c>
      <c r="Z8" s="69">
        <v>60133.5</v>
      </c>
      <c r="AA8" s="69">
        <v>0</v>
      </c>
      <c r="AB8" s="69">
        <v>0</v>
      </c>
      <c r="AC8" s="69">
        <v>1642321.47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  <c r="AL8" s="69">
        <v>0</v>
      </c>
      <c r="AM8" s="69">
        <v>0</v>
      </c>
      <c r="AN8" s="69">
        <v>0</v>
      </c>
      <c r="AO8" s="69">
        <v>0</v>
      </c>
      <c r="AP8" s="69">
        <v>0</v>
      </c>
      <c r="AQ8" s="69">
        <v>0</v>
      </c>
      <c r="AR8" s="69">
        <v>0</v>
      </c>
      <c r="AS8" s="69">
        <v>0</v>
      </c>
      <c r="AT8" s="69">
        <v>0</v>
      </c>
      <c r="AU8" s="69">
        <v>0</v>
      </c>
      <c r="AV8" s="69">
        <v>0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</v>
      </c>
      <c r="BF8" s="69">
        <v>0</v>
      </c>
      <c r="BG8" s="69">
        <v>0</v>
      </c>
      <c r="BH8" s="69">
        <v>0</v>
      </c>
      <c r="BI8" s="69">
        <v>181415.83</v>
      </c>
      <c r="BJ8" s="69">
        <v>0</v>
      </c>
      <c r="BK8" s="69">
        <v>0</v>
      </c>
      <c r="BL8" s="69">
        <v>474</v>
      </c>
      <c r="BM8" s="69">
        <v>3018</v>
      </c>
      <c r="BN8" s="69">
        <v>0</v>
      </c>
      <c r="BO8" s="69">
        <v>295</v>
      </c>
      <c r="BP8" s="69">
        <v>45477</v>
      </c>
      <c r="BQ8" s="69">
        <v>44670</v>
      </c>
      <c r="BR8" s="69">
        <v>2459</v>
      </c>
      <c r="BS8" s="69">
        <v>0</v>
      </c>
      <c r="BT8" s="69">
        <v>35835.5</v>
      </c>
      <c r="BU8" s="69">
        <v>145103</v>
      </c>
      <c r="BV8" s="69">
        <v>21409</v>
      </c>
      <c r="BW8" s="69">
        <v>0</v>
      </c>
      <c r="BX8" s="69">
        <v>11096</v>
      </c>
      <c r="BY8" s="70">
        <v>472477009.28000003</v>
      </c>
    </row>
    <row r="9" spans="1:77" x14ac:dyDescent="0.2">
      <c r="A9" s="67" t="s">
        <v>205</v>
      </c>
      <c r="B9" s="68" t="s">
        <v>214</v>
      </c>
      <c r="C9" s="67" t="s">
        <v>215</v>
      </c>
      <c r="D9" s="69">
        <v>373500</v>
      </c>
      <c r="E9" s="69">
        <v>0</v>
      </c>
      <c r="F9" s="69">
        <v>12500</v>
      </c>
      <c r="G9" s="69">
        <v>62500</v>
      </c>
      <c r="H9" s="69">
        <v>0</v>
      </c>
      <c r="I9" s="69">
        <v>157120</v>
      </c>
      <c r="J9" s="69">
        <v>3375324.6</v>
      </c>
      <c r="K9" s="69">
        <v>4235138</v>
      </c>
      <c r="L9" s="69">
        <v>1299879.75</v>
      </c>
      <c r="M9" s="69">
        <v>0</v>
      </c>
      <c r="N9" s="69">
        <v>1766448.13</v>
      </c>
      <c r="O9" s="69">
        <v>483157</v>
      </c>
      <c r="P9" s="69">
        <v>5896671.5</v>
      </c>
      <c r="Q9" s="69">
        <v>2229436</v>
      </c>
      <c r="R9" s="69">
        <v>0</v>
      </c>
      <c r="S9" s="69">
        <v>271844.15000000002</v>
      </c>
      <c r="T9" s="69">
        <v>2773700</v>
      </c>
      <c r="U9" s="69">
        <v>960502.61</v>
      </c>
      <c r="V9" s="69">
        <v>860275</v>
      </c>
      <c r="W9" s="69">
        <v>4228652</v>
      </c>
      <c r="X9" s="69">
        <v>3173417.16</v>
      </c>
      <c r="Y9" s="69">
        <v>4505210.83</v>
      </c>
      <c r="Z9" s="69">
        <v>1296038.5</v>
      </c>
      <c r="AA9" s="69">
        <v>3082927.75</v>
      </c>
      <c r="AB9" s="69">
        <v>2813259.02</v>
      </c>
      <c r="AC9" s="69">
        <v>493955</v>
      </c>
      <c r="AD9" s="69">
        <v>5000</v>
      </c>
      <c r="AE9" s="69">
        <v>19921970.629999999</v>
      </c>
      <c r="AF9" s="69">
        <v>840837</v>
      </c>
      <c r="AG9" s="69">
        <v>282925</v>
      </c>
      <c r="AH9" s="69">
        <v>600</v>
      </c>
      <c r="AI9" s="69">
        <v>2444890</v>
      </c>
      <c r="AJ9" s="69">
        <v>130663</v>
      </c>
      <c r="AK9" s="69">
        <v>708599</v>
      </c>
      <c r="AL9" s="69">
        <v>1094106</v>
      </c>
      <c r="AM9" s="69">
        <v>369586.75</v>
      </c>
      <c r="AN9" s="69">
        <v>672527</v>
      </c>
      <c r="AO9" s="69">
        <v>1762025.5</v>
      </c>
      <c r="AP9" s="69">
        <v>1908683</v>
      </c>
      <c r="AQ9" s="69">
        <v>97500</v>
      </c>
      <c r="AR9" s="69">
        <v>5000</v>
      </c>
      <c r="AS9" s="69">
        <v>286736</v>
      </c>
      <c r="AT9" s="69">
        <v>0</v>
      </c>
      <c r="AU9" s="69">
        <v>95300</v>
      </c>
      <c r="AV9" s="69">
        <v>0</v>
      </c>
      <c r="AW9" s="69">
        <v>117313</v>
      </c>
      <c r="AX9" s="69">
        <v>939635</v>
      </c>
      <c r="AY9" s="69">
        <v>3052896.5</v>
      </c>
      <c r="AZ9" s="69">
        <v>1208040</v>
      </c>
      <c r="BA9" s="69">
        <v>100200</v>
      </c>
      <c r="BB9" s="69">
        <v>632964</v>
      </c>
      <c r="BC9" s="69">
        <v>1371664</v>
      </c>
      <c r="BD9" s="69">
        <v>3560442</v>
      </c>
      <c r="BE9" s="69">
        <v>586601</v>
      </c>
      <c r="BF9" s="69">
        <v>0</v>
      </c>
      <c r="BG9" s="69">
        <v>361997</v>
      </c>
      <c r="BH9" s="69">
        <v>50951</v>
      </c>
      <c r="BI9" s="69">
        <v>950177.75</v>
      </c>
      <c r="BJ9" s="69">
        <v>0</v>
      </c>
      <c r="BK9" s="69">
        <v>798565</v>
      </c>
      <c r="BL9" s="69">
        <v>569587</v>
      </c>
      <c r="BM9" s="69">
        <v>1538436.72</v>
      </c>
      <c r="BN9" s="69">
        <v>1389539</v>
      </c>
      <c r="BO9" s="69">
        <v>533336</v>
      </c>
      <c r="BP9" s="69">
        <v>399201</v>
      </c>
      <c r="BQ9" s="69">
        <v>4600224</v>
      </c>
      <c r="BR9" s="69">
        <v>1756712</v>
      </c>
      <c r="BS9" s="69">
        <v>2241208.2999999998</v>
      </c>
      <c r="BT9" s="69">
        <v>2178409.7000000002</v>
      </c>
      <c r="BU9" s="69">
        <v>3816112.01</v>
      </c>
      <c r="BV9" s="69">
        <v>1177859</v>
      </c>
      <c r="BW9" s="69">
        <v>0</v>
      </c>
      <c r="BX9" s="69">
        <v>0</v>
      </c>
      <c r="BY9" s="70">
        <v>634026496.1500001</v>
      </c>
    </row>
    <row r="10" spans="1:77" x14ac:dyDescent="0.2">
      <c r="A10" s="67" t="s">
        <v>205</v>
      </c>
      <c r="B10" s="68" t="s">
        <v>216</v>
      </c>
      <c r="C10" s="67" t="s">
        <v>217</v>
      </c>
      <c r="D10" s="69">
        <v>15530020.26</v>
      </c>
      <c r="E10" s="69">
        <v>14186474.5</v>
      </c>
      <c r="F10" s="69">
        <v>11250879.970000001</v>
      </c>
      <c r="G10" s="69">
        <v>1437506.7</v>
      </c>
      <c r="H10" s="69">
        <v>950246.51</v>
      </c>
      <c r="I10" s="69">
        <v>240585.9</v>
      </c>
      <c r="J10" s="69">
        <v>52994195.159999996</v>
      </c>
      <c r="K10" s="69">
        <v>4312550.59</v>
      </c>
      <c r="L10" s="69">
        <v>675291.2</v>
      </c>
      <c r="M10" s="69">
        <v>15019606.9</v>
      </c>
      <c r="N10" s="69">
        <v>1497329</v>
      </c>
      <c r="O10" s="69">
        <v>3240430</v>
      </c>
      <c r="P10" s="69">
        <v>1590229.55</v>
      </c>
      <c r="Q10" s="69">
        <v>3650688.88</v>
      </c>
      <c r="R10" s="69">
        <v>216192.83</v>
      </c>
      <c r="S10" s="69">
        <v>1442523.66</v>
      </c>
      <c r="T10" s="69">
        <v>718741.5</v>
      </c>
      <c r="U10" s="69">
        <v>629868.53</v>
      </c>
      <c r="V10" s="69">
        <v>8465901.8100000005</v>
      </c>
      <c r="W10" s="69">
        <v>2725055.25</v>
      </c>
      <c r="X10" s="69">
        <v>574058.25</v>
      </c>
      <c r="Y10" s="69">
        <v>2023332.05</v>
      </c>
      <c r="Z10" s="69">
        <v>2381703</v>
      </c>
      <c r="AA10" s="69">
        <v>684605.45</v>
      </c>
      <c r="AB10" s="69">
        <v>2539743.75</v>
      </c>
      <c r="AC10" s="69">
        <v>468169.41</v>
      </c>
      <c r="AD10" s="69">
        <v>402695</v>
      </c>
      <c r="AE10" s="69">
        <v>14498887.460000001</v>
      </c>
      <c r="AF10" s="69">
        <v>402742.4</v>
      </c>
      <c r="AG10" s="69">
        <v>200181</v>
      </c>
      <c r="AH10" s="69">
        <v>246213</v>
      </c>
      <c r="AI10" s="69">
        <v>170009</v>
      </c>
      <c r="AJ10" s="69">
        <v>543360.5</v>
      </c>
      <c r="AK10" s="69">
        <v>531230.18999999994</v>
      </c>
      <c r="AL10" s="69">
        <v>208167.4</v>
      </c>
      <c r="AM10" s="69">
        <v>967434.8</v>
      </c>
      <c r="AN10" s="69">
        <v>584986</v>
      </c>
      <c r="AO10" s="69">
        <v>928183</v>
      </c>
      <c r="AP10" s="69">
        <v>536398.36</v>
      </c>
      <c r="AQ10" s="69">
        <v>5852814.25</v>
      </c>
      <c r="AR10" s="69">
        <v>383541.09</v>
      </c>
      <c r="AS10" s="69">
        <v>606336.54</v>
      </c>
      <c r="AT10" s="69">
        <v>608146.28</v>
      </c>
      <c r="AU10" s="69">
        <v>201916</v>
      </c>
      <c r="AV10" s="69">
        <v>248979.52</v>
      </c>
      <c r="AW10" s="69">
        <v>383798.01</v>
      </c>
      <c r="AX10" s="69">
        <v>14208448.26</v>
      </c>
      <c r="AY10" s="69">
        <v>984773.7</v>
      </c>
      <c r="AZ10" s="69">
        <v>1835928</v>
      </c>
      <c r="BA10" s="69">
        <v>410439.37</v>
      </c>
      <c r="BB10" s="69">
        <v>1993332</v>
      </c>
      <c r="BC10" s="69">
        <v>3064752</v>
      </c>
      <c r="BD10" s="69">
        <v>2316740.5</v>
      </c>
      <c r="BE10" s="69">
        <v>531090.71</v>
      </c>
      <c r="BF10" s="69">
        <v>912627.8</v>
      </c>
      <c r="BG10" s="69">
        <v>26530</v>
      </c>
      <c r="BH10" s="69">
        <v>78483</v>
      </c>
      <c r="BI10" s="69">
        <v>3926192.99</v>
      </c>
      <c r="BJ10" s="69">
        <v>3292774.81</v>
      </c>
      <c r="BK10" s="69">
        <v>568363</v>
      </c>
      <c r="BL10" s="69">
        <v>463916</v>
      </c>
      <c r="BM10" s="69">
        <v>1598211.34</v>
      </c>
      <c r="BN10" s="69">
        <v>813970</v>
      </c>
      <c r="BO10" s="69">
        <v>322874.3</v>
      </c>
      <c r="BP10" s="69">
        <v>26735078.960000001</v>
      </c>
      <c r="BQ10" s="69">
        <v>922988</v>
      </c>
      <c r="BR10" s="69">
        <v>471347.9</v>
      </c>
      <c r="BS10" s="69">
        <v>991093.89</v>
      </c>
      <c r="BT10" s="69">
        <v>1464703.3</v>
      </c>
      <c r="BU10" s="69">
        <v>6998914.5300000003</v>
      </c>
      <c r="BV10" s="69">
        <v>787065.68</v>
      </c>
      <c r="BW10" s="69">
        <v>463688.45</v>
      </c>
      <c r="BX10" s="69">
        <v>211272.65</v>
      </c>
      <c r="BY10" s="70">
        <v>9934130.1999999993</v>
      </c>
    </row>
    <row r="11" spans="1:77" x14ac:dyDescent="0.2">
      <c r="A11" s="67" t="s">
        <v>205</v>
      </c>
      <c r="B11" s="68" t="s">
        <v>218</v>
      </c>
      <c r="C11" s="67" t="s">
        <v>219</v>
      </c>
      <c r="D11" s="69">
        <v>0</v>
      </c>
      <c r="E11" s="69">
        <v>0</v>
      </c>
      <c r="F11" s="69">
        <v>440270.5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2592300.7999999998</v>
      </c>
      <c r="N11" s="69">
        <v>0</v>
      </c>
      <c r="O11" s="69">
        <v>0</v>
      </c>
      <c r="P11" s="69">
        <v>700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28151733.68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0</v>
      </c>
      <c r="AO11" s="69">
        <v>0</v>
      </c>
      <c r="AP11" s="69">
        <v>0</v>
      </c>
      <c r="AQ11" s="69">
        <v>0</v>
      </c>
      <c r="AR11" s="69">
        <v>8720</v>
      </c>
      <c r="AS11" s="69">
        <v>0</v>
      </c>
      <c r="AT11" s="69">
        <v>0</v>
      </c>
      <c r="AU11" s="69">
        <v>0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660</v>
      </c>
      <c r="BI11" s="69">
        <v>331804.25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996300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70">
        <v>72103297.559900001</v>
      </c>
    </row>
    <row r="12" spans="1:77" x14ac:dyDescent="0.2">
      <c r="A12" s="67" t="s">
        <v>205</v>
      </c>
      <c r="B12" s="68" t="s">
        <v>220</v>
      </c>
      <c r="C12" s="67" t="s">
        <v>221</v>
      </c>
      <c r="D12" s="69">
        <v>6613789.1299999999</v>
      </c>
      <c r="E12" s="69">
        <v>163051</v>
      </c>
      <c r="F12" s="69">
        <v>171215</v>
      </c>
      <c r="G12" s="69">
        <v>4942</v>
      </c>
      <c r="H12" s="69">
        <v>27949</v>
      </c>
      <c r="I12" s="69">
        <v>0</v>
      </c>
      <c r="J12" s="69">
        <v>631130.25</v>
      </c>
      <c r="K12" s="69">
        <v>124437</v>
      </c>
      <c r="L12" s="69">
        <v>22345</v>
      </c>
      <c r="M12" s="69">
        <v>1430706</v>
      </c>
      <c r="N12" s="69">
        <v>44288</v>
      </c>
      <c r="O12" s="69">
        <v>27343</v>
      </c>
      <c r="P12" s="69">
        <v>1086068.57</v>
      </c>
      <c r="Q12" s="69">
        <v>648708.21</v>
      </c>
      <c r="R12" s="69">
        <v>56063</v>
      </c>
      <c r="S12" s="69">
        <v>6574.5</v>
      </c>
      <c r="T12" s="69">
        <v>60867.5</v>
      </c>
      <c r="U12" s="69">
        <v>0</v>
      </c>
      <c r="V12" s="69">
        <v>2957843.2</v>
      </c>
      <c r="W12" s="69">
        <v>1370955</v>
      </c>
      <c r="X12" s="69">
        <v>1418382</v>
      </c>
      <c r="Y12" s="69">
        <v>883093.76</v>
      </c>
      <c r="Z12" s="69">
        <v>1080148</v>
      </c>
      <c r="AA12" s="69">
        <v>9878</v>
      </c>
      <c r="AB12" s="69">
        <v>376863.35</v>
      </c>
      <c r="AC12" s="69">
        <v>0</v>
      </c>
      <c r="AD12" s="69">
        <v>18313</v>
      </c>
      <c r="AE12" s="69">
        <v>375511.5</v>
      </c>
      <c r="AF12" s="69">
        <v>130932</v>
      </c>
      <c r="AG12" s="69">
        <v>71182</v>
      </c>
      <c r="AH12" s="69">
        <v>0</v>
      </c>
      <c r="AI12" s="69">
        <v>0</v>
      </c>
      <c r="AJ12" s="69">
        <v>169255</v>
      </c>
      <c r="AK12" s="69">
        <v>0</v>
      </c>
      <c r="AL12" s="69">
        <v>11739</v>
      </c>
      <c r="AM12" s="69">
        <v>0</v>
      </c>
      <c r="AN12" s="69">
        <v>0</v>
      </c>
      <c r="AO12" s="69">
        <v>21845.5</v>
      </c>
      <c r="AP12" s="69">
        <v>17074</v>
      </c>
      <c r="AQ12" s="69">
        <v>59761.75</v>
      </c>
      <c r="AR12" s="69">
        <v>0</v>
      </c>
      <c r="AS12" s="69">
        <v>1680</v>
      </c>
      <c r="AT12" s="69">
        <v>0</v>
      </c>
      <c r="AU12" s="69">
        <v>16820</v>
      </c>
      <c r="AV12" s="69">
        <v>5369</v>
      </c>
      <c r="AW12" s="69">
        <v>299050</v>
      </c>
      <c r="AX12" s="69">
        <v>0</v>
      </c>
      <c r="AY12" s="69">
        <v>21090</v>
      </c>
      <c r="AZ12" s="69">
        <v>55724</v>
      </c>
      <c r="BA12" s="69">
        <v>0</v>
      </c>
      <c r="BB12" s="69">
        <v>0</v>
      </c>
      <c r="BC12" s="69">
        <v>49122</v>
      </c>
      <c r="BD12" s="69">
        <v>192467</v>
      </c>
      <c r="BE12" s="69">
        <v>21003.25</v>
      </c>
      <c r="BF12" s="69">
        <v>191341</v>
      </c>
      <c r="BG12" s="69">
        <v>39140</v>
      </c>
      <c r="BH12" s="69">
        <v>910</v>
      </c>
      <c r="BI12" s="69">
        <v>13220.25</v>
      </c>
      <c r="BJ12" s="69">
        <v>0</v>
      </c>
      <c r="BK12" s="69">
        <v>25465</v>
      </c>
      <c r="BL12" s="69">
        <v>15269</v>
      </c>
      <c r="BM12" s="69">
        <v>0</v>
      </c>
      <c r="BN12" s="69">
        <v>385040</v>
      </c>
      <c r="BO12" s="69">
        <v>0</v>
      </c>
      <c r="BP12" s="69">
        <v>41412</v>
      </c>
      <c r="BQ12" s="69">
        <v>0</v>
      </c>
      <c r="BR12" s="69">
        <v>6745</v>
      </c>
      <c r="BS12" s="69">
        <v>65001</v>
      </c>
      <c r="BT12" s="69">
        <v>0</v>
      </c>
      <c r="BU12" s="69">
        <v>0</v>
      </c>
      <c r="BV12" s="69">
        <v>0</v>
      </c>
      <c r="BW12" s="69">
        <v>10584</v>
      </c>
      <c r="BX12" s="69">
        <v>6210.75</v>
      </c>
      <c r="BY12" s="70">
        <v>3619636.6500000004</v>
      </c>
    </row>
    <row r="13" spans="1:77" x14ac:dyDescent="0.2">
      <c r="A13" s="67" t="s">
        <v>205</v>
      </c>
      <c r="B13" s="68" t="s">
        <v>222</v>
      </c>
      <c r="C13" s="67" t="s">
        <v>223</v>
      </c>
      <c r="D13" s="69">
        <v>0</v>
      </c>
      <c r="E13" s="69">
        <v>0</v>
      </c>
      <c r="F13" s="69">
        <v>0</v>
      </c>
      <c r="G13" s="69">
        <v>1211</v>
      </c>
      <c r="H13" s="69">
        <v>0</v>
      </c>
      <c r="I13" s="69">
        <v>0</v>
      </c>
      <c r="J13" s="69">
        <v>21409.5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11746</v>
      </c>
      <c r="X13" s="69">
        <v>0</v>
      </c>
      <c r="Y13" s="69">
        <v>0</v>
      </c>
      <c r="Z13" s="69">
        <v>0</v>
      </c>
      <c r="AA13" s="69">
        <v>1500</v>
      </c>
      <c r="AB13" s="69">
        <v>0</v>
      </c>
      <c r="AC13" s="69">
        <v>4612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0</v>
      </c>
      <c r="AV13" s="69">
        <v>0</v>
      </c>
      <c r="AW13" s="69">
        <v>0</v>
      </c>
      <c r="AX13" s="69">
        <v>35077.75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3441</v>
      </c>
      <c r="BY13" s="70"/>
    </row>
    <row r="14" spans="1:77" x14ac:dyDescent="0.2">
      <c r="A14" s="67" t="s">
        <v>205</v>
      </c>
      <c r="B14" s="68" t="s">
        <v>224</v>
      </c>
      <c r="C14" s="67" t="s">
        <v>225</v>
      </c>
      <c r="D14" s="69">
        <v>6901489.5300000003</v>
      </c>
      <c r="E14" s="69">
        <v>861952.25</v>
      </c>
      <c r="F14" s="69">
        <v>1528766.24</v>
      </c>
      <c r="G14" s="69">
        <v>302593</v>
      </c>
      <c r="H14" s="69">
        <v>217552.5</v>
      </c>
      <c r="I14" s="69">
        <v>44421.52</v>
      </c>
      <c r="J14" s="69">
        <v>23436456</v>
      </c>
      <c r="K14" s="69">
        <v>1641374.75</v>
      </c>
      <c r="L14" s="69">
        <v>204423</v>
      </c>
      <c r="M14" s="69">
        <v>672286.75</v>
      </c>
      <c r="N14" s="69">
        <v>185810.1</v>
      </c>
      <c r="O14" s="69">
        <v>649896.25</v>
      </c>
      <c r="P14" s="69">
        <v>2479739.5</v>
      </c>
      <c r="Q14" s="69">
        <v>632163.75</v>
      </c>
      <c r="R14" s="69">
        <v>220783</v>
      </c>
      <c r="S14" s="69">
        <v>192624.5</v>
      </c>
      <c r="T14" s="69">
        <v>450275.5</v>
      </c>
      <c r="U14" s="69">
        <v>315393.75</v>
      </c>
      <c r="V14" s="69">
        <v>8358376.7800000003</v>
      </c>
      <c r="W14" s="69">
        <v>591095.75</v>
      </c>
      <c r="X14" s="69">
        <v>220822.78</v>
      </c>
      <c r="Y14" s="69">
        <v>1839614.35</v>
      </c>
      <c r="Z14" s="69">
        <v>1173811</v>
      </c>
      <c r="AA14" s="69">
        <v>521879.71</v>
      </c>
      <c r="AB14" s="69">
        <v>390748.5</v>
      </c>
      <c r="AC14" s="69">
        <v>187200</v>
      </c>
      <c r="AD14" s="69">
        <v>123296</v>
      </c>
      <c r="AE14" s="69">
        <v>19681467.449999999</v>
      </c>
      <c r="AF14" s="69">
        <v>982615.5</v>
      </c>
      <c r="AG14" s="69">
        <v>874426</v>
      </c>
      <c r="AH14" s="69">
        <v>196432</v>
      </c>
      <c r="AI14" s="69">
        <v>474941</v>
      </c>
      <c r="AJ14" s="69">
        <v>539235</v>
      </c>
      <c r="AK14" s="69">
        <v>476302.12</v>
      </c>
      <c r="AL14" s="69">
        <v>797944.94</v>
      </c>
      <c r="AM14" s="69">
        <v>460554</v>
      </c>
      <c r="AN14" s="69">
        <v>302858</v>
      </c>
      <c r="AO14" s="69">
        <v>563000</v>
      </c>
      <c r="AP14" s="69">
        <v>403934</v>
      </c>
      <c r="AQ14" s="69">
        <v>2937417.75</v>
      </c>
      <c r="AR14" s="69">
        <v>628551.14</v>
      </c>
      <c r="AS14" s="69">
        <v>332704</v>
      </c>
      <c r="AT14" s="69">
        <v>385787.75</v>
      </c>
      <c r="AU14" s="69">
        <v>929941.97</v>
      </c>
      <c r="AV14" s="69">
        <v>21312</v>
      </c>
      <c r="AW14" s="69">
        <v>66569.320000000007</v>
      </c>
      <c r="AX14" s="69">
        <v>8899835.25</v>
      </c>
      <c r="AY14" s="69">
        <v>178136.75</v>
      </c>
      <c r="AZ14" s="69">
        <v>1532019.25</v>
      </c>
      <c r="BA14" s="69">
        <v>534304.11</v>
      </c>
      <c r="BB14" s="69">
        <v>686121.25</v>
      </c>
      <c r="BC14" s="69">
        <v>3668156.5</v>
      </c>
      <c r="BD14" s="69">
        <v>1074463.74</v>
      </c>
      <c r="BE14" s="69">
        <v>555114</v>
      </c>
      <c r="BF14" s="69">
        <v>619754.30000000005</v>
      </c>
      <c r="BG14" s="69">
        <v>127310.39</v>
      </c>
      <c r="BH14" s="69">
        <v>165296</v>
      </c>
      <c r="BI14" s="69">
        <v>5101021.25</v>
      </c>
      <c r="BJ14" s="69">
        <v>1447215.86</v>
      </c>
      <c r="BK14" s="69">
        <v>411006</v>
      </c>
      <c r="BL14" s="69">
        <v>290545</v>
      </c>
      <c r="BM14" s="69">
        <v>368958</v>
      </c>
      <c r="BN14" s="69">
        <v>208033</v>
      </c>
      <c r="BO14" s="69">
        <v>253132.35</v>
      </c>
      <c r="BP14" s="69">
        <v>7088685</v>
      </c>
      <c r="BQ14" s="69">
        <v>216236.25</v>
      </c>
      <c r="BR14" s="69">
        <v>224220.75</v>
      </c>
      <c r="BS14" s="69">
        <v>617099.31000000006</v>
      </c>
      <c r="BT14" s="69">
        <v>989412.07</v>
      </c>
      <c r="BU14" s="69">
        <v>2200674.35</v>
      </c>
      <c r="BV14" s="69">
        <v>373268</v>
      </c>
      <c r="BW14" s="69">
        <v>275477</v>
      </c>
      <c r="BX14" s="69">
        <v>104370.47</v>
      </c>
      <c r="BY14" s="70">
        <v>1750093168.29</v>
      </c>
    </row>
    <row r="15" spans="1:77" x14ac:dyDescent="0.2">
      <c r="A15" s="67" t="s">
        <v>205</v>
      </c>
      <c r="B15" s="68" t="s">
        <v>226</v>
      </c>
      <c r="C15" s="67" t="s">
        <v>227</v>
      </c>
      <c r="D15" s="69">
        <v>1100089.02</v>
      </c>
      <c r="E15" s="69">
        <v>0</v>
      </c>
      <c r="F15" s="69">
        <v>299123.5</v>
      </c>
      <c r="G15" s="69">
        <v>323629</v>
      </c>
      <c r="H15" s="69">
        <v>51583.75</v>
      </c>
      <c r="I15" s="69">
        <v>0</v>
      </c>
      <c r="J15" s="69">
        <v>1881431</v>
      </c>
      <c r="K15" s="69">
        <v>0</v>
      </c>
      <c r="L15" s="69">
        <v>0</v>
      </c>
      <c r="M15" s="69">
        <v>663551.4</v>
      </c>
      <c r="N15" s="69">
        <v>13789</v>
      </c>
      <c r="O15" s="69">
        <v>0</v>
      </c>
      <c r="P15" s="69">
        <v>142619.5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898232.75</v>
      </c>
      <c r="W15" s="69">
        <v>0</v>
      </c>
      <c r="X15" s="69">
        <v>21054.94</v>
      </c>
      <c r="Y15" s="69">
        <v>102408.25</v>
      </c>
      <c r="Z15" s="69">
        <v>364633</v>
      </c>
      <c r="AA15" s="69">
        <v>0</v>
      </c>
      <c r="AB15" s="69">
        <v>0</v>
      </c>
      <c r="AC15" s="69">
        <v>97772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3055</v>
      </c>
      <c r="AK15" s="69">
        <v>0</v>
      </c>
      <c r="AL15" s="69">
        <v>0</v>
      </c>
      <c r="AM15" s="69">
        <v>0</v>
      </c>
      <c r="AN15" s="69">
        <v>0</v>
      </c>
      <c r="AO15" s="69">
        <v>16646.5</v>
      </c>
      <c r="AP15" s="69">
        <v>0</v>
      </c>
      <c r="AQ15" s="69">
        <v>267177.75</v>
      </c>
      <c r="AR15" s="69">
        <v>0</v>
      </c>
      <c r="AS15" s="69">
        <v>0</v>
      </c>
      <c r="AT15" s="69">
        <v>27653</v>
      </c>
      <c r="AU15" s="69">
        <v>0</v>
      </c>
      <c r="AV15" s="69">
        <v>0</v>
      </c>
      <c r="AW15" s="69">
        <v>0</v>
      </c>
      <c r="AX15" s="69">
        <v>1885398.5</v>
      </c>
      <c r="AY15" s="69">
        <v>0</v>
      </c>
      <c r="AZ15" s="69">
        <v>30720.25</v>
      </c>
      <c r="BA15" s="69">
        <v>316477.5</v>
      </c>
      <c r="BB15" s="69">
        <v>0</v>
      </c>
      <c r="BC15" s="69">
        <v>160</v>
      </c>
      <c r="BD15" s="69">
        <v>0</v>
      </c>
      <c r="BE15" s="69">
        <v>0</v>
      </c>
      <c r="BF15" s="69">
        <v>0</v>
      </c>
      <c r="BG15" s="69">
        <v>0</v>
      </c>
      <c r="BH15" s="69">
        <v>16044</v>
      </c>
      <c r="BI15" s="69">
        <v>369.25</v>
      </c>
      <c r="BJ15" s="69">
        <v>0</v>
      </c>
      <c r="BK15" s="69">
        <v>0</v>
      </c>
      <c r="BL15" s="69">
        <v>0</v>
      </c>
      <c r="BM15" s="69">
        <v>81064</v>
      </c>
      <c r="BN15" s="69">
        <v>0</v>
      </c>
      <c r="BO15" s="69">
        <v>0</v>
      </c>
      <c r="BP15" s="69">
        <v>50618</v>
      </c>
      <c r="BQ15" s="69">
        <v>0</v>
      </c>
      <c r="BR15" s="69">
        <v>13060</v>
      </c>
      <c r="BS15" s="69">
        <v>0</v>
      </c>
      <c r="BT15" s="69">
        <v>0</v>
      </c>
      <c r="BU15" s="69">
        <v>410916.25</v>
      </c>
      <c r="BV15" s="69">
        <v>0</v>
      </c>
      <c r="BW15" s="69">
        <v>0</v>
      </c>
      <c r="BX15" s="69">
        <v>6039.25</v>
      </c>
      <c r="BY15" s="70">
        <v>293455041.06000006</v>
      </c>
    </row>
    <row r="16" spans="1:77" x14ac:dyDescent="0.2">
      <c r="A16" s="67" t="s">
        <v>205</v>
      </c>
      <c r="B16" s="68" t="s">
        <v>228</v>
      </c>
      <c r="C16" s="67" t="s">
        <v>229</v>
      </c>
      <c r="D16" s="69">
        <v>9910</v>
      </c>
      <c r="E16" s="69">
        <v>231150</v>
      </c>
      <c r="F16" s="69">
        <v>208850</v>
      </c>
      <c r="G16" s="69">
        <v>51650</v>
      </c>
      <c r="H16" s="69">
        <v>54870</v>
      </c>
      <c r="I16" s="69">
        <v>0</v>
      </c>
      <c r="J16" s="69">
        <v>1034200</v>
      </c>
      <c r="K16" s="69">
        <v>57480</v>
      </c>
      <c r="L16" s="69">
        <v>40900</v>
      </c>
      <c r="M16" s="69">
        <v>240434</v>
      </c>
      <c r="N16" s="69">
        <v>30840</v>
      </c>
      <c r="O16" s="69">
        <v>0</v>
      </c>
      <c r="P16" s="69">
        <v>553560</v>
      </c>
      <c r="Q16" s="69">
        <v>458490</v>
      </c>
      <c r="R16" s="69">
        <v>0</v>
      </c>
      <c r="S16" s="69">
        <v>122340</v>
      </c>
      <c r="T16" s="69">
        <v>66070</v>
      </c>
      <c r="U16" s="69">
        <v>37660</v>
      </c>
      <c r="V16" s="69">
        <v>0</v>
      </c>
      <c r="W16" s="69">
        <v>160250</v>
      </c>
      <c r="X16" s="69">
        <v>120710</v>
      </c>
      <c r="Y16" s="69">
        <v>0</v>
      </c>
      <c r="Z16" s="69">
        <v>0</v>
      </c>
      <c r="AA16" s="69">
        <v>87760</v>
      </c>
      <c r="AB16" s="69">
        <v>73290</v>
      </c>
      <c r="AC16" s="69">
        <v>734</v>
      </c>
      <c r="AD16" s="69">
        <v>32560</v>
      </c>
      <c r="AE16" s="69">
        <v>1683580</v>
      </c>
      <c r="AF16" s="69">
        <v>0</v>
      </c>
      <c r="AG16" s="69">
        <v>64910</v>
      </c>
      <c r="AH16" s="69">
        <v>22510</v>
      </c>
      <c r="AI16" s="69">
        <v>43070</v>
      </c>
      <c r="AJ16" s="69">
        <v>140460</v>
      </c>
      <c r="AK16" s="69">
        <v>66270</v>
      </c>
      <c r="AL16" s="69">
        <v>68250</v>
      </c>
      <c r="AM16" s="69">
        <v>0</v>
      </c>
      <c r="AN16" s="69">
        <v>69150</v>
      </c>
      <c r="AO16" s="69">
        <v>64390</v>
      </c>
      <c r="AP16" s="69">
        <v>0</v>
      </c>
      <c r="AQ16" s="69">
        <v>1773975</v>
      </c>
      <c r="AR16" s="69">
        <v>25900</v>
      </c>
      <c r="AS16" s="69">
        <v>0</v>
      </c>
      <c r="AT16" s="69">
        <v>310735</v>
      </c>
      <c r="AU16" s="69">
        <v>10200</v>
      </c>
      <c r="AV16" s="69">
        <v>14230</v>
      </c>
      <c r="AW16" s="69">
        <v>17740</v>
      </c>
      <c r="AX16" s="69">
        <v>708005</v>
      </c>
      <c r="AY16" s="69">
        <v>840</v>
      </c>
      <c r="AZ16" s="69">
        <v>129538</v>
      </c>
      <c r="BA16" s="69">
        <v>0</v>
      </c>
      <c r="BB16" s="69">
        <v>0</v>
      </c>
      <c r="BC16" s="69">
        <v>0</v>
      </c>
      <c r="BD16" s="69">
        <v>863258</v>
      </c>
      <c r="BE16" s="69">
        <v>0</v>
      </c>
      <c r="BF16" s="69">
        <v>253210</v>
      </c>
      <c r="BG16" s="69">
        <v>42489</v>
      </c>
      <c r="BH16" s="69">
        <v>14030</v>
      </c>
      <c r="BI16" s="69">
        <v>299650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59360</v>
      </c>
      <c r="BP16" s="69">
        <v>1659076</v>
      </c>
      <c r="BQ16" s="69">
        <v>83925</v>
      </c>
      <c r="BR16" s="69">
        <v>66320</v>
      </c>
      <c r="BS16" s="69">
        <v>102500</v>
      </c>
      <c r="BT16" s="69">
        <v>46220</v>
      </c>
      <c r="BU16" s="69">
        <v>116370</v>
      </c>
      <c r="BV16" s="69">
        <v>0</v>
      </c>
      <c r="BW16" s="69">
        <v>0</v>
      </c>
      <c r="BX16" s="69">
        <v>0</v>
      </c>
      <c r="BY16" s="70">
        <v>21339420.949999999</v>
      </c>
    </row>
    <row r="17" spans="1:77" x14ac:dyDescent="0.2">
      <c r="A17" s="67" t="s">
        <v>205</v>
      </c>
      <c r="B17" s="68" t="s">
        <v>230</v>
      </c>
      <c r="C17" s="67" t="s">
        <v>231</v>
      </c>
      <c r="D17" s="69">
        <v>81084035.959999993</v>
      </c>
      <c r="E17" s="69">
        <v>10879898.5</v>
      </c>
      <c r="F17" s="69">
        <v>9053597.8300000001</v>
      </c>
      <c r="G17" s="69">
        <v>2695117</v>
      </c>
      <c r="H17" s="69">
        <v>2947751.5</v>
      </c>
      <c r="I17" s="69">
        <v>527336.89</v>
      </c>
      <c r="J17" s="69">
        <v>222934001</v>
      </c>
      <c r="K17" s="69">
        <v>8362388.75</v>
      </c>
      <c r="L17" s="69">
        <v>1437023.75</v>
      </c>
      <c r="M17" s="69">
        <v>16500709.640000001</v>
      </c>
      <c r="N17" s="69">
        <v>2270857</v>
      </c>
      <c r="O17" s="69">
        <v>5803760.75</v>
      </c>
      <c r="P17" s="69">
        <v>24770190</v>
      </c>
      <c r="Q17" s="69">
        <v>5581025</v>
      </c>
      <c r="R17" s="69">
        <v>631427</v>
      </c>
      <c r="S17" s="69">
        <v>3934918.72</v>
      </c>
      <c r="T17" s="69">
        <v>2664084.75</v>
      </c>
      <c r="U17" s="69">
        <v>3160557.45</v>
      </c>
      <c r="V17" s="69">
        <v>103412849.25</v>
      </c>
      <c r="W17" s="69">
        <v>3272935.13</v>
      </c>
      <c r="X17" s="69">
        <v>2128640.27</v>
      </c>
      <c r="Y17" s="69">
        <v>13362290.9</v>
      </c>
      <c r="Z17" s="69">
        <v>8596681.5</v>
      </c>
      <c r="AA17" s="69">
        <v>4577559.4800000004</v>
      </c>
      <c r="AB17" s="69">
        <v>3058130</v>
      </c>
      <c r="AC17" s="69">
        <v>1468907.86</v>
      </c>
      <c r="AD17" s="69">
        <v>588449</v>
      </c>
      <c r="AE17" s="69">
        <v>156576811.81</v>
      </c>
      <c r="AF17" s="69">
        <v>6718299.5599999996</v>
      </c>
      <c r="AG17" s="69">
        <v>4184843</v>
      </c>
      <c r="AH17" s="69">
        <v>1777600</v>
      </c>
      <c r="AI17" s="69">
        <v>2505040</v>
      </c>
      <c r="AJ17" s="69">
        <v>4309820.7</v>
      </c>
      <c r="AK17" s="69">
        <v>4263175.6100000003</v>
      </c>
      <c r="AL17" s="69">
        <v>5158225</v>
      </c>
      <c r="AM17" s="69">
        <v>4908045</v>
      </c>
      <c r="AN17" s="69">
        <v>1930342.5</v>
      </c>
      <c r="AO17" s="69">
        <v>3947707.5</v>
      </c>
      <c r="AP17" s="69">
        <v>3491524.5</v>
      </c>
      <c r="AQ17" s="69">
        <v>44207048.25</v>
      </c>
      <c r="AR17" s="69">
        <v>4426768.24</v>
      </c>
      <c r="AS17" s="69">
        <v>3333495</v>
      </c>
      <c r="AT17" s="69">
        <v>3716107.05</v>
      </c>
      <c r="AU17" s="69">
        <v>8776307.1400000006</v>
      </c>
      <c r="AV17" s="69">
        <v>483783.5</v>
      </c>
      <c r="AW17" s="69">
        <v>782149.05</v>
      </c>
      <c r="AX17" s="69">
        <v>81691524.25</v>
      </c>
      <c r="AY17" s="69">
        <v>1975053.5</v>
      </c>
      <c r="AZ17" s="69">
        <v>7140157.75</v>
      </c>
      <c r="BA17" s="69">
        <v>3654741.93</v>
      </c>
      <c r="BB17" s="69">
        <v>4585290.5999999996</v>
      </c>
      <c r="BC17" s="69">
        <v>17569749.5</v>
      </c>
      <c r="BD17" s="69">
        <v>14447531.470000001</v>
      </c>
      <c r="BE17" s="69">
        <v>4308477.5</v>
      </c>
      <c r="BF17" s="69">
        <v>3273647.95</v>
      </c>
      <c r="BG17" s="69">
        <v>1200321.74</v>
      </c>
      <c r="BH17" s="69">
        <v>931983</v>
      </c>
      <c r="BI17" s="69">
        <v>85513896.680000007</v>
      </c>
      <c r="BJ17" s="69">
        <v>14867064.34</v>
      </c>
      <c r="BK17" s="69">
        <v>1711061</v>
      </c>
      <c r="BL17" s="69">
        <v>1979611</v>
      </c>
      <c r="BM17" s="69">
        <v>3210529</v>
      </c>
      <c r="BN17" s="69">
        <v>2371966</v>
      </c>
      <c r="BO17" s="69">
        <v>2220487.15</v>
      </c>
      <c r="BP17" s="69">
        <v>49858381.520000003</v>
      </c>
      <c r="BQ17" s="69">
        <v>1848025.5</v>
      </c>
      <c r="BR17" s="69">
        <v>2699234.25</v>
      </c>
      <c r="BS17" s="69">
        <v>3180308.29</v>
      </c>
      <c r="BT17" s="69">
        <v>7287859.2699999996</v>
      </c>
      <c r="BU17" s="69">
        <v>20824122.829999998</v>
      </c>
      <c r="BV17" s="69">
        <v>1960021</v>
      </c>
      <c r="BW17" s="69">
        <v>1046269.3</v>
      </c>
      <c r="BX17" s="69">
        <v>1312693.1599999999</v>
      </c>
      <c r="BY17" s="70">
        <v>9907728.3000000007</v>
      </c>
    </row>
    <row r="18" spans="1:77" x14ac:dyDescent="0.2">
      <c r="A18" s="67" t="s">
        <v>205</v>
      </c>
      <c r="B18" s="68" t="s">
        <v>232</v>
      </c>
      <c r="C18" s="67" t="s">
        <v>233</v>
      </c>
      <c r="D18" s="69">
        <v>29562797.75</v>
      </c>
      <c r="E18" s="69">
        <v>8076026.3099999996</v>
      </c>
      <c r="F18" s="69">
        <v>6899581.7300000004</v>
      </c>
      <c r="G18" s="69">
        <v>409313</v>
      </c>
      <c r="H18" s="69">
        <v>434686</v>
      </c>
      <c r="I18" s="69">
        <v>0</v>
      </c>
      <c r="J18" s="69">
        <v>142127314</v>
      </c>
      <c r="K18" s="69">
        <v>21234297.27</v>
      </c>
      <c r="L18" s="69">
        <v>5488168.2699999996</v>
      </c>
      <c r="M18" s="69">
        <v>10015971.15</v>
      </c>
      <c r="N18" s="69">
        <v>566504.4</v>
      </c>
      <c r="O18" s="69">
        <v>18107719</v>
      </c>
      <c r="P18" s="69">
        <v>21073558</v>
      </c>
      <c r="Q18" s="69">
        <v>7332903.25</v>
      </c>
      <c r="R18" s="69">
        <v>60250</v>
      </c>
      <c r="S18" s="69">
        <v>504798.34</v>
      </c>
      <c r="T18" s="69">
        <v>4964827.75</v>
      </c>
      <c r="U18" s="69">
        <v>3079230.07</v>
      </c>
      <c r="V18" s="69">
        <v>101582885.37</v>
      </c>
      <c r="W18" s="69">
        <v>16259988.4</v>
      </c>
      <c r="X18" s="69">
        <v>1817031.46</v>
      </c>
      <c r="Y18" s="69">
        <v>10832344.49</v>
      </c>
      <c r="Z18" s="69">
        <v>2739580</v>
      </c>
      <c r="AA18" s="69">
        <v>4465697.3600000003</v>
      </c>
      <c r="AB18" s="69">
        <v>10620839.470000001</v>
      </c>
      <c r="AC18" s="69">
        <v>659094.43000000005</v>
      </c>
      <c r="AD18" s="69">
        <v>3811086</v>
      </c>
      <c r="AE18" s="69">
        <v>47485482.25</v>
      </c>
      <c r="AF18" s="69">
        <v>1271213.52</v>
      </c>
      <c r="AG18" s="69">
        <v>1978304</v>
      </c>
      <c r="AH18" s="69">
        <v>825844</v>
      </c>
      <c r="AI18" s="69">
        <v>1449104.16</v>
      </c>
      <c r="AJ18" s="69">
        <v>1624886.5</v>
      </c>
      <c r="AK18" s="69">
        <v>1693400.44</v>
      </c>
      <c r="AL18" s="69">
        <v>1228532.5</v>
      </c>
      <c r="AM18" s="69">
        <v>1968611.75</v>
      </c>
      <c r="AN18" s="69">
        <v>721352.25</v>
      </c>
      <c r="AO18" s="69">
        <v>2208060</v>
      </c>
      <c r="AP18" s="69">
        <v>839559.8</v>
      </c>
      <c r="AQ18" s="69">
        <v>14141912.5</v>
      </c>
      <c r="AR18" s="69">
        <v>1054374.55</v>
      </c>
      <c r="AS18" s="69">
        <v>1076380.75</v>
      </c>
      <c r="AT18" s="69">
        <v>991688.27</v>
      </c>
      <c r="AU18" s="69">
        <v>1378537.71</v>
      </c>
      <c r="AV18" s="69">
        <v>854618.75</v>
      </c>
      <c r="AW18" s="69">
        <v>1972370</v>
      </c>
      <c r="AX18" s="69">
        <v>98713343.5</v>
      </c>
      <c r="AY18" s="69">
        <v>1557845.35</v>
      </c>
      <c r="AZ18" s="69">
        <v>3395947.25</v>
      </c>
      <c r="BA18" s="69">
        <v>6576074.8899999997</v>
      </c>
      <c r="BB18" s="69">
        <v>1071019.25</v>
      </c>
      <c r="BC18" s="69">
        <v>5228588.0199999996</v>
      </c>
      <c r="BD18" s="69">
        <v>9333718.6999999993</v>
      </c>
      <c r="BE18" s="69">
        <v>3205198.3</v>
      </c>
      <c r="BF18" s="69">
        <v>6062384.6500000004</v>
      </c>
      <c r="BG18" s="69">
        <v>1363625.3</v>
      </c>
      <c r="BH18" s="69">
        <v>661593</v>
      </c>
      <c r="BI18" s="69">
        <v>74074700.958000004</v>
      </c>
      <c r="BJ18" s="69">
        <v>33675837.240000002</v>
      </c>
      <c r="BK18" s="69">
        <v>5288031</v>
      </c>
      <c r="BL18" s="69">
        <v>2103051</v>
      </c>
      <c r="BM18" s="69">
        <v>3114497.16</v>
      </c>
      <c r="BN18" s="69">
        <v>11427908.109999999</v>
      </c>
      <c r="BO18" s="69">
        <v>2196315</v>
      </c>
      <c r="BP18" s="69">
        <v>34822803.07</v>
      </c>
      <c r="BQ18" s="69">
        <v>931286.25</v>
      </c>
      <c r="BR18" s="69">
        <v>736697</v>
      </c>
      <c r="BS18" s="69">
        <v>1606968.23</v>
      </c>
      <c r="BT18" s="69">
        <v>4592947.13</v>
      </c>
      <c r="BU18" s="69">
        <v>4650225</v>
      </c>
      <c r="BV18" s="69">
        <v>1357786.4</v>
      </c>
      <c r="BW18" s="69">
        <v>756544</v>
      </c>
      <c r="BX18" s="69">
        <v>670957.59</v>
      </c>
      <c r="BY18" s="70">
        <v>55857741.249999993</v>
      </c>
    </row>
    <row r="19" spans="1:77" x14ac:dyDescent="0.2">
      <c r="A19" s="67" t="s">
        <v>205</v>
      </c>
      <c r="B19" s="68" t="s">
        <v>234</v>
      </c>
      <c r="C19" s="67" t="s">
        <v>235</v>
      </c>
      <c r="D19" s="69">
        <v>4473993.75</v>
      </c>
      <c r="E19" s="69">
        <v>83328</v>
      </c>
      <c r="F19" s="69">
        <v>574025</v>
      </c>
      <c r="G19" s="69">
        <v>74336</v>
      </c>
      <c r="H19" s="69">
        <v>21013</v>
      </c>
      <c r="I19" s="69">
        <v>85065.25</v>
      </c>
      <c r="J19" s="69">
        <v>10132134.65</v>
      </c>
      <c r="K19" s="69">
        <v>210245.25</v>
      </c>
      <c r="L19" s="69">
        <v>197998</v>
      </c>
      <c r="M19" s="69">
        <v>15146483.58</v>
      </c>
      <c r="N19" s="69">
        <v>947816.6</v>
      </c>
      <c r="O19" s="69">
        <v>623272</v>
      </c>
      <c r="P19" s="69">
        <v>2525231.5</v>
      </c>
      <c r="Q19" s="69">
        <v>364645.5</v>
      </c>
      <c r="R19" s="69">
        <v>455329</v>
      </c>
      <c r="S19" s="69">
        <v>248368.84</v>
      </c>
      <c r="T19" s="69">
        <v>138076.5</v>
      </c>
      <c r="U19" s="69">
        <v>0</v>
      </c>
      <c r="V19" s="69">
        <v>2774432.14</v>
      </c>
      <c r="W19" s="69">
        <v>1752</v>
      </c>
      <c r="X19" s="69">
        <v>0</v>
      </c>
      <c r="Y19" s="69">
        <v>24337.25</v>
      </c>
      <c r="Z19" s="69">
        <v>631405.5</v>
      </c>
      <c r="AA19" s="69">
        <v>0</v>
      </c>
      <c r="AB19" s="69">
        <v>81937.25</v>
      </c>
      <c r="AC19" s="69">
        <v>331365.75</v>
      </c>
      <c r="AD19" s="69">
        <v>0</v>
      </c>
      <c r="AE19" s="69">
        <v>1614231</v>
      </c>
      <c r="AF19" s="69">
        <v>24155</v>
      </c>
      <c r="AG19" s="69">
        <v>31315</v>
      </c>
      <c r="AH19" s="69">
        <v>20468</v>
      </c>
      <c r="AI19" s="69">
        <v>8030</v>
      </c>
      <c r="AJ19" s="69">
        <v>287</v>
      </c>
      <c r="AK19" s="69">
        <v>2585</v>
      </c>
      <c r="AL19" s="69">
        <v>7321</v>
      </c>
      <c r="AM19" s="69">
        <v>10589</v>
      </c>
      <c r="AN19" s="69">
        <v>72593.5</v>
      </c>
      <c r="AO19" s="69">
        <v>109026.5</v>
      </c>
      <c r="AP19" s="69">
        <v>61461.25</v>
      </c>
      <c r="AQ19" s="69">
        <v>13533</v>
      </c>
      <c r="AR19" s="69">
        <v>41541</v>
      </c>
      <c r="AS19" s="69">
        <v>7367</v>
      </c>
      <c r="AT19" s="69">
        <v>0</v>
      </c>
      <c r="AU19" s="69">
        <v>0</v>
      </c>
      <c r="AV19" s="69">
        <v>0</v>
      </c>
      <c r="AW19" s="69">
        <v>13910</v>
      </c>
      <c r="AX19" s="69">
        <v>1332521.5</v>
      </c>
      <c r="AY19" s="69">
        <v>0</v>
      </c>
      <c r="AZ19" s="69">
        <v>34267</v>
      </c>
      <c r="BA19" s="69">
        <v>250180</v>
      </c>
      <c r="BB19" s="69">
        <v>322509</v>
      </c>
      <c r="BC19" s="69">
        <v>6232</v>
      </c>
      <c r="BD19" s="69">
        <v>305510.5</v>
      </c>
      <c r="BE19" s="69">
        <v>12626</v>
      </c>
      <c r="BF19" s="69">
        <v>130620</v>
      </c>
      <c r="BG19" s="69">
        <v>27975</v>
      </c>
      <c r="BH19" s="69">
        <v>0</v>
      </c>
      <c r="BI19" s="69">
        <v>1849629.21</v>
      </c>
      <c r="BJ19" s="69">
        <v>2962640.41</v>
      </c>
      <c r="BK19" s="69">
        <v>105055</v>
      </c>
      <c r="BL19" s="69">
        <v>0</v>
      </c>
      <c r="BM19" s="69">
        <v>35518</v>
      </c>
      <c r="BN19" s="69">
        <v>42405</v>
      </c>
      <c r="BO19" s="69">
        <v>0</v>
      </c>
      <c r="BP19" s="69">
        <v>315986</v>
      </c>
      <c r="BQ19" s="69">
        <v>24668</v>
      </c>
      <c r="BR19" s="69">
        <v>24548</v>
      </c>
      <c r="BS19" s="69">
        <v>32547.5</v>
      </c>
      <c r="BT19" s="69">
        <v>139552.75</v>
      </c>
      <c r="BU19" s="69">
        <v>5678</v>
      </c>
      <c r="BV19" s="69">
        <v>0</v>
      </c>
      <c r="BW19" s="69">
        <v>0</v>
      </c>
      <c r="BX19" s="69">
        <v>1875</v>
      </c>
      <c r="BY19" s="70">
        <v>98979371.210000008</v>
      </c>
    </row>
    <row r="20" spans="1:77" x14ac:dyDescent="0.2">
      <c r="A20" s="67" t="s">
        <v>205</v>
      </c>
      <c r="B20" s="68" t="s">
        <v>236</v>
      </c>
      <c r="C20" s="67" t="s">
        <v>237</v>
      </c>
      <c r="D20" s="69">
        <v>829737</v>
      </c>
      <c r="E20" s="69">
        <v>0</v>
      </c>
      <c r="F20" s="69">
        <v>1209350</v>
      </c>
      <c r="G20" s="69">
        <v>81179</v>
      </c>
      <c r="H20" s="69">
        <v>51795</v>
      </c>
      <c r="I20" s="69">
        <v>0</v>
      </c>
      <c r="J20" s="69">
        <v>3828669.25</v>
      </c>
      <c r="K20" s="69">
        <v>255645</v>
      </c>
      <c r="L20" s="69">
        <v>13372</v>
      </c>
      <c r="M20" s="69">
        <v>1837961</v>
      </c>
      <c r="N20" s="69">
        <v>31945</v>
      </c>
      <c r="O20" s="69">
        <v>699916</v>
      </c>
      <c r="P20" s="69">
        <v>670506.99</v>
      </c>
      <c r="Q20" s="69">
        <v>407151</v>
      </c>
      <c r="R20" s="69">
        <v>0</v>
      </c>
      <c r="S20" s="69">
        <v>0</v>
      </c>
      <c r="T20" s="69">
        <v>0</v>
      </c>
      <c r="U20" s="69">
        <v>0</v>
      </c>
      <c r="V20" s="69">
        <v>329159</v>
      </c>
      <c r="W20" s="69">
        <v>392553.75</v>
      </c>
      <c r="X20" s="69">
        <v>0</v>
      </c>
      <c r="Y20" s="69">
        <v>154731.5</v>
      </c>
      <c r="Z20" s="69">
        <v>1355674.5</v>
      </c>
      <c r="AA20" s="69">
        <v>20077.75</v>
      </c>
      <c r="AB20" s="69">
        <v>3059522.86</v>
      </c>
      <c r="AC20" s="69">
        <v>0</v>
      </c>
      <c r="AD20" s="69">
        <v>87009</v>
      </c>
      <c r="AE20" s="69">
        <v>3880637</v>
      </c>
      <c r="AF20" s="69">
        <v>0</v>
      </c>
      <c r="AG20" s="69">
        <v>0</v>
      </c>
      <c r="AH20" s="69">
        <v>0</v>
      </c>
      <c r="AI20" s="69">
        <v>0</v>
      </c>
      <c r="AJ20" s="69">
        <v>32430</v>
      </c>
      <c r="AK20" s="69">
        <v>0</v>
      </c>
      <c r="AL20" s="69">
        <v>0</v>
      </c>
      <c r="AM20" s="69">
        <v>9641</v>
      </c>
      <c r="AN20" s="69">
        <v>23016</v>
      </c>
      <c r="AO20" s="69">
        <v>0</v>
      </c>
      <c r="AP20" s="69">
        <v>0</v>
      </c>
      <c r="AQ20" s="69">
        <v>2714119</v>
      </c>
      <c r="AR20" s="69">
        <v>6600</v>
      </c>
      <c r="AS20" s="69">
        <v>28860</v>
      </c>
      <c r="AT20" s="69">
        <v>13496</v>
      </c>
      <c r="AU20" s="69">
        <v>37980</v>
      </c>
      <c r="AV20" s="69">
        <v>4867</v>
      </c>
      <c r="AW20" s="69">
        <v>19544</v>
      </c>
      <c r="AX20" s="69">
        <v>1465438.75</v>
      </c>
      <c r="AY20" s="69">
        <v>0</v>
      </c>
      <c r="AZ20" s="69">
        <v>1602473.25</v>
      </c>
      <c r="BA20" s="69">
        <v>298</v>
      </c>
      <c r="BB20" s="69">
        <v>456742</v>
      </c>
      <c r="BC20" s="69">
        <v>2169092</v>
      </c>
      <c r="BD20" s="69">
        <v>426150</v>
      </c>
      <c r="BE20" s="69">
        <v>10174.25</v>
      </c>
      <c r="BF20" s="69">
        <v>0</v>
      </c>
      <c r="BG20" s="69">
        <v>0</v>
      </c>
      <c r="BH20" s="69">
        <v>0</v>
      </c>
      <c r="BI20" s="69">
        <v>5786604</v>
      </c>
      <c r="BJ20" s="69">
        <v>703560</v>
      </c>
      <c r="BK20" s="69">
        <v>0</v>
      </c>
      <c r="BL20" s="69">
        <v>0</v>
      </c>
      <c r="BM20" s="69">
        <v>0</v>
      </c>
      <c r="BN20" s="69">
        <v>80818</v>
      </c>
      <c r="BO20" s="69">
        <v>25875</v>
      </c>
      <c r="BP20" s="69">
        <v>7024486</v>
      </c>
      <c r="BQ20" s="69">
        <v>11198.25</v>
      </c>
      <c r="BR20" s="69">
        <v>79754</v>
      </c>
      <c r="BS20" s="69">
        <v>63881.35</v>
      </c>
      <c r="BT20" s="69">
        <v>0</v>
      </c>
      <c r="BU20" s="69">
        <v>2189379.5</v>
      </c>
      <c r="BV20" s="69">
        <v>10740</v>
      </c>
      <c r="BW20" s="69">
        <v>57962.5</v>
      </c>
      <c r="BX20" s="69">
        <v>4825</v>
      </c>
      <c r="BY20" s="70">
        <v>5634557.4899999993</v>
      </c>
    </row>
    <row r="21" spans="1:77" x14ac:dyDescent="0.2">
      <c r="A21" s="67" t="s">
        <v>205</v>
      </c>
      <c r="B21" s="68" t="s">
        <v>238</v>
      </c>
      <c r="C21" s="67" t="s">
        <v>239</v>
      </c>
      <c r="D21" s="69">
        <v>2597360.5</v>
      </c>
      <c r="E21" s="69">
        <v>212943.5</v>
      </c>
      <c r="F21" s="69">
        <v>1026083</v>
      </c>
      <c r="G21" s="69">
        <v>266407</v>
      </c>
      <c r="H21" s="69">
        <v>92121</v>
      </c>
      <c r="I21" s="69">
        <v>0</v>
      </c>
      <c r="J21" s="69">
        <v>1533821.25</v>
      </c>
      <c r="K21" s="69">
        <v>438862.5</v>
      </c>
      <c r="L21" s="69">
        <v>751064</v>
      </c>
      <c r="M21" s="69">
        <v>1093119</v>
      </c>
      <c r="N21" s="69">
        <v>152005</v>
      </c>
      <c r="O21" s="69">
        <v>252443</v>
      </c>
      <c r="P21" s="69">
        <v>437878</v>
      </c>
      <c r="Q21" s="69">
        <v>810290</v>
      </c>
      <c r="R21" s="69">
        <v>18589</v>
      </c>
      <c r="S21" s="69">
        <v>555150.77</v>
      </c>
      <c r="T21" s="69">
        <v>1493009</v>
      </c>
      <c r="U21" s="69">
        <v>119347</v>
      </c>
      <c r="V21" s="69">
        <v>5534826.0499999998</v>
      </c>
      <c r="W21" s="69">
        <v>692863</v>
      </c>
      <c r="X21" s="69">
        <v>628905.48</v>
      </c>
      <c r="Y21" s="69">
        <v>1063992.49</v>
      </c>
      <c r="Z21" s="69">
        <v>595744</v>
      </c>
      <c r="AA21" s="69">
        <v>607856</v>
      </c>
      <c r="AB21" s="69">
        <v>1477630.1</v>
      </c>
      <c r="AC21" s="69">
        <v>31977</v>
      </c>
      <c r="AD21" s="69">
        <v>348594.5</v>
      </c>
      <c r="AE21" s="69">
        <v>1311523.26</v>
      </c>
      <c r="AF21" s="69">
        <v>367773.5</v>
      </c>
      <c r="AG21" s="69">
        <v>174008</v>
      </c>
      <c r="AH21" s="69">
        <v>422405</v>
      </c>
      <c r="AI21" s="69">
        <v>251773</v>
      </c>
      <c r="AJ21" s="69">
        <v>523990</v>
      </c>
      <c r="AK21" s="69">
        <v>840866</v>
      </c>
      <c r="AL21" s="69">
        <v>248480.62</v>
      </c>
      <c r="AM21" s="69">
        <v>358646.25</v>
      </c>
      <c r="AN21" s="69">
        <v>689145.5</v>
      </c>
      <c r="AO21" s="69">
        <v>359728.75</v>
      </c>
      <c r="AP21" s="69">
        <v>768751</v>
      </c>
      <c r="AQ21" s="69">
        <v>2278524.5</v>
      </c>
      <c r="AR21" s="69">
        <v>1640140</v>
      </c>
      <c r="AS21" s="69">
        <v>963485</v>
      </c>
      <c r="AT21" s="69">
        <v>657153.5</v>
      </c>
      <c r="AU21" s="69">
        <v>975144.32</v>
      </c>
      <c r="AV21" s="69">
        <v>79169</v>
      </c>
      <c r="AW21" s="69">
        <v>236112</v>
      </c>
      <c r="AX21" s="69">
        <v>1550246</v>
      </c>
      <c r="AY21" s="69">
        <v>382597.6</v>
      </c>
      <c r="AZ21" s="69">
        <v>265949.59999999998</v>
      </c>
      <c r="BA21" s="69">
        <v>94453</v>
      </c>
      <c r="BB21" s="69">
        <v>230100</v>
      </c>
      <c r="BC21" s="69">
        <v>63683</v>
      </c>
      <c r="BD21" s="69">
        <v>347387</v>
      </c>
      <c r="BE21" s="69">
        <v>410238</v>
      </c>
      <c r="BF21" s="69">
        <v>235329</v>
      </c>
      <c r="BG21" s="69">
        <v>7040</v>
      </c>
      <c r="BH21" s="69">
        <v>4356</v>
      </c>
      <c r="BI21" s="69">
        <v>73574.5</v>
      </c>
      <c r="BJ21" s="69">
        <v>266863.26</v>
      </c>
      <c r="BK21" s="69">
        <v>33247</v>
      </c>
      <c r="BL21" s="69">
        <v>14440</v>
      </c>
      <c r="BM21" s="69">
        <v>73619</v>
      </c>
      <c r="BN21" s="69">
        <v>61154</v>
      </c>
      <c r="BO21" s="69">
        <v>20234</v>
      </c>
      <c r="BP21" s="69">
        <v>914271</v>
      </c>
      <c r="BQ21" s="69">
        <v>294623</v>
      </c>
      <c r="BR21" s="69">
        <v>194827</v>
      </c>
      <c r="BS21" s="69">
        <v>288836.75</v>
      </c>
      <c r="BT21" s="69">
        <v>716008.57</v>
      </c>
      <c r="BU21" s="69">
        <v>600485</v>
      </c>
      <c r="BV21" s="69">
        <v>219554</v>
      </c>
      <c r="BW21" s="69">
        <v>0</v>
      </c>
      <c r="BX21" s="69">
        <v>1528.5</v>
      </c>
      <c r="BY21" s="70">
        <v>8504945.3200000003</v>
      </c>
    </row>
    <row r="22" spans="1:77" x14ac:dyDescent="0.2">
      <c r="A22" s="67" t="s">
        <v>205</v>
      </c>
      <c r="B22" s="68" t="s">
        <v>240</v>
      </c>
      <c r="C22" s="67" t="s">
        <v>241</v>
      </c>
      <c r="D22" s="69">
        <v>615000.25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1355197</v>
      </c>
      <c r="K22" s="69">
        <v>50432</v>
      </c>
      <c r="L22" s="69">
        <v>0</v>
      </c>
      <c r="M22" s="69">
        <v>36791.5</v>
      </c>
      <c r="N22" s="69">
        <v>4656</v>
      </c>
      <c r="O22" s="69">
        <v>0</v>
      </c>
      <c r="P22" s="69">
        <v>23110</v>
      </c>
      <c r="Q22" s="69">
        <v>3762</v>
      </c>
      <c r="R22" s="69">
        <v>0</v>
      </c>
      <c r="S22" s="69">
        <v>2379.9</v>
      </c>
      <c r="T22" s="69">
        <v>4638.5</v>
      </c>
      <c r="U22" s="69">
        <v>3856</v>
      </c>
      <c r="V22" s="69">
        <v>2070061.5</v>
      </c>
      <c r="W22" s="69">
        <v>150460</v>
      </c>
      <c r="X22" s="69">
        <v>0</v>
      </c>
      <c r="Y22" s="69">
        <v>143346.5</v>
      </c>
      <c r="Z22" s="69">
        <v>62984.68</v>
      </c>
      <c r="AA22" s="69">
        <v>0</v>
      </c>
      <c r="AB22" s="69">
        <v>2370.25</v>
      </c>
      <c r="AC22" s="69">
        <v>0</v>
      </c>
      <c r="AD22" s="69">
        <v>0</v>
      </c>
      <c r="AE22" s="69">
        <v>774882.7</v>
      </c>
      <c r="AF22" s="69">
        <v>0</v>
      </c>
      <c r="AG22" s="69">
        <v>2632</v>
      </c>
      <c r="AH22" s="69">
        <v>1566</v>
      </c>
      <c r="AI22" s="69">
        <v>1290</v>
      </c>
      <c r="AJ22" s="69">
        <v>18395.8</v>
      </c>
      <c r="AK22" s="69">
        <v>0</v>
      </c>
      <c r="AL22" s="69">
        <v>0</v>
      </c>
      <c r="AM22" s="69">
        <v>0</v>
      </c>
      <c r="AN22" s="69">
        <v>1939</v>
      </c>
      <c r="AO22" s="69">
        <v>0</v>
      </c>
      <c r="AP22" s="69">
        <v>512</v>
      </c>
      <c r="AQ22" s="69">
        <v>545392.75</v>
      </c>
      <c r="AR22" s="69">
        <v>49426.25</v>
      </c>
      <c r="AS22" s="69">
        <v>53362</v>
      </c>
      <c r="AT22" s="69">
        <v>42706</v>
      </c>
      <c r="AU22" s="69">
        <v>5721</v>
      </c>
      <c r="AV22" s="69">
        <v>19626</v>
      </c>
      <c r="AW22" s="69">
        <v>9726</v>
      </c>
      <c r="AX22" s="69">
        <v>129590</v>
      </c>
      <c r="AY22" s="69">
        <v>0</v>
      </c>
      <c r="AZ22" s="69">
        <v>12192.28</v>
      </c>
      <c r="BA22" s="69">
        <v>0</v>
      </c>
      <c r="BB22" s="69">
        <v>9918.59</v>
      </c>
      <c r="BC22" s="69">
        <v>0</v>
      </c>
      <c r="BD22" s="69">
        <v>0</v>
      </c>
      <c r="BE22" s="69">
        <v>5293</v>
      </c>
      <c r="BF22" s="69">
        <v>0</v>
      </c>
      <c r="BG22" s="69">
        <v>0</v>
      </c>
      <c r="BH22" s="69">
        <v>0</v>
      </c>
      <c r="BI22" s="69">
        <v>51929.9</v>
      </c>
      <c r="BJ22" s="69">
        <v>3995.07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150369</v>
      </c>
      <c r="BQ22" s="69">
        <v>140974</v>
      </c>
      <c r="BR22" s="69">
        <v>0</v>
      </c>
      <c r="BS22" s="69">
        <v>0</v>
      </c>
      <c r="BT22" s="69">
        <v>0</v>
      </c>
      <c r="BU22" s="69">
        <v>2835</v>
      </c>
      <c r="BV22" s="69">
        <v>0</v>
      </c>
      <c r="BW22" s="69">
        <v>180</v>
      </c>
      <c r="BX22" s="69">
        <v>700</v>
      </c>
      <c r="BY22" s="70">
        <v>11838451.24</v>
      </c>
    </row>
    <row r="23" spans="1:77" x14ac:dyDescent="0.2">
      <c r="A23" s="67" t="s">
        <v>205</v>
      </c>
      <c r="B23" s="68" t="s">
        <v>242</v>
      </c>
      <c r="C23" s="67" t="s">
        <v>243</v>
      </c>
      <c r="D23" s="69">
        <v>2773799</v>
      </c>
      <c r="E23" s="69">
        <v>249620</v>
      </c>
      <c r="F23" s="69">
        <v>2021500</v>
      </c>
      <c r="G23" s="69">
        <v>419000</v>
      </c>
      <c r="H23" s="69">
        <v>304650</v>
      </c>
      <c r="I23" s="69">
        <v>0</v>
      </c>
      <c r="J23" s="69">
        <v>0</v>
      </c>
      <c r="K23" s="69">
        <v>1191000</v>
      </c>
      <c r="L23" s="69">
        <v>104400</v>
      </c>
      <c r="M23" s="69">
        <v>571500</v>
      </c>
      <c r="N23" s="69">
        <v>353060</v>
      </c>
      <c r="O23" s="69">
        <v>268600</v>
      </c>
      <c r="P23" s="69">
        <v>0</v>
      </c>
      <c r="Q23" s="69">
        <v>1015900</v>
      </c>
      <c r="R23" s="69">
        <v>1000</v>
      </c>
      <c r="S23" s="69">
        <v>277500</v>
      </c>
      <c r="T23" s="69">
        <v>85500</v>
      </c>
      <c r="U23" s="69">
        <v>30000</v>
      </c>
      <c r="V23" s="69">
        <v>663600</v>
      </c>
      <c r="W23" s="69">
        <v>597760</v>
      </c>
      <c r="X23" s="69">
        <v>19000</v>
      </c>
      <c r="Y23" s="69">
        <v>914991</v>
      </c>
      <c r="Z23" s="69">
        <v>148000</v>
      </c>
      <c r="AA23" s="69">
        <v>204100</v>
      </c>
      <c r="AB23" s="69">
        <v>506000</v>
      </c>
      <c r="AC23" s="69">
        <v>84000</v>
      </c>
      <c r="AD23" s="69">
        <v>459500</v>
      </c>
      <c r="AE23" s="69">
        <v>4760000</v>
      </c>
      <c r="AF23" s="69">
        <v>2682500</v>
      </c>
      <c r="AG23" s="69">
        <v>809000</v>
      </c>
      <c r="AH23" s="69">
        <v>1154000</v>
      </c>
      <c r="AI23" s="69">
        <v>604500</v>
      </c>
      <c r="AJ23" s="69">
        <v>3460570</v>
      </c>
      <c r="AK23" s="69">
        <v>2919000</v>
      </c>
      <c r="AL23" s="69">
        <v>1302500</v>
      </c>
      <c r="AM23" s="69">
        <v>1574000</v>
      </c>
      <c r="AN23" s="69">
        <v>917000</v>
      </c>
      <c r="AO23" s="69">
        <v>761500</v>
      </c>
      <c r="AP23" s="69">
        <v>1776500</v>
      </c>
      <c r="AQ23" s="69">
        <v>1332000</v>
      </c>
      <c r="AR23" s="69">
        <v>579500</v>
      </c>
      <c r="AS23" s="69">
        <v>1000200</v>
      </c>
      <c r="AT23" s="69">
        <v>906700</v>
      </c>
      <c r="AU23" s="69">
        <v>921000</v>
      </c>
      <c r="AV23" s="69">
        <v>39500</v>
      </c>
      <c r="AW23" s="69">
        <v>404500</v>
      </c>
      <c r="AX23" s="69">
        <v>222500</v>
      </c>
      <c r="AY23" s="69">
        <v>0</v>
      </c>
      <c r="AZ23" s="69">
        <v>860700</v>
      </c>
      <c r="BA23" s="69">
        <v>0</v>
      </c>
      <c r="BB23" s="69">
        <v>238050</v>
      </c>
      <c r="BC23" s="69">
        <v>9000</v>
      </c>
      <c r="BD23" s="69">
        <v>0</v>
      </c>
      <c r="BE23" s="69">
        <v>40500</v>
      </c>
      <c r="BF23" s="69">
        <v>143231</v>
      </c>
      <c r="BG23" s="69">
        <v>2500</v>
      </c>
      <c r="BH23" s="69">
        <v>0</v>
      </c>
      <c r="BI23" s="69">
        <v>0</v>
      </c>
      <c r="BJ23" s="69">
        <v>1000</v>
      </c>
      <c r="BK23" s="69">
        <v>223906</v>
      </c>
      <c r="BL23" s="69">
        <v>19510</v>
      </c>
      <c r="BM23" s="69">
        <v>80000</v>
      </c>
      <c r="BN23" s="69">
        <v>0</v>
      </c>
      <c r="BO23" s="69">
        <v>0</v>
      </c>
      <c r="BP23" s="69">
        <v>1193500</v>
      </c>
      <c r="BQ23" s="69">
        <v>980090</v>
      </c>
      <c r="BR23" s="69">
        <v>401500</v>
      </c>
      <c r="BS23" s="69">
        <v>1352140</v>
      </c>
      <c r="BT23" s="69">
        <v>2413000</v>
      </c>
      <c r="BU23" s="69">
        <v>2254140</v>
      </c>
      <c r="BV23" s="69">
        <v>441080</v>
      </c>
      <c r="BW23" s="69">
        <v>0</v>
      </c>
      <c r="BX23" s="69">
        <v>0</v>
      </c>
      <c r="BY23" s="70">
        <v>437506095.87000006</v>
      </c>
    </row>
    <row r="24" spans="1:77" x14ac:dyDescent="0.2">
      <c r="A24" s="67" t="s">
        <v>205</v>
      </c>
      <c r="B24" s="68" t="s">
        <v>244</v>
      </c>
      <c r="C24" s="67" t="s">
        <v>245</v>
      </c>
      <c r="D24" s="69">
        <v>45250</v>
      </c>
      <c r="E24" s="69">
        <v>2921607.82</v>
      </c>
      <c r="F24" s="69">
        <v>37450</v>
      </c>
      <c r="G24" s="69">
        <v>149050</v>
      </c>
      <c r="H24" s="69">
        <v>0</v>
      </c>
      <c r="I24" s="69">
        <v>0</v>
      </c>
      <c r="J24" s="69">
        <v>2174940</v>
      </c>
      <c r="K24" s="69">
        <v>51460</v>
      </c>
      <c r="L24" s="69">
        <v>0</v>
      </c>
      <c r="M24" s="69">
        <v>32220</v>
      </c>
      <c r="N24" s="69">
        <v>0</v>
      </c>
      <c r="O24" s="69">
        <v>612742</v>
      </c>
      <c r="P24" s="69">
        <v>1034240</v>
      </c>
      <c r="Q24" s="69">
        <v>311720</v>
      </c>
      <c r="R24" s="69">
        <v>4150</v>
      </c>
      <c r="S24" s="69">
        <v>500</v>
      </c>
      <c r="T24" s="69">
        <v>10430</v>
      </c>
      <c r="U24" s="69">
        <v>25760</v>
      </c>
      <c r="V24" s="69">
        <v>9357785.5</v>
      </c>
      <c r="W24" s="69">
        <v>4573660</v>
      </c>
      <c r="X24" s="69">
        <v>2356440</v>
      </c>
      <c r="Y24" s="69">
        <v>82860</v>
      </c>
      <c r="Z24" s="69">
        <v>5600</v>
      </c>
      <c r="AA24" s="69">
        <v>319750</v>
      </c>
      <c r="AB24" s="69">
        <v>0</v>
      </c>
      <c r="AC24" s="69">
        <v>0</v>
      </c>
      <c r="AD24" s="69">
        <v>488325</v>
      </c>
      <c r="AE24" s="69">
        <v>0</v>
      </c>
      <c r="AF24" s="69">
        <v>0</v>
      </c>
      <c r="AG24" s="69">
        <v>390360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262490</v>
      </c>
      <c r="AN24" s="69">
        <v>2180</v>
      </c>
      <c r="AO24" s="69">
        <v>0</v>
      </c>
      <c r="AP24" s="69">
        <v>370</v>
      </c>
      <c r="AQ24" s="69">
        <v>260990</v>
      </c>
      <c r="AR24" s="69">
        <v>161860</v>
      </c>
      <c r="AS24" s="69">
        <v>367519</v>
      </c>
      <c r="AT24" s="69">
        <v>3150</v>
      </c>
      <c r="AU24" s="69">
        <v>0</v>
      </c>
      <c r="AV24" s="69">
        <v>233180</v>
      </c>
      <c r="AW24" s="69">
        <v>129635</v>
      </c>
      <c r="AX24" s="69">
        <v>257150</v>
      </c>
      <c r="AY24" s="69">
        <v>0</v>
      </c>
      <c r="AZ24" s="69">
        <v>1100</v>
      </c>
      <c r="BA24" s="69">
        <v>0</v>
      </c>
      <c r="BB24" s="69">
        <v>420800</v>
      </c>
      <c r="BC24" s="69">
        <v>201270</v>
      </c>
      <c r="BD24" s="69">
        <v>504285</v>
      </c>
      <c r="BE24" s="69">
        <v>0</v>
      </c>
      <c r="BF24" s="69">
        <v>279100</v>
      </c>
      <c r="BG24" s="69">
        <v>0</v>
      </c>
      <c r="BH24" s="69">
        <v>0</v>
      </c>
      <c r="BI24" s="69">
        <v>647120</v>
      </c>
      <c r="BJ24" s="69">
        <v>435016</v>
      </c>
      <c r="BK24" s="69">
        <v>1313401</v>
      </c>
      <c r="BL24" s="69">
        <v>5480</v>
      </c>
      <c r="BM24" s="69">
        <v>6180</v>
      </c>
      <c r="BN24" s="69">
        <v>550100</v>
      </c>
      <c r="BO24" s="69">
        <v>3930</v>
      </c>
      <c r="BP24" s="69">
        <v>219170</v>
      </c>
      <c r="BQ24" s="69">
        <v>0</v>
      </c>
      <c r="BR24" s="69">
        <v>0</v>
      </c>
      <c r="BS24" s="69">
        <v>10045</v>
      </c>
      <c r="BT24" s="69">
        <v>93298</v>
      </c>
      <c r="BU24" s="69">
        <v>0</v>
      </c>
      <c r="BV24" s="69">
        <v>0</v>
      </c>
      <c r="BW24" s="69">
        <v>0</v>
      </c>
      <c r="BX24" s="69">
        <v>0</v>
      </c>
      <c r="BY24" s="70">
        <v>39684471.909999996</v>
      </c>
    </row>
    <row r="25" spans="1:77" x14ac:dyDescent="0.2">
      <c r="A25" s="67" t="s">
        <v>205</v>
      </c>
      <c r="B25" s="68" t="s">
        <v>246</v>
      </c>
      <c r="C25" s="67" t="s">
        <v>247</v>
      </c>
      <c r="D25" s="69">
        <v>62850217.200000003</v>
      </c>
      <c r="E25" s="69">
        <v>41322709.5</v>
      </c>
      <c r="F25" s="69">
        <v>34800236</v>
      </c>
      <c r="G25" s="69">
        <v>9941904.2699999996</v>
      </c>
      <c r="H25" s="69">
        <v>3706565</v>
      </c>
      <c r="I25" s="69">
        <v>1378532.66</v>
      </c>
      <c r="J25" s="69">
        <v>97788294.049999997</v>
      </c>
      <c r="K25" s="69">
        <v>21657668.5</v>
      </c>
      <c r="L25" s="69">
        <v>4734980.5</v>
      </c>
      <c r="M25" s="69">
        <v>39766918.5</v>
      </c>
      <c r="N25" s="69">
        <v>5549702</v>
      </c>
      <c r="O25" s="69">
        <v>14183795.58</v>
      </c>
      <c r="P25" s="69">
        <v>26579738.300000001</v>
      </c>
      <c r="Q25" s="69">
        <v>20835921.850000001</v>
      </c>
      <c r="R25" s="69">
        <v>666410</v>
      </c>
      <c r="S25" s="69">
        <v>4473914.88</v>
      </c>
      <c r="T25" s="69">
        <v>4472675.5</v>
      </c>
      <c r="U25" s="69">
        <v>4577526.5</v>
      </c>
      <c r="V25" s="69">
        <v>38898409.549999997</v>
      </c>
      <c r="W25" s="69">
        <v>12527706.189999999</v>
      </c>
      <c r="X25" s="69">
        <v>5659787.3600000003</v>
      </c>
      <c r="Y25" s="69">
        <v>18704504.460000001</v>
      </c>
      <c r="Z25" s="69">
        <v>6335840</v>
      </c>
      <c r="AA25" s="69">
        <v>9568727.9700000007</v>
      </c>
      <c r="AB25" s="69">
        <v>16728554.57</v>
      </c>
      <c r="AC25" s="69">
        <v>1835042</v>
      </c>
      <c r="AD25" s="69">
        <v>5488399</v>
      </c>
      <c r="AE25" s="69">
        <v>66732879.700000003</v>
      </c>
      <c r="AF25" s="69">
        <v>4734096.5</v>
      </c>
      <c r="AG25" s="69">
        <v>2343561</v>
      </c>
      <c r="AH25" s="69">
        <v>3088799</v>
      </c>
      <c r="AI25" s="69">
        <v>2033836</v>
      </c>
      <c r="AJ25" s="69">
        <v>4052994</v>
      </c>
      <c r="AK25" s="69">
        <v>4242425.05</v>
      </c>
      <c r="AL25" s="69">
        <v>3835226.5</v>
      </c>
      <c r="AM25" s="69">
        <v>5704484</v>
      </c>
      <c r="AN25" s="69">
        <v>1833571.55</v>
      </c>
      <c r="AO25" s="69">
        <v>2218641.75</v>
      </c>
      <c r="AP25" s="69">
        <v>3417517.39</v>
      </c>
      <c r="AQ25" s="69">
        <v>17570819.75</v>
      </c>
      <c r="AR25" s="69">
        <v>6942204.2999999998</v>
      </c>
      <c r="AS25" s="69">
        <v>3249624</v>
      </c>
      <c r="AT25" s="69">
        <v>3860307.75</v>
      </c>
      <c r="AU25" s="69">
        <v>3223692</v>
      </c>
      <c r="AV25" s="69">
        <v>1899820</v>
      </c>
      <c r="AW25" s="69">
        <v>4646798.04</v>
      </c>
      <c r="AX25" s="69">
        <v>44100490.75</v>
      </c>
      <c r="AY25" s="69">
        <v>2852210</v>
      </c>
      <c r="AZ25" s="69">
        <v>8294289.5</v>
      </c>
      <c r="BA25" s="69">
        <v>5190713.03</v>
      </c>
      <c r="BB25" s="69">
        <v>14182002</v>
      </c>
      <c r="BC25" s="69">
        <v>8460105</v>
      </c>
      <c r="BD25" s="69">
        <v>13541309</v>
      </c>
      <c r="BE25" s="69">
        <v>6572059.25</v>
      </c>
      <c r="BF25" s="69">
        <v>4923027.95</v>
      </c>
      <c r="BG25" s="69">
        <v>1165972.5</v>
      </c>
      <c r="BH25" s="69">
        <v>1200602</v>
      </c>
      <c r="BI25" s="69">
        <v>44996123.200000003</v>
      </c>
      <c r="BJ25" s="69">
        <v>23237601.870000001</v>
      </c>
      <c r="BK25" s="69">
        <v>2979576</v>
      </c>
      <c r="BL25" s="69">
        <v>2105825</v>
      </c>
      <c r="BM25" s="69">
        <v>3928251</v>
      </c>
      <c r="BN25" s="69">
        <v>5508157.1699999999</v>
      </c>
      <c r="BO25" s="69">
        <v>1872799</v>
      </c>
      <c r="BP25" s="69">
        <v>19880907.5</v>
      </c>
      <c r="BQ25" s="69">
        <v>2827773.25</v>
      </c>
      <c r="BR25" s="69">
        <v>3016408.5</v>
      </c>
      <c r="BS25" s="69">
        <v>4623573.2</v>
      </c>
      <c r="BT25" s="69">
        <v>7256143.3300000001</v>
      </c>
      <c r="BU25" s="69">
        <v>14528109.949999999</v>
      </c>
      <c r="BV25" s="69">
        <v>2301644.25</v>
      </c>
      <c r="BW25" s="69">
        <v>2029860</v>
      </c>
      <c r="BX25" s="69">
        <v>1654430.91</v>
      </c>
      <c r="BY25" s="70">
        <v>24897132.980000004</v>
      </c>
    </row>
    <row r="26" spans="1:77" x14ac:dyDescent="0.2">
      <c r="A26" s="67" t="s">
        <v>205</v>
      </c>
      <c r="B26" s="68" t="s">
        <v>248</v>
      </c>
      <c r="C26" s="67" t="s">
        <v>249</v>
      </c>
      <c r="D26" s="69">
        <v>435947</v>
      </c>
      <c r="E26" s="69">
        <v>151352</v>
      </c>
      <c r="F26" s="69">
        <v>0</v>
      </c>
      <c r="G26" s="69">
        <v>0</v>
      </c>
      <c r="H26" s="69">
        <v>0</v>
      </c>
      <c r="I26" s="69">
        <v>0</v>
      </c>
      <c r="J26" s="69">
        <v>610413.32999999996</v>
      </c>
      <c r="K26" s="69">
        <v>823529.25</v>
      </c>
      <c r="L26" s="69">
        <v>157862</v>
      </c>
      <c r="M26" s="69">
        <v>1864391.32</v>
      </c>
      <c r="N26" s="69">
        <v>311699</v>
      </c>
      <c r="O26" s="69">
        <v>662733.75</v>
      </c>
      <c r="P26" s="69">
        <v>742117</v>
      </c>
      <c r="Q26" s="69">
        <v>924662.47</v>
      </c>
      <c r="R26" s="69">
        <v>0</v>
      </c>
      <c r="S26" s="69">
        <v>1750</v>
      </c>
      <c r="T26" s="69">
        <v>451712.5</v>
      </c>
      <c r="U26" s="69">
        <v>270270</v>
      </c>
      <c r="V26" s="69">
        <v>750</v>
      </c>
      <c r="W26" s="69">
        <v>805225.68</v>
      </c>
      <c r="X26" s="69">
        <v>392762.49</v>
      </c>
      <c r="Y26" s="69">
        <v>385626</v>
      </c>
      <c r="Z26" s="69">
        <v>696788.5</v>
      </c>
      <c r="AA26" s="69">
        <v>0</v>
      </c>
      <c r="AB26" s="69">
        <v>152353</v>
      </c>
      <c r="AC26" s="69">
        <v>972399</v>
      </c>
      <c r="AD26" s="69">
        <v>382255</v>
      </c>
      <c r="AE26" s="69">
        <v>658804</v>
      </c>
      <c r="AF26" s="69">
        <v>32284</v>
      </c>
      <c r="AG26" s="69">
        <v>12340</v>
      </c>
      <c r="AH26" s="69">
        <v>13002</v>
      </c>
      <c r="AI26" s="69">
        <v>56355</v>
      </c>
      <c r="AJ26" s="69">
        <v>500389</v>
      </c>
      <c r="AK26" s="69">
        <v>103879</v>
      </c>
      <c r="AL26" s="69">
        <v>33576</v>
      </c>
      <c r="AM26" s="69">
        <v>344557</v>
      </c>
      <c r="AN26" s="69">
        <v>544833</v>
      </c>
      <c r="AO26" s="69">
        <v>345765.25</v>
      </c>
      <c r="AP26" s="69">
        <v>160815</v>
      </c>
      <c r="AQ26" s="69">
        <v>29881.25</v>
      </c>
      <c r="AR26" s="69">
        <v>570092</v>
      </c>
      <c r="AS26" s="69">
        <v>237914</v>
      </c>
      <c r="AT26" s="69">
        <v>257035</v>
      </c>
      <c r="AU26" s="69">
        <v>439533</v>
      </c>
      <c r="AV26" s="69">
        <v>0</v>
      </c>
      <c r="AW26" s="69">
        <v>96424</v>
      </c>
      <c r="AX26" s="69">
        <v>0</v>
      </c>
      <c r="AY26" s="69">
        <v>289170</v>
      </c>
      <c r="AZ26" s="69">
        <v>720949</v>
      </c>
      <c r="BA26" s="69">
        <v>283165</v>
      </c>
      <c r="BB26" s="69">
        <v>97565</v>
      </c>
      <c r="BC26" s="69">
        <v>125270</v>
      </c>
      <c r="BD26" s="69">
        <v>1907246</v>
      </c>
      <c r="BE26" s="69">
        <v>94505</v>
      </c>
      <c r="BF26" s="69">
        <v>97243</v>
      </c>
      <c r="BG26" s="69">
        <v>21012</v>
      </c>
      <c r="BH26" s="69">
        <v>19807</v>
      </c>
      <c r="BI26" s="69">
        <v>439399.89</v>
      </c>
      <c r="BJ26" s="69">
        <v>623697</v>
      </c>
      <c r="BK26" s="69">
        <v>269136</v>
      </c>
      <c r="BL26" s="69">
        <v>44125</v>
      </c>
      <c r="BM26" s="69">
        <v>295454</v>
      </c>
      <c r="BN26" s="69">
        <v>1041690</v>
      </c>
      <c r="BO26" s="69">
        <v>41993</v>
      </c>
      <c r="BP26" s="69">
        <v>468452.5</v>
      </c>
      <c r="BQ26" s="69">
        <v>200964</v>
      </c>
      <c r="BR26" s="69">
        <v>121433</v>
      </c>
      <c r="BS26" s="69">
        <v>479169.25</v>
      </c>
      <c r="BT26" s="69">
        <v>321419</v>
      </c>
      <c r="BU26" s="69">
        <v>31713</v>
      </c>
      <c r="BV26" s="69">
        <v>202584</v>
      </c>
      <c r="BW26" s="69">
        <v>154505</v>
      </c>
      <c r="BX26" s="69">
        <v>85382.29</v>
      </c>
      <c r="BY26" s="70">
        <v>37667744.870000005</v>
      </c>
    </row>
    <row r="27" spans="1:77" x14ac:dyDescent="0.2">
      <c r="A27" s="67" t="s">
        <v>205</v>
      </c>
      <c r="B27" s="68" t="s">
        <v>250</v>
      </c>
      <c r="C27" s="67" t="s">
        <v>251</v>
      </c>
      <c r="D27" s="69">
        <v>180031</v>
      </c>
      <c r="E27" s="69">
        <v>4578.76</v>
      </c>
      <c r="F27" s="69">
        <v>0</v>
      </c>
      <c r="G27" s="69">
        <v>0</v>
      </c>
      <c r="H27" s="69">
        <v>0</v>
      </c>
      <c r="I27" s="69">
        <v>0</v>
      </c>
      <c r="J27" s="69">
        <v>105339.25</v>
      </c>
      <c r="K27" s="69">
        <v>59271.25</v>
      </c>
      <c r="L27" s="69">
        <v>0</v>
      </c>
      <c r="M27" s="69">
        <v>8264.75</v>
      </c>
      <c r="N27" s="69">
        <v>18475</v>
      </c>
      <c r="O27" s="69">
        <v>0</v>
      </c>
      <c r="P27" s="69">
        <v>3088</v>
      </c>
      <c r="Q27" s="69">
        <v>80213</v>
      </c>
      <c r="R27" s="69">
        <v>0</v>
      </c>
      <c r="S27" s="69">
        <v>0</v>
      </c>
      <c r="T27" s="69">
        <v>0</v>
      </c>
      <c r="U27" s="69">
        <v>0</v>
      </c>
      <c r="V27" s="69">
        <v>168599.75</v>
      </c>
      <c r="W27" s="69">
        <v>0</v>
      </c>
      <c r="X27" s="69">
        <v>6009.5</v>
      </c>
      <c r="Y27" s="69">
        <v>19340.490000000002</v>
      </c>
      <c r="Z27" s="69">
        <v>7547.5</v>
      </c>
      <c r="AA27" s="69">
        <v>1143</v>
      </c>
      <c r="AB27" s="69">
        <v>3740</v>
      </c>
      <c r="AC27" s="69">
        <v>0</v>
      </c>
      <c r="AD27" s="69">
        <v>180</v>
      </c>
      <c r="AE27" s="69">
        <v>290026.90000000002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150</v>
      </c>
      <c r="AO27" s="69">
        <v>0</v>
      </c>
      <c r="AP27" s="69">
        <v>0</v>
      </c>
      <c r="AQ27" s="69">
        <v>662257</v>
      </c>
      <c r="AR27" s="69">
        <v>149572</v>
      </c>
      <c r="AS27" s="69">
        <v>43571</v>
      </c>
      <c r="AT27" s="69">
        <v>127995</v>
      </c>
      <c r="AU27" s="69">
        <v>36375</v>
      </c>
      <c r="AV27" s="69">
        <v>9737</v>
      </c>
      <c r="AW27" s="69">
        <v>74007</v>
      </c>
      <c r="AX27" s="69">
        <v>26925</v>
      </c>
      <c r="AY27" s="69">
        <v>0</v>
      </c>
      <c r="AZ27" s="69">
        <v>0</v>
      </c>
      <c r="BA27" s="69">
        <v>0</v>
      </c>
      <c r="BB27" s="69">
        <v>40611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7380.64</v>
      </c>
      <c r="BJ27" s="69">
        <v>0</v>
      </c>
      <c r="BK27" s="69">
        <v>0</v>
      </c>
      <c r="BL27" s="69">
        <v>0</v>
      </c>
      <c r="BM27" s="69">
        <v>104100.47</v>
      </c>
      <c r="BN27" s="69">
        <v>3924</v>
      </c>
      <c r="BO27" s="69">
        <v>0</v>
      </c>
      <c r="BP27" s="69">
        <v>0</v>
      </c>
      <c r="BQ27" s="69">
        <v>1857</v>
      </c>
      <c r="BR27" s="69">
        <v>0</v>
      </c>
      <c r="BS27" s="69">
        <v>0</v>
      </c>
      <c r="BT27" s="69">
        <v>0</v>
      </c>
      <c r="BU27" s="69">
        <v>7780</v>
      </c>
      <c r="BV27" s="69">
        <v>0</v>
      </c>
      <c r="BW27" s="69">
        <v>231</v>
      </c>
      <c r="BX27" s="69">
        <v>6050</v>
      </c>
      <c r="BY27" s="70">
        <v>3128974.75</v>
      </c>
    </row>
    <row r="28" spans="1:77" x14ac:dyDescent="0.2">
      <c r="A28" s="67" t="s">
        <v>205</v>
      </c>
      <c r="B28" s="68" t="s">
        <v>252</v>
      </c>
      <c r="C28" s="67" t="s">
        <v>253</v>
      </c>
      <c r="D28" s="69">
        <v>643326</v>
      </c>
      <c r="E28" s="69">
        <v>228886.53</v>
      </c>
      <c r="F28" s="69">
        <v>0</v>
      </c>
      <c r="G28" s="69">
        <v>0</v>
      </c>
      <c r="H28" s="69">
        <v>0</v>
      </c>
      <c r="I28" s="69">
        <v>0</v>
      </c>
      <c r="J28" s="69">
        <v>289062.5</v>
      </c>
      <c r="K28" s="69">
        <v>46209.5</v>
      </c>
      <c r="L28" s="69">
        <v>0</v>
      </c>
      <c r="M28" s="69">
        <v>211669.5</v>
      </c>
      <c r="N28" s="69">
        <v>18472</v>
      </c>
      <c r="O28" s="69">
        <v>21493</v>
      </c>
      <c r="P28" s="69">
        <v>120457</v>
      </c>
      <c r="Q28" s="69">
        <v>0</v>
      </c>
      <c r="R28" s="69">
        <v>0</v>
      </c>
      <c r="S28" s="69">
        <v>359</v>
      </c>
      <c r="T28" s="69">
        <v>0</v>
      </c>
      <c r="U28" s="69">
        <v>3843</v>
      </c>
      <c r="V28" s="69">
        <v>523287.77</v>
      </c>
      <c r="W28" s="69">
        <v>33577</v>
      </c>
      <c r="X28" s="69">
        <v>27447.67</v>
      </c>
      <c r="Y28" s="69">
        <v>71533.740000000005</v>
      </c>
      <c r="Z28" s="69">
        <v>6030.5</v>
      </c>
      <c r="AA28" s="69">
        <v>15115.75</v>
      </c>
      <c r="AB28" s="69">
        <v>56005.75</v>
      </c>
      <c r="AC28" s="69">
        <v>305474</v>
      </c>
      <c r="AD28" s="69">
        <v>10882.03</v>
      </c>
      <c r="AE28" s="69">
        <v>117395.3</v>
      </c>
      <c r="AF28" s="69">
        <v>32563</v>
      </c>
      <c r="AG28" s="69">
        <v>5913.34</v>
      </c>
      <c r="AH28" s="69">
        <v>0</v>
      </c>
      <c r="AI28" s="69">
        <v>8484.84</v>
      </c>
      <c r="AJ28" s="69">
        <v>47596</v>
      </c>
      <c r="AK28" s="69">
        <v>22458.44</v>
      </c>
      <c r="AL28" s="69">
        <v>23205</v>
      </c>
      <c r="AM28" s="69">
        <v>26408.25</v>
      </c>
      <c r="AN28" s="69">
        <v>43910</v>
      </c>
      <c r="AO28" s="69">
        <v>57636</v>
      </c>
      <c r="AP28" s="69">
        <v>2095</v>
      </c>
      <c r="AQ28" s="69">
        <v>1447913.75</v>
      </c>
      <c r="AR28" s="69">
        <v>2844788</v>
      </c>
      <c r="AS28" s="69">
        <v>12971</v>
      </c>
      <c r="AT28" s="69">
        <v>374898.13</v>
      </c>
      <c r="AU28" s="69">
        <v>84129</v>
      </c>
      <c r="AV28" s="69">
        <v>15122</v>
      </c>
      <c r="AW28" s="69">
        <v>76330</v>
      </c>
      <c r="AX28" s="69">
        <v>0</v>
      </c>
      <c r="AY28" s="69">
        <v>6010</v>
      </c>
      <c r="AZ28" s="69">
        <v>0</v>
      </c>
      <c r="BA28" s="69">
        <v>0</v>
      </c>
      <c r="BB28" s="69">
        <v>206382.9</v>
      </c>
      <c r="BC28" s="69">
        <v>56773</v>
      </c>
      <c r="BD28" s="69">
        <v>41384</v>
      </c>
      <c r="BE28" s="69">
        <v>7583</v>
      </c>
      <c r="BF28" s="69">
        <v>96285.96</v>
      </c>
      <c r="BG28" s="69">
        <v>0</v>
      </c>
      <c r="BH28" s="69">
        <v>0</v>
      </c>
      <c r="BI28" s="69">
        <v>51907.25</v>
      </c>
      <c r="BJ28" s="69">
        <v>225</v>
      </c>
      <c r="BK28" s="69">
        <v>6887</v>
      </c>
      <c r="BL28" s="69">
        <v>0</v>
      </c>
      <c r="BM28" s="69">
        <v>7338.52</v>
      </c>
      <c r="BN28" s="69">
        <v>840</v>
      </c>
      <c r="BO28" s="69">
        <v>0</v>
      </c>
      <c r="BP28" s="69">
        <v>106972</v>
      </c>
      <c r="BQ28" s="69">
        <v>200816.19</v>
      </c>
      <c r="BR28" s="69">
        <v>0</v>
      </c>
      <c r="BS28" s="69">
        <v>9332</v>
      </c>
      <c r="BT28" s="69">
        <v>0</v>
      </c>
      <c r="BU28" s="69">
        <v>766</v>
      </c>
      <c r="BV28" s="69">
        <v>0</v>
      </c>
      <c r="BW28" s="69">
        <v>0</v>
      </c>
      <c r="BX28" s="69">
        <v>83165.2</v>
      </c>
      <c r="BY28" s="70">
        <v>189584125</v>
      </c>
    </row>
    <row r="29" spans="1:77" x14ac:dyDescent="0.2">
      <c r="A29" s="71" t="s">
        <v>254</v>
      </c>
      <c r="B29" s="72"/>
      <c r="C29" s="71"/>
      <c r="D29" s="73">
        <f>SUM(D5:D28)</f>
        <v>624708652.80999994</v>
      </c>
      <c r="E29" s="73">
        <f t="shared" ref="E29:BP29" si="0">SUM(E5:E28)</f>
        <v>137558309.07999998</v>
      </c>
      <c r="F29" s="73">
        <f t="shared" si="0"/>
        <v>164489592.76999998</v>
      </c>
      <c r="G29" s="73">
        <f t="shared" si="0"/>
        <v>54999428.969999999</v>
      </c>
      <c r="H29" s="73">
        <f t="shared" si="0"/>
        <v>56358412.979999997</v>
      </c>
      <c r="I29" s="73">
        <f t="shared" si="0"/>
        <v>16429088.540000001</v>
      </c>
      <c r="J29" s="73">
        <f t="shared" si="0"/>
        <v>928371290.03999996</v>
      </c>
      <c r="K29" s="73">
        <f t="shared" si="0"/>
        <v>127657743.27</v>
      </c>
      <c r="L29" s="73">
        <f t="shared" si="0"/>
        <v>29663329.059999999</v>
      </c>
      <c r="M29" s="73">
        <f t="shared" si="0"/>
        <v>239508293.56</v>
      </c>
      <c r="N29" s="73">
        <f t="shared" si="0"/>
        <v>31400668.989999998</v>
      </c>
      <c r="O29" s="73">
        <f t="shared" si="0"/>
        <v>98540952.329999998</v>
      </c>
      <c r="P29" s="73">
        <f t="shared" si="0"/>
        <v>188225314.95000002</v>
      </c>
      <c r="Q29" s="73">
        <f t="shared" si="0"/>
        <v>141978461.81</v>
      </c>
      <c r="R29" s="73">
        <f t="shared" si="0"/>
        <v>8476668.3300000001</v>
      </c>
      <c r="S29" s="73">
        <f t="shared" si="0"/>
        <v>54678727.250000007</v>
      </c>
      <c r="T29" s="73">
        <f t="shared" si="0"/>
        <v>48950079.829999998</v>
      </c>
      <c r="U29" s="73">
        <f t="shared" si="0"/>
        <v>34652149.039999999</v>
      </c>
      <c r="V29" s="73">
        <f t="shared" si="0"/>
        <v>576489923.49999988</v>
      </c>
      <c r="W29" s="73">
        <f t="shared" si="0"/>
        <v>93344519.210000008</v>
      </c>
      <c r="X29" s="73">
        <f t="shared" si="0"/>
        <v>60901591.230000004</v>
      </c>
      <c r="Y29" s="73">
        <f t="shared" si="0"/>
        <v>145615068.13000003</v>
      </c>
      <c r="Z29" s="73">
        <f t="shared" si="0"/>
        <v>51587470.18</v>
      </c>
      <c r="AA29" s="73">
        <f t="shared" si="0"/>
        <v>65902275.329999998</v>
      </c>
      <c r="AB29" s="73">
        <f t="shared" si="0"/>
        <v>82721543.320000008</v>
      </c>
      <c r="AC29" s="73">
        <f t="shared" si="0"/>
        <v>28475528.02</v>
      </c>
      <c r="AD29" s="73">
        <f t="shared" si="0"/>
        <v>30503657.530000001</v>
      </c>
      <c r="AE29" s="73">
        <f t="shared" si="0"/>
        <v>597785845.63999987</v>
      </c>
      <c r="AF29" s="73">
        <f t="shared" si="0"/>
        <v>44653980.980000004</v>
      </c>
      <c r="AG29" s="73">
        <f t="shared" si="0"/>
        <v>32574818.34</v>
      </c>
      <c r="AH29" s="73">
        <f t="shared" si="0"/>
        <v>23618977</v>
      </c>
      <c r="AI29" s="73">
        <f t="shared" si="0"/>
        <v>27108328</v>
      </c>
      <c r="AJ29" s="73">
        <f t="shared" si="0"/>
        <v>33084499.600000001</v>
      </c>
      <c r="AK29" s="73">
        <f t="shared" si="0"/>
        <v>38759821.849999994</v>
      </c>
      <c r="AL29" s="73">
        <f t="shared" si="0"/>
        <v>36137335.960000001</v>
      </c>
      <c r="AM29" s="73">
        <f t="shared" si="0"/>
        <v>49639515.899999999</v>
      </c>
      <c r="AN29" s="73">
        <f t="shared" si="0"/>
        <v>36829629.299999997</v>
      </c>
      <c r="AO29" s="73">
        <f t="shared" si="0"/>
        <v>42756799.920000002</v>
      </c>
      <c r="AP29" s="73">
        <f t="shared" si="0"/>
        <v>36094405.299999997</v>
      </c>
      <c r="AQ29" s="73">
        <f t="shared" si="0"/>
        <v>196463885.90000001</v>
      </c>
      <c r="AR29" s="73">
        <f t="shared" si="0"/>
        <v>37341547.57</v>
      </c>
      <c r="AS29" s="73">
        <f t="shared" si="0"/>
        <v>31945692.289999999</v>
      </c>
      <c r="AT29" s="73">
        <f t="shared" si="0"/>
        <v>35076292.730000004</v>
      </c>
      <c r="AU29" s="73">
        <f t="shared" si="0"/>
        <v>34656912.140000001</v>
      </c>
      <c r="AV29" s="73">
        <f t="shared" si="0"/>
        <v>5676236.7699999996</v>
      </c>
      <c r="AW29" s="73">
        <f t="shared" si="0"/>
        <v>15755368.419999998</v>
      </c>
      <c r="AX29" s="73">
        <f t="shared" si="0"/>
        <v>450069291.75999999</v>
      </c>
      <c r="AY29" s="73">
        <f t="shared" si="0"/>
        <v>45924974.640000008</v>
      </c>
      <c r="AZ29" s="73">
        <f t="shared" si="0"/>
        <v>54616091.130000003</v>
      </c>
      <c r="BA29" s="73">
        <f t="shared" si="0"/>
        <v>73644586.329999998</v>
      </c>
      <c r="BB29" s="73">
        <f t="shared" si="0"/>
        <v>73345168.790000021</v>
      </c>
      <c r="BC29" s="73">
        <f t="shared" si="0"/>
        <v>72089400.019999996</v>
      </c>
      <c r="BD29" s="73">
        <f t="shared" si="0"/>
        <v>104614116.91000001</v>
      </c>
      <c r="BE29" s="73">
        <f t="shared" si="0"/>
        <v>53959932.759999998</v>
      </c>
      <c r="BF29" s="73">
        <f t="shared" si="0"/>
        <v>44651215.560000002</v>
      </c>
      <c r="BG29" s="73">
        <f t="shared" si="0"/>
        <v>14544245.880000001</v>
      </c>
      <c r="BH29" s="73">
        <f t="shared" si="0"/>
        <v>11847668</v>
      </c>
      <c r="BI29" s="73">
        <f t="shared" si="0"/>
        <v>375649379.57599992</v>
      </c>
      <c r="BJ29" s="73">
        <f t="shared" si="0"/>
        <v>180590195.56</v>
      </c>
      <c r="BK29" s="73">
        <f t="shared" si="0"/>
        <v>39520505</v>
      </c>
      <c r="BL29" s="73">
        <f t="shared" si="0"/>
        <v>28050629</v>
      </c>
      <c r="BM29" s="73">
        <f t="shared" si="0"/>
        <v>36048518.210000001</v>
      </c>
      <c r="BN29" s="73">
        <f t="shared" si="0"/>
        <v>50229046.390000001</v>
      </c>
      <c r="BO29" s="73">
        <f t="shared" si="0"/>
        <v>20183401.800000001</v>
      </c>
      <c r="BP29" s="73">
        <f t="shared" si="0"/>
        <v>298856022.59000003</v>
      </c>
      <c r="BQ29" s="73">
        <f t="shared" ref="BQ29:BX29" si="1">SUM(BQ5:BQ28)</f>
        <v>40189447.689999998</v>
      </c>
      <c r="BR29" s="73">
        <f t="shared" si="1"/>
        <v>39917897.399999999</v>
      </c>
      <c r="BS29" s="73">
        <f t="shared" si="1"/>
        <v>49771823.220000006</v>
      </c>
      <c r="BT29" s="73">
        <f t="shared" si="1"/>
        <v>82056497.799999982</v>
      </c>
      <c r="BU29" s="73">
        <f t="shared" si="1"/>
        <v>127762797.42</v>
      </c>
      <c r="BV29" s="73">
        <f t="shared" si="1"/>
        <v>41086598.329999998</v>
      </c>
      <c r="BW29" s="73">
        <f t="shared" si="1"/>
        <v>22410094</v>
      </c>
      <c r="BX29" s="73">
        <f t="shared" si="1"/>
        <v>19256876.609999999</v>
      </c>
      <c r="BY29" s="74">
        <f>SUM(BY5:BY28)</f>
        <v>4213953052.7898993</v>
      </c>
    </row>
    <row r="30" spans="1:77" x14ac:dyDescent="0.2">
      <c r="A30" s="67" t="s">
        <v>255</v>
      </c>
      <c r="B30" s="68" t="s">
        <v>256</v>
      </c>
      <c r="C30" s="67" t="s">
        <v>257</v>
      </c>
      <c r="D30" s="69">
        <v>478619081.73000002</v>
      </c>
      <c r="E30" s="69">
        <v>70148251.010000005</v>
      </c>
      <c r="F30" s="69">
        <v>130858290.92</v>
      </c>
      <c r="G30" s="69">
        <v>28974294.239999998</v>
      </c>
      <c r="H30" s="69">
        <v>19226057.48</v>
      </c>
      <c r="I30" s="69">
        <v>4194632.17</v>
      </c>
      <c r="J30" s="69">
        <v>812059329.79999995</v>
      </c>
      <c r="K30" s="69">
        <v>58294536.600000001</v>
      </c>
      <c r="L30" s="69">
        <v>5690407.5899999999</v>
      </c>
      <c r="M30" s="69">
        <v>162026551.65000001</v>
      </c>
      <c r="N30" s="69">
        <v>6937806.5</v>
      </c>
      <c r="O30" s="69">
        <v>23650618</v>
      </c>
      <c r="P30" s="69">
        <v>104328321.15000001</v>
      </c>
      <c r="Q30" s="69">
        <v>100865481.04000001</v>
      </c>
      <c r="R30" s="69">
        <v>1214702</v>
      </c>
      <c r="S30" s="69">
        <v>17012946.75</v>
      </c>
      <c r="T30" s="69">
        <v>13162887.83</v>
      </c>
      <c r="U30" s="69">
        <v>6434310.7300000004</v>
      </c>
      <c r="V30" s="69">
        <v>453289602.91000003</v>
      </c>
      <c r="W30" s="69">
        <v>57242724.130000003</v>
      </c>
      <c r="X30" s="69">
        <v>20559753.420000002</v>
      </c>
      <c r="Y30" s="69">
        <v>107792810.83</v>
      </c>
      <c r="Z30" s="69">
        <v>5671467.5</v>
      </c>
      <c r="AA30" s="69">
        <v>16748950.029999999</v>
      </c>
      <c r="AB30" s="69">
        <v>25330817.82</v>
      </c>
      <c r="AC30" s="69">
        <v>8411367.4499999993</v>
      </c>
      <c r="AD30" s="69">
        <v>5296079</v>
      </c>
      <c r="AE30" s="69">
        <v>649171461.26999998</v>
      </c>
      <c r="AF30" s="69">
        <v>8261538.2599999998</v>
      </c>
      <c r="AG30" s="69">
        <v>5170528.5</v>
      </c>
      <c r="AH30" s="69">
        <v>6952688</v>
      </c>
      <c r="AI30" s="69">
        <v>6388852</v>
      </c>
      <c r="AJ30" s="69">
        <v>15173505</v>
      </c>
      <c r="AK30" s="69">
        <v>9693952.7799999993</v>
      </c>
      <c r="AL30" s="69">
        <v>7069304</v>
      </c>
      <c r="AM30" s="69">
        <v>18533024.800000001</v>
      </c>
      <c r="AN30" s="69">
        <v>10553987</v>
      </c>
      <c r="AO30" s="69">
        <v>10569775.5</v>
      </c>
      <c r="AP30" s="69">
        <v>7065356.8700000001</v>
      </c>
      <c r="AQ30" s="69">
        <v>156336906.81</v>
      </c>
      <c r="AR30" s="69">
        <v>3872108.3</v>
      </c>
      <c r="AS30" s="69">
        <v>5094725.6900000004</v>
      </c>
      <c r="AT30" s="69">
        <v>11279657.35</v>
      </c>
      <c r="AU30" s="69">
        <v>5370586</v>
      </c>
      <c r="AV30" s="69">
        <v>388630.5</v>
      </c>
      <c r="AW30" s="69">
        <v>3015865.84</v>
      </c>
      <c r="AX30" s="69">
        <v>447329404.63999999</v>
      </c>
      <c r="AY30" s="69">
        <v>13787489.140000001</v>
      </c>
      <c r="AZ30" s="69">
        <v>12211148</v>
      </c>
      <c r="BA30" s="69">
        <v>24483697</v>
      </c>
      <c r="BB30" s="69">
        <v>33900906.32</v>
      </c>
      <c r="BC30" s="69">
        <v>12548786</v>
      </c>
      <c r="BD30" s="69">
        <v>56480843</v>
      </c>
      <c r="BE30" s="69">
        <v>59802414.25</v>
      </c>
      <c r="BF30" s="69">
        <v>16261470.65</v>
      </c>
      <c r="BG30" s="69">
        <v>4097863.5</v>
      </c>
      <c r="BH30" s="69">
        <v>2748208.2</v>
      </c>
      <c r="BI30" s="69">
        <v>317564852.80599999</v>
      </c>
      <c r="BJ30" s="69">
        <v>112542423.19</v>
      </c>
      <c r="BK30" s="69">
        <v>10672875</v>
      </c>
      <c r="BL30" s="69">
        <v>6057065</v>
      </c>
      <c r="BM30" s="69">
        <v>4088929</v>
      </c>
      <c r="BN30" s="69">
        <v>11991913</v>
      </c>
      <c r="BO30" s="69">
        <v>5478234.1699999999</v>
      </c>
      <c r="BP30" s="69">
        <v>432984457.22000003</v>
      </c>
      <c r="BQ30" s="69">
        <v>12458212.17</v>
      </c>
      <c r="BR30" s="69">
        <v>11619959</v>
      </c>
      <c r="BS30" s="69">
        <v>17431030.41</v>
      </c>
      <c r="BT30" s="69">
        <v>29371980.469999999</v>
      </c>
      <c r="BU30" s="69">
        <v>65559721.200000003</v>
      </c>
      <c r="BV30" s="69">
        <v>13632886.6</v>
      </c>
      <c r="BW30" s="69">
        <v>9519591.3399999999</v>
      </c>
      <c r="BX30" s="69">
        <v>5261596.29</v>
      </c>
      <c r="BY30" s="70">
        <v>61913874.669999987</v>
      </c>
    </row>
    <row r="31" spans="1:77" x14ac:dyDescent="0.2">
      <c r="A31" s="67" t="s">
        <v>255</v>
      </c>
      <c r="B31" s="68" t="s">
        <v>258</v>
      </c>
      <c r="C31" s="67" t="s">
        <v>259</v>
      </c>
      <c r="D31" s="69">
        <v>42099265.990000002</v>
      </c>
      <c r="E31" s="69">
        <v>16676073.77</v>
      </c>
      <c r="F31" s="69">
        <v>27744223.07</v>
      </c>
      <c r="G31" s="69">
        <v>432092.05</v>
      </c>
      <c r="H31" s="69">
        <v>842025.9</v>
      </c>
      <c r="I31" s="69">
        <v>84538.08</v>
      </c>
      <c r="J31" s="69">
        <v>58041955.090000004</v>
      </c>
      <c r="K31" s="69">
        <v>2893807.9</v>
      </c>
      <c r="L31" s="69">
        <v>337395.20000000001</v>
      </c>
      <c r="M31" s="69">
        <v>23244561.800000001</v>
      </c>
      <c r="N31" s="69">
        <v>725384</v>
      </c>
      <c r="O31" s="69">
        <v>0</v>
      </c>
      <c r="P31" s="69">
        <v>6835241.2599999998</v>
      </c>
      <c r="Q31" s="69">
        <v>9210052.5299999993</v>
      </c>
      <c r="R31" s="69">
        <v>119856.57</v>
      </c>
      <c r="S31" s="69">
        <v>1144066.07</v>
      </c>
      <c r="T31" s="69">
        <v>1158617.5</v>
      </c>
      <c r="U31" s="69">
        <v>233688.55</v>
      </c>
      <c r="V31" s="69">
        <v>32452645.969999999</v>
      </c>
      <c r="W31" s="69">
        <v>3344278.6</v>
      </c>
      <c r="X31" s="69">
        <v>1562403.78</v>
      </c>
      <c r="Y31" s="69">
        <v>8200526.0300000003</v>
      </c>
      <c r="Z31" s="69">
        <v>207422.5</v>
      </c>
      <c r="AA31" s="69">
        <v>76000</v>
      </c>
      <c r="AB31" s="69">
        <v>8090833.75</v>
      </c>
      <c r="AC31" s="69">
        <v>81279</v>
      </c>
      <c r="AD31" s="69">
        <v>685542</v>
      </c>
      <c r="AE31" s="69">
        <v>79600952.239999995</v>
      </c>
      <c r="AF31" s="69">
        <v>220705.74</v>
      </c>
      <c r="AG31" s="69">
        <v>29000</v>
      </c>
      <c r="AH31" s="69">
        <v>412692</v>
      </c>
      <c r="AI31" s="69">
        <v>206939</v>
      </c>
      <c r="AJ31" s="69">
        <v>787662</v>
      </c>
      <c r="AK31" s="69">
        <v>378696</v>
      </c>
      <c r="AL31" s="69">
        <v>52390</v>
      </c>
      <c r="AM31" s="69">
        <v>488235.65</v>
      </c>
      <c r="AN31" s="69">
        <v>177809</v>
      </c>
      <c r="AO31" s="69">
        <v>168110</v>
      </c>
      <c r="AP31" s="69">
        <v>38718</v>
      </c>
      <c r="AQ31" s="69">
        <v>5264310.26</v>
      </c>
      <c r="AR31" s="69">
        <v>108070.8</v>
      </c>
      <c r="AS31" s="69">
        <v>109672.26</v>
      </c>
      <c r="AT31" s="69">
        <v>79861</v>
      </c>
      <c r="AU31" s="69">
        <v>16811</v>
      </c>
      <c r="AV31" s="69">
        <v>52740.92</v>
      </c>
      <c r="AW31" s="69">
        <v>215246.4</v>
      </c>
      <c r="AX31" s="69">
        <v>34565553.020000003</v>
      </c>
      <c r="AY31" s="69">
        <v>692465</v>
      </c>
      <c r="AZ31" s="69">
        <v>189422</v>
      </c>
      <c r="BA31" s="69">
        <v>506294.9</v>
      </c>
      <c r="BB31" s="69">
        <v>7622056.3700000001</v>
      </c>
      <c r="BC31" s="69">
        <v>944005</v>
      </c>
      <c r="BD31" s="69">
        <v>6360486</v>
      </c>
      <c r="BE31" s="69">
        <v>0</v>
      </c>
      <c r="BF31" s="69">
        <v>1267586.05</v>
      </c>
      <c r="BG31" s="69">
        <v>43054</v>
      </c>
      <c r="BH31" s="69">
        <v>97657</v>
      </c>
      <c r="BI31" s="69">
        <v>37668017.329999998</v>
      </c>
      <c r="BJ31" s="69">
        <v>9630185.0399999991</v>
      </c>
      <c r="BK31" s="69">
        <v>714450</v>
      </c>
      <c r="BL31" s="69">
        <v>0</v>
      </c>
      <c r="BM31" s="69">
        <v>206375</v>
      </c>
      <c r="BN31" s="69">
        <v>0</v>
      </c>
      <c r="BO31" s="69">
        <v>0</v>
      </c>
      <c r="BP31" s="69">
        <v>18991382.98</v>
      </c>
      <c r="BQ31" s="69">
        <v>1169612</v>
      </c>
      <c r="BR31" s="69">
        <v>904554</v>
      </c>
      <c r="BS31" s="69">
        <v>1623515.68</v>
      </c>
      <c r="BT31" s="69">
        <v>1216321.6399999999</v>
      </c>
      <c r="BU31" s="69">
        <v>6966338.71</v>
      </c>
      <c r="BV31" s="69">
        <v>680287.1</v>
      </c>
      <c r="BW31" s="69">
        <v>390725</v>
      </c>
      <c r="BX31" s="69">
        <v>203402</v>
      </c>
      <c r="BY31" s="70">
        <v>488773606.23000008</v>
      </c>
    </row>
    <row r="32" spans="1:77" x14ac:dyDescent="0.2">
      <c r="A32" s="67" t="s">
        <v>255</v>
      </c>
      <c r="B32" s="68" t="s">
        <v>260</v>
      </c>
      <c r="C32" s="67" t="s">
        <v>261</v>
      </c>
      <c r="D32" s="69">
        <v>5927264.0899999999</v>
      </c>
      <c r="E32" s="69">
        <v>1774994</v>
      </c>
      <c r="F32" s="69">
        <v>4950765</v>
      </c>
      <c r="G32" s="69">
        <v>402806.5</v>
      </c>
      <c r="H32" s="69">
        <v>78135</v>
      </c>
      <c r="I32" s="69">
        <v>976</v>
      </c>
      <c r="J32" s="69">
        <v>29835043.600000001</v>
      </c>
      <c r="K32" s="69">
        <v>632733</v>
      </c>
      <c r="L32" s="69">
        <v>11458</v>
      </c>
      <c r="M32" s="69">
        <v>1384745</v>
      </c>
      <c r="N32" s="69">
        <v>24564</v>
      </c>
      <c r="O32" s="69">
        <v>167582</v>
      </c>
      <c r="P32" s="69">
        <v>557687</v>
      </c>
      <c r="Q32" s="69">
        <v>651018.25</v>
      </c>
      <c r="R32" s="69">
        <v>0</v>
      </c>
      <c r="S32" s="69">
        <v>329.5</v>
      </c>
      <c r="T32" s="69">
        <v>58938</v>
      </c>
      <c r="U32" s="69">
        <v>0</v>
      </c>
      <c r="V32" s="69">
        <v>11652843.029999999</v>
      </c>
      <c r="W32" s="69">
        <v>1540721.6</v>
      </c>
      <c r="X32" s="69">
        <v>127978.75</v>
      </c>
      <c r="Y32" s="69">
        <v>1522192</v>
      </c>
      <c r="Z32" s="69">
        <v>31090</v>
      </c>
      <c r="AA32" s="69">
        <v>0</v>
      </c>
      <c r="AB32" s="69">
        <v>38292.5</v>
      </c>
      <c r="AC32" s="69">
        <v>23380</v>
      </c>
      <c r="AD32" s="69">
        <v>0</v>
      </c>
      <c r="AE32" s="69">
        <v>27334866.5</v>
      </c>
      <c r="AF32" s="69">
        <v>48104</v>
      </c>
      <c r="AG32" s="69">
        <v>29947</v>
      </c>
      <c r="AH32" s="69">
        <v>6017</v>
      </c>
      <c r="AI32" s="69">
        <v>7353</v>
      </c>
      <c r="AJ32" s="69">
        <v>19484</v>
      </c>
      <c r="AK32" s="69">
        <v>4699</v>
      </c>
      <c r="AL32" s="69">
        <v>40571</v>
      </c>
      <c r="AM32" s="69">
        <v>5570</v>
      </c>
      <c r="AN32" s="69">
        <v>0</v>
      </c>
      <c r="AO32" s="69">
        <v>32014.5</v>
      </c>
      <c r="AP32" s="69">
        <v>19999.75</v>
      </c>
      <c r="AQ32" s="69">
        <v>5774771.6600000001</v>
      </c>
      <c r="AR32" s="69">
        <v>0</v>
      </c>
      <c r="AS32" s="69">
        <v>37394</v>
      </c>
      <c r="AT32" s="69">
        <v>0</v>
      </c>
      <c r="AU32" s="69">
        <v>32673</v>
      </c>
      <c r="AV32" s="69">
        <v>0</v>
      </c>
      <c r="AW32" s="69">
        <v>102996</v>
      </c>
      <c r="AX32" s="69">
        <v>4919397.5</v>
      </c>
      <c r="AY32" s="69">
        <v>12035</v>
      </c>
      <c r="AZ32" s="69">
        <v>278757</v>
      </c>
      <c r="BA32" s="69">
        <v>97055</v>
      </c>
      <c r="BB32" s="69">
        <v>233455</v>
      </c>
      <c r="BC32" s="69">
        <v>89169</v>
      </c>
      <c r="BD32" s="69">
        <v>1235963</v>
      </c>
      <c r="BE32" s="69">
        <v>218559</v>
      </c>
      <c r="BF32" s="69">
        <v>154676.25</v>
      </c>
      <c r="BG32" s="69">
        <v>0</v>
      </c>
      <c r="BH32" s="69">
        <v>0</v>
      </c>
      <c r="BI32" s="69">
        <v>8743893.3800000008</v>
      </c>
      <c r="BJ32" s="69">
        <v>881264</v>
      </c>
      <c r="BK32" s="69">
        <v>22112</v>
      </c>
      <c r="BL32" s="69">
        <v>138121</v>
      </c>
      <c r="BM32" s="69">
        <v>19674</v>
      </c>
      <c r="BN32" s="69">
        <v>34710</v>
      </c>
      <c r="BO32" s="69">
        <v>125854</v>
      </c>
      <c r="BP32" s="69">
        <v>2066180</v>
      </c>
      <c r="BQ32" s="69">
        <v>12466</v>
      </c>
      <c r="BR32" s="69">
        <v>3529</v>
      </c>
      <c r="BS32" s="69">
        <v>48011.28</v>
      </c>
      <c r="BT32" s="69">
        <v>48147.5</v>
      </c>
      <c r="BU32" s="69">
        <v>371014</v>
      </c>
      <c r="BV32" s="69">
        <v>18746</v>
      </c>
      <c r="BW32" s="69">
        <v>3637</v>
      </c>
      <c r="BX32" s="69">
        <v>0</v>
      </c>
      <c r="BY32" s="70">
        <v>376807919.70999992</v>
      </c>
    </row>
    <row r="33" spans="1:77" x14ac:dyDescent="0.2">
      <c r="A33" s="67" t="s">
        <v>255</v>
      </c>
      <c r="B33" s="68" t="s">
        <v>262</v>
      </c>
      <c r="C33" s="67" t="s">
        <v>263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90</v>
      </c>
      <c r="AC33" s="69">
        <v>0</v>
      </c>
      <c r="AD33" s="69">
        <v>3517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16867.5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>
        <v>0</v>
      </c>
      <c r="BI33" s="69">
        <v>518111.5</v>
      </c>
      <c r="BJ33" s="69">
        <v>0</v>
      </c>
      <c r="BK33" s="69">
        <v>0</v>
      </c>
      <c r="BL33" s="69">
        <v>0</v>
      </c>
      <c r="BM33" s="69">
        <v>0</v>
      </c>
      <c r="BN33" s="69">
        <v>0</v>
      </c>
      <c r="BO33" s="69">
        <v>0</v>
      </c>
      <c r="BP33" s="69">
        <v>5319</v>
      </c>
      <c r="BQ33" s="69">
        <v>0</v>
      </c>
      <c r="BR33" s="69">
        <v>0</v>
      </c>
      <c r="BS33" s="69">
        <v>0</v>
      </c>
      <c r="BT33" s="69">
        <v>0</v>
      </c>
      <c r="BU33" s="69">
        <v>0</v>
      </c>
      <c r="BV33" s="69">
        <v>0</v>
      </c>
      <c r="BW33" s="69">
        <v>0</v>
      </c>
      <c r="BX33" s="69">
        <v>0</v>
      </c>
      <c r="BY33" s="70">
        <v>145119910.08999997</v>
      </c>
    </row>
    <row r="34" spans="1:77" x14ac:dyDescent="0.2">
      <c r="A34" s="67" t="s">
        <v>255</v>
      </c>
      <c r="B34" s="68" t="s">
        <v>264</v>
      </c>
      <c r="C34" s="67" t="s">
        <v>265</v>
      </c>
      <c r="D34" s="69">
        <v>3686381.84</v>
      </c>
      <c r="E34" s="69">
        <v>1014407.25</v>
      </c>
      <c r="F34" s="69">
        <v>2542524.1</v>
      </c>
      <c r="G34" s="69">
        <v>70664.5</v>
      </c>
      <c r="H34" s="69">
        <v>37131</v>
      </c>
      <c r="I34" s="69">
        <v>0</v>
      </c>
      <c r="J34" s="69">
        <v>12358650.199999999</v>
      </c>
      <c r="K34" s="69">
        <v>459617</v>
      </c>
      <c r="L34" s="69">
        <v>51506</v>
      </c>
      <c r="M34" s="69">
        <v>983549.77</v>
      </c>
      <c r="N34" s="69">
        <v>32688</v>
      </c>
      <c r="O34" s="69">
        <v>250715.25</v>
      </c>
      <c r="P34" s="69">
        <v>2139331</v>
      </c>
      <c r="Q34" s="69">
        <v>165673</v>
      </c>
      <c r="R34" s="69">
        <v>18105</v>
      </c>
      <c r="S34" s="69">
        <v>19531.05</v>
      </c>
      <c r="T34" s="69">
        <v>148748</v>
      </c>
      <c r="U34" s="69">
        <v>38007.99</v>
      </c>
      <c r="V34" s="69">
        <v>3910707.39</v>
      </c>
      <c r="W34" s="69">
        <v>447813.96</v>
      </c>
      <c r="X34" s="69">
        <v>239220.75</v>
      </c>
      <c r="Y34" s="69">
        <v>940798.35</v>
      </c>
      <c r="Z34" s="69">
        <v>83367.12</v>
      </c>
      <c r="AA34" s="69">
        <v>243388.25</v>
      </c>
      <c r="AB34" s="69">
        <v>40761.25</v>
      </c>
      <c r="AC34" s="69">
        <v>63898</v>
      </c>
      <c r="AD34" s="69">
        <v>13848</v>
      </c>
      <c r="AE34" s="69">
        <v>16372313.800000001</v>
      </c>
      <c r="AF34" s="69">
        <v>168185.49</v>
      </c>
      <c r="AG34" s="69">
        <v>170482</v>
      </c>
      <c r="AH34" s="69">
        <v>64581</v>
      </c>
      <c r="AI34" s="69">
        <v>81778</v>
      </c>
      <c r="AJ34" s="69">
        <v>122728.06</v>
      </c>
      <c r="AK34" s="69">
        <v>18448</v>
      </c>
      <c r="AL34" s="69">
        <v>113152</v>
      </c>
      <c r="AM34" s="69">
        <v>257397</v>
      </c>
      <c r="AN34" s="69">
        <v>122445</v>
      </c>
      <c r="AO34" s="69">
        <v>154779</v>
      </c>
      <c r="AP34" s="69">
        <v>68664.55</v>
      </c>
      <c r="AQ34" s="69">
        <v>3859604.75</v>
      </c>
      <c r="AR34" s="69">
        <v>47326.92</v>
      </c>
      <c r="AS34" s="69">
        <v>85284</v>
      </c>
      <c r="AT34" s="69">
        <v>99662.63</v>
      </c>
      <c r="AU34" s="69">
        <v>132728.56</v>
      </c>
      <c r="AV34" s="69">
        <v>0</v>
      </c>
      <c r="AW34" s="69">
        <v>4933</v>
      </c>
      <c r="AX34" s="69">
        <v>5749133</v>
      </c>
      <c r="AY34" s="69">
        <v>16508</v>
      </c>
      <c r="AZ34" s="69">
        <v>818151</v>
      </c>
      <c r="BA34" s="69">
        <v>229841.25</v>
      </c>
      <c r="BB34" s="69">
        <v>424382</v>
      </c>
      <c r="BC34" s="69">
        <v>528612</v>
      </c>
      <c r="BD34" s="69">
        <v>809308.35</v>
      </c>
      <c r="BE34" s="69">
        <v>1126447.1399999999</v>
      </c>
      <c r="BF34" s="69">
        <v>227504.46</v>
      </c>
      <c r="BG34" s="69">
        <v>14435.8</v>
      </c>
      <c r="BH34" s="69">
        <v>6510</v>
      </c>
      <c r="BI34" s="69">
        <v>7383189.1100000003</v>
      </c>
      <c r="BJ34" s="69">
        <v>633039.93000000005</v>
      </c>
      <c r="BK34" s="69">
        <v>151725</v>
      </c>
      <c r="BL34" s="69">
        <v>27554</v>
      </c>
      <c r="BM34" s="69">
        <v>33439</v>
      </c>
      <c r="BN34" s="69">
        <v>43214</v>
      </c>
      <c r="BO34" s="69">
        <v>42774</v>
      </c>
      <c r="BP34" s="69">
        <v>5956006.4299999997</v>
      </c>
      <c r="BQ34" s="69">
        <v>146930.5</v>
      </c>
      <c r="BR34" s="69">
        <v>69064.62</v>
      </c>
      <c r="BS34" s="69">
        <v>158183.53</v>
      </c>
      <c r="BT34" s="69">
        <v>368492.4</v>
      </c>
      <c r="BU34" s="69">
        <v>1190935.18</v>
      </c>
      <c r="BV34" s="69">
        <v>101198</v>
      </c>
      <c r="BW34" s="69">
        <v>74267.7</v>
      </c>
      <c r="BX34" s="69">
        <v>20549.990000000002</v>
      </c>
      <c r="BY34" s="70">
        <v>42952407.4199</v>
      </c>
    </row>
    <row r="35" spans="1:77" x14ac:dyDescent="0.2">
      <c r="A35" s="67" t="s">
        <v>255</v>
      </c>
      <c r="B35" s="68" t="s">
        <v>266</v>
      </c>
      <c r="C35" s="67" t="s">
        <v>267</v>
      </c>
      <c r="D35" s="69">
        <v>1371075.11</v>
      </c>
      <c r="E35" s="69">
        <v>0</v>
      </c>
      <c r="F35" s="69">
        <v>4705419.1100000003</v>
      </c>
      <c r="G35" s="69">
        <v>130112</v>
      </c>
      <c r="H35" s="69">
        <v>26356</v>
      </c>
      <c r="I35" s="69">
        <v>0</v>
      </c>
      <c r="J35" s="69">
        <v>1395077.68</v>
      </c>
      <c r="K35" s="69">
        <v>0</v>
      </c>
      <c r="L35" s="69">
        <v>0</v>
      </c>
      <c r="M35" s="69">
        <v>573380.68999999994</v>
      </c>
      <c r="N35" s="69">
        <v>0</v>
      </c>
      <c r="O35" s="69">
        <v>0</v>
      </c>
      <c r="P35" s="69">
        <v>373012.01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1708.25</v>
      </c>
      <c r="Y35" s="69">
        <v>177920</v>
      </c>
      <c r="Z35" s="69">
        <v>39001.5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14030</v>
      </c>
      <c r="AP35" s="69">
        <v>0</v>
      </c>
      <c r="AQ35" s="69">
        <v>283722.5</v>
      </c>
      <c r="AR35" s="69">
        <v>0</v>
      </c>
      <c r="AS35" s="69">
        <v>0</v>
      </c>
      <c r="AT35" s="69">
        <v>0</v>
      </c>
      <c r="AU35" s="69">
        <v>0</v>
      </c>
      <c r="AV35" s="69">
        <v>0</v>
      </c>
      <c r="AW35" s="69">
        <v>0</v>
      </c>
      <c r="AX35" s="69">
        <v>1645097.75</v>
      </c>
      <c r="AY35" s="69">
        <v>0</v>
      </c>
      <c r="AZ35" s="69">
        <v>35041</v>
      </c>
      <c r="BA35" s="69">
        <v>118985.75</v>
      </c>
      <c r="BB35" s="69">
        <v>0</v>
      </c>
      <c r="BC35" s="69">
        <v>29734</v>
      </c>
      <c r="BD35" s="69">
        <v>0</v>
      </c>
      <c r="BE35" s="69">
        <v>0</v>
      </c>
      <c r="BF35" s="69">
        <v>0</v>
      </c>
      <c r="BG35" s="69">
        <v>0</v>
      </c>
      <c r="BH35" s="69">
        <v>0</v>
      </c>
      <c r="BI35" s="69">
        <v>176043.37</v>
      </c>
      <c r="BJ35" s="69">
        <v>0</v>
      </c>
      <c r="BK35" s="69">
        <v>0</v>
      </c>
      <c r="BL35" s="69">
        <v>0</v>
      </c>
      <c r="BM35" s="69">
        <v>36878</v>
      </c>
      <c r="BN35" s="69">
        <v>0</v>
      </c>
      <c r="BO35" s="69">
        <v>0</v>
      </c>
      <c r="BP35" s="69">
        <v>11195</v>
      </c>
      <c r="BQ35" s="69">
        <v>18973</v>
      </c>
      <c r="BR35" s="69">
        <v>0</v>
      </c>
      <c r="BS35" s="69">
        <v>0</v>
      </c>
      <c r="BT35" s="69">
        <v>0</v>
      </c>
      <c r="BU35" s="69">
        <v>156337.22</v>
      </c>
      <c r="BV35" s="69">
        <v>0</v>
      </c>
      <c r="BW35" s="69">
        <v>0</v>
      </c>
      <c r="BX35" s="69">
        <v>0</v>
      </c>
      <c r="BY35" s="70">
        <v>4171212.8899999997</v>
      </c>
    </row>
    <row r="36" spans="1:77" x14ac:dyDescent="0.2">
      <c r="A36" s="67" t="s">
        <v>255</v>
      </c>
      <c r="B36" s="68" t="s">
        <v>268</v>
      </c>
      <c r="C36" s="67" t="s">
        <v>269</v>
      </c>
      <c r="D36" s="69">
        <v>41714291.609999999</v>
      </c>
      <c r="E36" s="69">
        <v>10526465.25</v>
      </c>
      <c r="F36" s="69">
        <v>26978222.640000001</v>
      </c>
      <c r="G36" s="69">
        <v>1837898.6</v>
      </c>
      <c r="H36" s="69">
        <v>786719.25</v>
      </c>
      <c r="I36" s="69">
        <v>59621.13</v>
      </c>
      <c r="J36" s="69">
        <v>99714962.930000007</v>
      </c>
      <c r="K36" s="69">
        <v>6293829.25</v>
      </c>
      <c r="L36" s="69">
        <v>333635.5</v>
      </c>
      <c r="M36" s="69">
        <v>7231263.54</v>
      </c>
      <c r="N36" s="69">
        <v>365515</v>
      </c>
      <c r="O36" s="69">
        <v>2285641.25</v>
      </c>
      <c r="P36" s="69">
        <v>16016102.66</v>
      </c>
      <c r="Q36" s="69">
        <v>2422750.42</v>
      </c>
      <c r="R36" s="69">
        <v>133583.94</v>
      </c>
      <c r="S36" s="69">
        <v>250564.35</v>
      </c>
      <c r="T36" s="69">
        <v>670261.5</v>
      </c>
      <c r="U36" s="69">
        <v>783743.8</v>
      </c>
      <c r="V36" s="69">
        <v>27192919.66</v>
      </c>
      <c r="W36" s="69">
        <v>2212074.7599999998</v>
      </c>
      <c r="X36" s="69">
        <v>470946.79</v>
      </c>
      <c r="Y36" s="69">
        <v>9843737.1099999994</v>
      </c>
      <c r="Z36" s="69">
        <v>389587.14</v>
      </c>
      <c r="AA36" s="69">
        <v>1857065.83</v>
      </c>
      <c r="AB36" s="69">
        <v>2789506.25</v>
      </c>
      <c r="AC36" s="69">
        <v>431309</v>
      </c>
      <c r="AD36" s="69">
        <v>122668</v>
      </c>
      <c r="AE36" s="69">
        <v>133476604.73</v>
      </c>
      <c r="AF36" s="69">
        <v>990946.7</v>
      </c>
      <c r="AG36" s="69">
        <v>731234</v>
      </c>
      <c r="AH36" s="69">
        <v>559851</v>
      </c>
      <c r="AI36" s="69">
        <v>798340</v>
      </c>
      <c r="AJ36" s="69">
        <v>1501428</v>
      </c>
      <c r="AK36" s="69">
        <v>825901.72</v>
      </c>
      <c r="AL36" s="69">
        <v>1325752</v>
      </c>
      <c r="AM36" s="69">
        <v>1471738</v>
      </c>
      <c r="AN36" s="69">
        <v>292650.5</v>
      </c>
      <c r="AO36" s="69">
        <v>1130880</v>
      </c>
      <c r="AP36" s="69">
        <v>684407.42</v>
      </c>
      <c r="AQ36" s="69">
        <v>31662437.18</v>
      </c>
      <c r="AR36" s="69">
        <v>330118.96999999997</v>
      </c>
      <c r="AS36" s="69">
        <v>503466.75</v>
      </c>
      <c r="AT36" s="69">
        <v>670628.07999999996</v>
      </c>
      <c r="AU36" s="69">
        <v>768145</v>
      </c>
      <c r="AV36" s="69">
        <v>14898</v>
      </c>
      <c r="AW36" s="69">
        <v>269350.83</v>
      </c>
      <c r="AX36" s="69">
        <v>52404851.75</v>
      </c>
      <c r="AY36" s="69">
        <v>570825.87</v>
      </c>
      <c r="AZ36" s="69">
        <v>2442085</v>
      </c>
      <c r="BA36" s="69">
        <v>1183664</v>
      </c>
      <c r="BB36" s="69">
        <v>4167809.95</v>
      </c>
      <c r="BC36" s="69">
        <v>2632206.5</v>
      </c>
      <c r="BD36" s="69">
        <v>8183928.6100000003</v>
      </c>
      <c r="BE36" s="69">
        <v>2980811.25</v>
      </c>
      <c r="BF36" s="69">
        <v>1745305.05</v>
      </c>
      <c r="BG36" s="69">
        <v>118697.9</v>
      </c>
      <c r="BH36" s="69">
        <v>94027</v>
      </c>
      <c r="BI36" s="69">
        <v>77662783.030000001</v>
      </c>
      <c r="BJ36" s="69">
        <v>8508133.7699999996</v>
      </c>
      <c r="BK36" s="69">
        <v>1106218</v>
      </c>
      <c r="BL36" s="69">
        <v>661210</v>
      </c>
      <c r="BM36" s="69">
        <v>532254</v>
      </c>
      <c r="BN36" s="69">
        <v>657342</v>
      </c>
      <c r="BO36" s="69">
        <v>761720.5</v>
      </c>
      <c r="BP36" s="69">
        <v>39167111.25</v>
      </c>
      <c r="BQ36" s="69">
        <v>815559.5</v>
      </c>
      <c r="BR36" s="69">
        <v>1187395.98</v>
      </c>
      <c r="BS36" s="69">
        <v>1336008.3799999999</v>
      </c>
      <c r="BT36" s="69">
        <v>2665051.9</v>
      </c>
      <c r="BU36" s="69">
        <v>13943667.99</v>
      </c>
      <c r="BV36" s="69">
        <v>596164</v>
      </c>
      <c r="BW36" s="69">
        <v>237609</v>
      </c>
      <c r="BX36" s="69">
        <v>363399.39</v>
      </c>
      <c r="BY36" s="70">
        <v>1043370</v>
      </c>
    </row>
    <row r="37" spans="1:77" x14ac:dyDescent="0.2">
      <c r="A37" s="67" t="s">
        <v>255</v>
      </c>
      <c r="B37" s="68" t="s">
        <v>270</v>
      </c>
      <c r="C37" s="67" t="s">
        <v>271</v>
      </c>
      <c r="D37" s="69">
        <v>12619130</v>
      </c>
      <c r="E37" s="69">
        <v>3578013.18</v>
      </c>
      <c r="F37" s="69">
        <v>5336282.03</v>
      </c>
      <c r="G37" s="69">
        <v>30813</v>
      </c>
      <c r="H37" s="69">
        <v>149871</v>
      </c>
      <c r="I37" s="69">
        <v>0</v>
      </c>
      <c r="J37" s="69">
        <v>86576694</v>
      </c>
      <c r="K37" s="69">
        <v>8549977.25</v>
      </c>
      <c r="L37" s="69">
        <v>1061580.5</v>
      </c>
      <c r="M37" s="69">
        <v>2251664.9300000002</v>
      </c>
      <c r="N37" s="69">
        <v>114281</v>
      </c>
      <c r="O37" s="69">
        <v>3678816</v>
      </c>
      <c r="P37" s="69">
        <v>10287181.5</v>
      </c>
      <c r="Q37" s="69">
        <v>2272159.75</v>
      </c>
      <c r="R37" s="69">
        <v>0</v>
      </c>
      <c r="S37" s="69">
        <v>23960</v>
      </c>
      <c r="T37" s="69">
        <v>1425120.2</v>
      </c>
      <c r="U37" s="69">
        <v>308251.25</v>
      </c>
      <c r="V37" s="69">
        <v>69869808.989999995</v>
      </c>
      <c r="W37" s="69">
        <v>7948139.7400000002</v>
      </c>
      <c r="X37" s="69">
        <v>837080</v>
      </c>
      <c r="Y37" s="69">
        <v>6056303</v>
      </c>
      <c r="Z37" s="69">
        <v>438770.5</v>
      </c>
      <c r="AA37" s="69">
        <v>1062308.53</v>
      </c>
      <c r="AB37" s="69">
        <v>1965707.5</v>
      </c>
      <c r="AC37" s="69">
        <v>122500</v>
      </c>
      <c r="AD37" s="69">
        <v>834494</v>
      </c>
      <c r="AE37" s="69">
        <v>51336379.600000001</v>
      </c>
      <c r="AF37" s="69">
        <v>228539</v>
      </c>
      <c r="AG37" s="69">
        <v>206485.43</v>
      </c>
      <c r="AH37" s="69">
        <v>215554</v>
      </c>
      <c r="AI37" s="69">
        <v>322057.06</v>
      </c>
      <c r="AJ37" s="69">
        <v>429349.5</v>
      </c>
      <c r="AK37" s="69">
        <v>386042</v>
      </c>
      <c r="AL37" s="69">
        <v>282954</v>
      </c>
      <c r="AM37" s="69">
        <v>670391</v>
      </c>
      <c r="AN37" s="69">
        <v>134839.5</v>
      </c>
      <c r="AO37" s="69">
        <v>609221.25</v>
      </c>
      <c r="AP37" s="69">
        <v>107579.75</v>
      </c>
      <c r="AQ37" s="69">
        <v>17398343.48</v>
      </c>
      <c r="AR37" s="69">
        <v>101681.21</v>
      </c>
      <c r="AS37" s="69">
        <v>288081.75</v>
      </c>
      <c r="AT37" s="69">
        <v>121593</v>
      </c>
      <c r="AU37" s="69">
        <v>451136.81</v>
      </c>
      <c r="AV37" s="69">
        <v>69945.75</v>
      </c>
      <c r="AW37" s="69">
        <v>868759</v>
      </c>
      <c r="AX37" s="69">
        <v>60442570</v>
      </c>
      <c r="AY37" s="69">
        <v>256383</v>
      </c>
      <c r="AZ37" s="69">
        <v>630454.25</v>
      </c>
      <c r="BA37" s="69">
        <v>1352882</v>
      </c>
      <c r="BB37" s="69">
        <v>432934.65</v>
      </c>
      <c r="BC37" s="69">
        <v>1675633.28</v>
      </c>
      <c r="BD37" s="69">
        <v>5390621</v>
      </c>
      <c r="BE37" s="69">
        <v>1646851.75</v>
      </c>
      <c r="BF37" s="69">
        <v>1718674.45</v>
      </c>
      <c r="BG37" s="69">
        <v>203134.75</v>
      </c>
      <c r="BH37" s="69">
        <v>76991</v>
      </c>
      <c r="BI37" s="69">
        <v>72217903.041999996</v>
      </c>
      <c r="BJ37" s="69">
        <v>24813504.359999999</v>
      </c>
      <c r="BK37" s="69">
        <v>985689</v>
      </c>
      <c r="BL37" s="69">
        <v>461259</v>
      </c>
      <c r="BM37" s="69">
        <v>426009</v>
      </c>
      <c r="BN37" s="69">
        <v>2112176</v>
      </c>
      <c r="BO37" s="69">
        <v>419459</v>
      </c>
      <c r="BP37" s="69">
        <v>28385726.57</v>
      </c>
      <c r="BQ37" s="69">
        <v>423450.6</v>
      </c>
      <c r="BR37" s="69">
        <v>233118</v>
      </c>
      <c r="BS37" s="69">
        <v>463932.23</v>
      </c>
      <c r="BT37" s="69">
        <v>1855635.61</v>
      </c>
      <c r="BU37" s="69">
        <v>3013558</v>
      </c>
      <c r="BV37" s="69">
        <v>264650.48</v>
      </c>
      <c r="BW37" s="69">
        <v>219105.15</v>
      </c>
      <c r="BX37" s="69">
        <v>109154</v>
      </c>
      <c r="BY37" s="70">
        <v>2569180895.6403999</v>
      </c>
    </row>
    <row r="38" spans="1:77" x14ac:dyDescent="0.2">
      <c r="A38" s="67" t="s">
        <v>255</v>
      </c>
      <c r="B38" s="68" t="s">
        <v>272</v>
      </c>
      <c r="C38" s="67" t="s">
        <v>273</v>
      </c>
      <c r="D38" s="69">
        <v>3535735.25</v>
      </c>
      <c r="E38" s="69">
        <v>20654</v>
      </c>
      <c r="F38" s="69">
        <v>2805218.88</v>
      </c>
      <c r="G38" s="69">
        <v>21385</v>
      </c>
      <c r="H38" s="69">
        <v>14152</v>
      </c>
      <c r="I38" s="69">
        <v>0</v>
      </c>
      <c r="J38" s="69">
        <v>39428594.5</v>
      </c>
      <c r="K38" s="69">
        <v>74272.25</v>
      </c>
      <c r="L38" s="69">
        <v>2688</v>
      </c>
      <c r="M38" s="69">
        <v>745338.94</v>
      </c>
      <c r="N38" s="69">
        <v>49029.5</v>
      </c>
      <c r="O38" s="69">
        <v>0</v>
      </c>
      <c r="P38" s="69">
        <v>32711</v>
      </c>
      <c r="Q38" s="69">
        <v>461371</v>
      </c>
      <c r="R38" s="69">
        <v>0</v>
      </c>
      <c r="S38" s="69">
        <v>33691.5</v>
      </c>
      <c r="T38" s="69">
        <v>3920.5</v>
      </c>
      <c r="U38" s="69">
        <v>0</v>
      </c>
      <c r="V38" s="69">
        <v>11235299.5</v>
      </c>
      <c r="W38" s="69">
        <v>1880</v>
      </c>
      <c r="X38" s="69">
        <v>0</v>
      </c>
      <c r="Y38" s="69">
        <v>70022</v>
      </c>
      <c r="Z38" s="69">
        <v>13392.5</v>
      </c>
      <c r="AA38" s="69">
        <v>0</v>
      </c>
      <c r="AB38" s="69">
        <v>0</v>
      </c>
      <c r="AC38" s="69">
        <v>44205</v>
      </c>
      <c r="AD38" s="69">
        <v>0</v>
      </c>
      <c r="AE38" s="69">
        <v>8362521.7999999998</v>
      </c>
      <c r="AF38" s="69">
        <v>1559</v>
      </c>
      <c r="AG38" s="69">
        <v>52217</v>
      </c>
      <c r="AH38" s="69">
        <v>27519</v>
      </c>
      <c r="AI38" s="69">
        <v>15033</v>
      </c>
      <c r="AJ38" s="69">
        <v>8635</v>
      </c>
      <c r="AK38" s="69">
        <v>30045</v>
      </c>
      <c r="AL38" s="69">
        <v>0</v>
      </c>
      <c r="AM38" s="69">
        <v>5911</v>
      </c>
      <c r="AN38" s="69">
        <v>22135.5</v>
      </c>
      <c r="AO38" s="69">
        <v>12861.5</v>
      </c>
      <c r="AP38" s="69">
        <v>45020.5</v>
      </c>
      <c r="AQ38" s="69">
        <v>1079424.52</v>
      </c>
      <c r="AR38" s="69">
        <v>10132</v>
      </c>
      <c r="AS38" s="69">
        <v>0</v>
      </c>
      <c r="AT38" s="69">
        <v>0</v>
      </c>
      <c r="AU38" s="69">
        <v>4672</v>
      </c>
      <c r="AV38" s="69">
        <v>6909</v>
      </c>
      <c r="AW38" s="69">
        <v>85562</v>
      </c>
      <c r="AX38" s="69">
        <v>4344561.75</v>
      </c>
      <c r="AY38" s="69">
        <v>0</v>
      </c>
      <c r="AZ38" s="69">
        <v>26566</v>
      </c>
      <c r="BA38" s="69">
        <v>22257</v>
      </c>
      <c r="BB38" s="69">
        <v>248813</v>
      </c>
      <c r="BC38" s="69">
        <v>0</v>
      </c>
      <c r="BD38" s="69">
        <v>55689</v>
      </c>
      <c r="BE38" s="69">
        <v>0</v>
      </c>
      <c r="BF38" s="69">
        <v>4071</v>
      </c>
      <c r="BG38" s="69">
        <v>0</v>
      </c>
      <c r="BH38" s="69">
        <v>0</v>
      </c>
      <c r="BI38" s="69">
        <v>4882344.41</v>
      </c>
      <c r="BJ38" s="69">
        <v>1096866.07</v>
      </c>
      <c r="BK38" s="69">
        <v>205915</v>
      </c>
      <c r="BL38" s="69">
        <v>0</v>
      </c>
      <c r="BM38" s="69">
        <v>10620</v>
      </c>
      <c r="BN38" s="69">
        <v>6187</v>
      </c>
      <c r="BO38" s="69">
        <v>0</v>
      </c>
      <c r="BP38" s="69">
        <v>2214283.25</v>
      </c>
      <c r="BQ38" s="69">
        <v>11319</v>
      </c>
      <c r="BR38" s="69">
        <v>7307</v>
      </c>
      <c r="BS38" s="69">
        <v>51202.25</v>
      </c>
      <c r="BT38" s="69">
        <v>24124.799999999999</v>
      </c>
      <c r="BU38" s="69">
        <v>191342</v>
      </c>
      <c r="BV38" s="69">
        <v>31045</v>
      </c>
      <c r="BW38" s="69">
        <v>0</v>
      </c>
      <c r="BX38" s="69">
        <v>0</v>
      </c>
      <c r="BY38" s="70">
        <v>142419409.48000002</v>
      </c>
    </row>
    <row r="39" spans="1:77" x14ac:dyDescent="0.2">
      <c r="A39" s="67" t="s">
        <v>255</v>
      </c>
      <c r="B39" s="68" t="s">
        <v>274</v>
      </c>
      <c r="C39" s="67" t="s">
        <v>275</v>
      </c>
      <c r="D39" s="69">
        <v>1169651.75</v>
      </c>
      <c r="E39" s="69">
        <v>804405.5</v>
      </c>
      <c r="F39" s="69">
        <v>14911</v>
      </c>
      <c r="G39" s="69">
        <v>4395</v>
      </c>
      <c r="H39" s="69">
        <v>18359</v>
      </c>
      <c r="I39" s="69">
        <v>5943.51</v>
      </c>
      <c r="J39" s="69">
        <v>9392700.25</v>
      </c>
      <c r="K39" s="69">
        <v>1080689.5</v>
      </c>
      <c r="L39" s="69">
        <v>172467</v>
      </c>
      <c r="M39" s="69">
        <v>472804.5</v>
      </c>
      <c r="N39" s="69">
        <v>95827</v>
      </c>
      <c r="O39" s="69">
        <v>1218874</v>
      </c>
      <c r="P39" s="69">
        <v>1725773.5</v>
      </c>
      <c r="Q39" s="69">
        <v>1221477</v>
      </c>
      <c r="R39" s="69">
        <v>56664</v>
      </c>
      <c r="S39" s="69">
        <v>80078.25</v>
      </c>
      <c r="T39" s="69">
        <v>214177</v>
      </c>
      <c r="U39" s="69">
        <v>100626</v>
      </c>
      <c r="V39" s="69">
        <v>7666656.2999999998</v>
      </c>
      <c r="W39" s="69">
        <v>942870.5</v>
      </c>
      <c r="X39" s="69">
        <v>426990.09</v>
      </c>
      <c r="Y39" s="69">
        <v>991352.5</v>
      </c>
      <c r="Z39" s="69">
        <v>30663.5</v>
      </c>
      <c r="AA39" s="69">
        <v>58531.5</v>
      </c>
      <c r="AB39" s="69">
        <v>941176</v>
      </c>
      <c r="AC39" s="69">
        <v>57310</v>
      </c>
      <c r="AD39" s="69">
        <v>217979</v>
      </c>
      <c r="AE39" s="69">
        <v>3181175</v>
      </c>
      <c r="AF39" s="69">
        <v>34841</v>
      </c>
      <c r="AG39" s="69">
        <v>0</v>
      </c>
      <c r="AH39" s="69">
        <v>0</v>
      </c>
      <c r="AI39" s="69">
        <v>0</v>
      </c>
      <c r="AJ39" s="69">
        <v>82650</v>
      </c>
      <c r="AK39" s="69">
        <v>0</v>
      </c>
      <c r="AL39" s="69">
        <v>38304</v>
      </c>
      <c r="AM39" s="69">
        <v>156453</v>
      </c>
      <c r="AN39" s="69">
        <v>19002</v>
      </c>
      <c r="AO39" s="69">
        <v>118589.75</v>
      </c>
      <c r="AP39" s="69">
        <v>0</v>
      </c>
      <c r="AQ39" s="69">
        <v>1253858.3</v>
      </c>
      <c r="AR39" s="69">
        <v>10107</v>
      </c>
      <c r="AS39" s="69">
        <v>75736</v>
      </c>
      <c r="AT39" s="69">
        <v>41116</v>
      </c>
      <c r="AU39" s="69">
        <v>45736</v>
      </c>
      <c r="AV39" s="69">
        <v>250</v>
      </c>
      <c r="AW39" s="69">
        <v>0</v>
      </c>
      <c r="AX39" s="69">
        <v>1658092.25</v>
      </c>
      <c r="AY39" s="69">
        <v>74783</v>
      </c>
      <c r="AZ39" s="69">
        <v>17365</v>
      </c>
      <c r="BA39" s="69">
        <v>0</v>
      </c>
      <c r="BB39" s="69">
        <v>0</v>
      </c>
      <c r="BC39" s="69">
        <v>247830</v>
      </c>
      <c r="BD39" s="69">
        <v>637411</v>
      </c>
      <c r="BE39" s="69">
        <v>574653</v>
      </c>
      <c r="BF39" s="69">
        <v>750277</v>
      </c>
      <c r="BG39" s="69">
        <v>0</v>
      </c>
      <c r="BH39" s="69">
        <v>9746</v>
      </c>
      <c r="BI39" s="69">
        <v>3383502.4920000001</v>
      </c>
      <c r="BJ39" s="69">
        <v>0</v>
      </c>
      <c r="BK39" s="69">
        <v>0</v>
      </c>
      <c r="BL39" s="69">
        <v>64138</v>
      </c>
      <c r="BM39" s="69">
        <v>0</v>
      </c>
      <c r="BN39" s="69">
        <v>0</v>
      </c>
      <c r="BO39" s="69">
        <v>0</v>
      </c>
      <c r="BP39" s="69">
        <v>4184194</v>
      </c>
      <c r="BQ39" s="69">
        <v>83021.75</v>
      </c>
      <c r="BR39" s="69">
        <v>0</v>
      </c>
      <c r="BS39" s="69">
        <v>65850.62</v>
      </c>
      <c r="BT39" s="69">
        <v>216999.5</v>
      </c>
      <c r="BU39" s="69">
        <v>651992.46</v>
      </c>
      <c r="BV39" s="69">
        <v>94260</v>
      </c>
      <c r="BW39" s="69">
        <v>0</v>
      </c>
      <c r="BX39" s="69">
        <v>83548.320000000007</v>
      </c>
      <c r="BY39" s="70">
        <v>39058254</v>
      </c>
    </row>
    <row r="40" spans="1:77" x14ac:dyDescent="0.2">
      <c r="A40" s="67" t="s">
        <v>255</v>
      </c>
      <c r="B40" s="68" t="s">
        <v>276</v>
      </c>
      <c r="C40" s="67" t="s">
        <v>277</v>
      </c>
      <c r="D40" s="69">
        <v>3993967.36</v>
      </c>
      <c r="E40" s="69">
        <v>297713.07</v>
      </c>
      <c r="F40" s="69">
        <v>3898312.7</v>
      </c>
      <c r="G40" s="69">
        <v>0</v>
      </c>
      <c r="H40" s="69">
        <v>31261</v>
      </c>
      <c r="I40" s="69">
        <v>0</v>
      </c>
      <c r="J40" s="69">
        <v>2950225.25</v>
      </c>
      <c r="K40" s="69">
        <v>0</v>
      </c>
      <c r="L40" s="69">
        <v>0</v>
      </c>
      <c r="M40" s="69">
        <v>398586.88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22101594.440000001</v>
      </c>
      <c r="W40" s="69">
        <v>54217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36350869.780000001</v>
      </c>
      <c r="AF40" s="69">
        <v>0</v>
      </c>
      <c r="AG40" s="69">
        <v>0</v>
      </c>
      <c r="AH40" s="69">
        <v>0</v>
      </c>
      <c r="AI40" s="69">
        <v>0</v>
      </c>
      <c r="AJ40" s="69">
        <v>3069</v>
      </c>
      <c r="AK40" s="69">
        <v>0</v>
      </c>
      <c r="AL40" s="69">
        <v>0</v>
      </c>
      <c r="AM40" s="69">
        <v>0</v>
      </c>
      <c r="AN40" s="69">
        <v>0</v>
      </c>
      <c r="AO40" s="69">
        <v>0</v>
      </c>
      <c r="AP40" s="69">
        <v>0</v>
      </c>
      <c r="AQ40" s="69">
        <v>1934389</v>
      </c>
      <c r="AR40" s="69">
        <v>0</v>
      </c>
      <c r="AS40" s="69">
        <v>0</v>
      </c>
      <c r="AT40" s="69">
        <v>21809</v>
      </c>
      <c r="AU40" s="69">
        <v>1250</v>
      </c>
      <c r="AV40" s="69">
        <v>0</v>
      </c>
      <c r="AW40" s="69">
        <v>76412</v>
      </c>
      <c r="AX40" s="69">
        <v>56333316.75</v>
      </c>
      <c r="AY40" s="69">
        <v>0</v>
      </c>
      <c r="AZ40" s="69">
        <v>0</v>
      </c>
      <c r="BA40" s="69">
        <v>58660</v>
      </c>
      <c r="BB40" s="69">
        <v>728678.6</v>
      </c>
      <c r="BC40" s="69">
        <v>33728</v>
      </c>
      <c r="BD40" s="69">
        <v>0</v>
      </c>
      <c r="BE40" s="69">
        <v>0</v>
      </c>
      <c r="BF40" s="69">
        <v>0</v>
      </c>
      <c r="BG40" s="69">
        <v>0</v>
      </c>
      <c r="BH40" s="69">
        <v>0</v>
      </c>
      <c r="BI40" s="69">
        <v>102650</v>
      </c>
      <c r="BJ40" s="69">
        <v>5453206</v>
      </c>
      <c r="BK40" s="69">
        <v>0</v>
      </c>
      <c r="BL40" s="69">
        <v>0</v>
      </c>
      <c r="BM40" s="69">
        <v>0</v>
      </c>
      <c r="BN40" s="69">
        <v>7416</v>
      </c>
      <c r="BO40" s="69">
        <v>33425</v>
      </c>
      <c r="BP40" s="69">
        <v>3930021.12</v>
      </c>
      <c r="BQ40" s="69">
        <v>0</v>
      </c>
      <c r="BR40" s="69">
        <v>142491</v>
      </c>
      <c r="BS40" s="69">
        <v>26120.5</v>
      </c>
      <c r="BT40" s="69">
        <v>0</v>
      </c>
      <c r="BU40" s="69">
        <v>0</v>
      </c>
      <c r="BV40" s="69">
        <v>0</v>
      </c>
      <c r="BW40" s="69">
        <v>80684</v>
      </c>
      <c r="BX40" s="69">
        <v>0</v>
      </c>
      <c r="BY40" s="70">
        <v>13928638.33</v>
      </c>
    </row>
    <row r="41" spans="1:77" x14ac:dyDescent="0.2">
      <c r="A41" s="67" t="s">
        <v>255</v>
      </c>
      <c r="B41" s="68" t="s">
        <v>278</v>
      </c>
      <c r="C41" s="67" t="s">
        <v>279</v>
      </c>
      <c r="D41" s="69">
        <v>4689549</v>
      </c>
      <c r="E41" s="69">
        <v>340334.75</v>
      </c>
      <c r="F41" s="69">
        <v>2724383</v>
      </c>
      <c r="G41" s="69">
        <v>247886</v>
      </c>
      <c r="H41" s="69">
        <v>69659</v>
      </c>
      <c r="I41" s="69">
        <v>0</v>
      </c>
      <c r="J41" s="69">
        <v>6378124.75</v>
      </c>
      <c r="K41" s="69">
        <v>457502.25</v>
      </c>
      <c r="L41" s="69">
        <v>338985</v>
      </c>
      <c r="M41" s="69">
        <v>1258332</v>
      </c>
      <c r="N41" s="69">
        <v>56783</v>
      </c>
      <c r="O41" s="69">
        <v>156145</v>
      </c>
      <c r="P41" s="69">
        <v>892945</v>
      </c>
      <c r="Q41" s="69">
        <v>949178</v>
      </c>
      <c r="R41" s="69">
        <v>0</v>
      </c>
      <c r="S41" s="69">
        <v>197613.44</v>
      </c>
      <c r="T41" s="69">
        <v>759413.75</v>
      </c>
      <c r="U41" s="69">
        <v>28866</v>
      </c>
      <c r="V41" s="69">
        <v>3775429.77</v>
      </c>
      <c r="W41" s="69">
        <v>764216</v>
      </c>
      <c r="X41" s="69">
        <v>377085.5</v>
      </c>
      <c r="Y41" s="69">
        <v>1758803</v>
      </c>
      <c r="Z41" s="69">
        <v>237017.5</v>
      </c>
      <c r="AA41" s="69">
        <v>349363.5</v>
      </c>
      <c r="AB41" s="69">
        <v>1651286.75</v>
      </c>
      <c r="AC41" s="69">
        <v>4535</v>
      </c>
      <c r="AD41" s="69">
        <v>211275.74</v>
      </c>
      <c r="AE41" s="69">
        <v>2049818.57</v>
      </c>
      <c r="AF41" s="69">
        <v>216902.69</v>
      </c>
      <c r="AG41" s="69">
        <v>29605</v>
      </c>
      <c r="AH41" s="69">
        <v>326491</v>
      </c>
      <c r="AI41" s="69">
        <v>161786</v>
      </c>
      <c r="AJ41" s="69">
        <v>298248</v>
      </c>
      <c r="AK41" s="69">
        <v>334013.59000000003</v>
      </c>
      <c r="AL41" s="69">
        <v>106112</v>
      </c>
      <c r="AM41" s="69">
        <v>183668.13</v>
      </c>
      <c r="AN41" s="69">
        <v>306007</v>
      </c>
      <c r="AO41" s="69">
        <v>295927.75</v>
      </c>
      <c r="AP41" s="69">
        <v>175953.93</v>
      </c>
      <c r="AQ41" s="69">
        <v>3779550.24</v>
      </c>
      <c r="AR41" s="69">
        <v>288266</v>
      </c>
      <c r="AS41" s="69">
        <v>276725</v>
      </c>
      <c r="AT41" s="69">
        <v>333866</v>
      </c>
      <c r="AU41" s="69">
        <v>183567.55</v>
      </c>
      <c r="AV41" s="69">
        <v>9773</v>
      </c>
      <c r="AW41" s="69">
        <v>182649</v>
      </c>
      <c r="AX41" s="69">
        <v>2208115</v>
      </c>
      <c r="AY41" s="69">
        <v>315281</v>
      </c>
      <c r="AZ41" s="69">
        <v>165355</v>
      </c>
      <c r="BA41" s="69">
        <v>91043</v>
      </c>
      <c r="BB41" s="69">
        <v>337720</v>
      </c>
      <c r="BC41" s="69">
        <v>49457</v>
      </c>
      <c r="BD41" s="69">
        <v>457828</v>
      </c>
      <c r="BE41" s="69">
        <v>1104427</v>
      </c>
      <c r="BF41" s="69">
        <v>271096.86</v>
      </c>
      <c r="BG41" s="69">
        <v>6712</v>
      </c>
      <c r="BH41" s="69">
        <v>1432</v>
      </c>
      <c r="BI41" s="69">
        <v>91984.055999999997</v>
      </c>
      <c r="BJ41" s="69">
        <v>470074.37</v>
      </c>
      <c r="BK41" s="69">
        <v>13123</v>
      </c>
      <c r="BL41" s="69">
        <v>10159</v>
      </c>
      <c r="BM41" s="69">
        <v>15231.56</v>
      </c>
      <c r="BN41" s="69">
        <v>30793</v>
      </c>
      <c r="BO41" s="69">
        <v>14614</v>
      </c>
      <c r="BP41" s="69">
        <v>4161933</v>
      </c>
      <c r="BQ41" s="69">
        <v>218622</v>
      </c>
      <c r="BR41" s="69">
        <v>102634</v>
      </c>
      <c r="BS41" s="69">
        <v>223589.31</v>
      </c>
      <c r="BT41" s="69">
        <v>978695.25</v>
      </c>
      <c r="BU41" s="69">
        <v>1115849</v>
      </c>
      <c r="BV41" s="69">
        <v>203029</v>
      </c>
      <c r="BW41" s="69">
        <v>0</v>
      </c>
      <c r="BX41" s="69">
        <v>0</v>
      </c>
      <c r="BY41" s="70">
        <v>267899495.55000001</v>
      </c>
    </row>
    <row r="42" spans="1:77" x14ac:dyDescent="0.2">
      <c r="A42" s="67" t="s">
        <v>255</v>
      </c>
      <c r="B42" s="68" t="s">
        <v>280</v>
      </c>
      <c r="C42" s="67" t="s">
        <v>281</v>
      </c>
      <c r="D42" s="69">
        <v>1757022</v>
      </c>
      <c r="E42" s="69">
        <v>0</v>
      </c>
      <c r="F42" s="69">
        <v>53400</v>
      </c>
      <c r="G42" s="69">
        <v>0</v>
      </c>
      <c r="H42" s="69">
        <v>0</v>
      </c>
      <c r="I42" s="69">
        <v>0</v>
      </c>
      <c r="J42" s="69">
        <v>1909764.5</v>
      </c>
      <c r="K42" s="69">
        <v>166421.79999999999</v>
      </c>
      <c r="L42" s="69">
        <v>0</v>
      </c>
      <c r="M42" s="69">
        <v>200352.6</v>
      </c>
      <c r="N42" s="69">
        <v>0</v>
      </c>
      <c r="O42" s="69">
        <v>0</v>
      </c>
      <c r="P42" s="69">
        <v>426563</v>
      </c>
      <c r="Q42" s="69">
        <v>15863.4</v>
      </c>
      <c r="R42" s="69">
        <v>0</v>
      </c>
      <c r="S42" s="69">
        <v>0</v>
      </c>
      <c r="T42" s="69">
        <v>0</v>
      </c>
      <c r="U42" s="69">
        <v>0</v>
      </c>
      <c r="V42" s="69">
        <v>450151.46</v>
      </c>
      <c r="W42" s="69">
        <v>496851</v>
      </c>
      <c r="X42" s="69">
        <v>0</v>
      </c>
      <c r="Y42" s="69">
        <v>854257</v>
      </c>
      <c r="Z42" s="69">
        <v>51915</v>
      </c>
      <c r="AA42" s="69">
        <v>700</v>
      </c>
      <c r="AB42" s="69">
        <v>0</v>
      </c>
      <c r="AC42" s="69">
        <v>0</v>
      </c>
      <c r="AD42" s="69">
        <v>0</v>
      </c>
      <c r="AE42" s="69">
        <v>6851197.5499999998</v>
      </c>
      <c r="AF42" s="69">
        <v>2343</v>
      </c>
      <c r="AG42" s="69">
        <v>0</v>
      </c>
      <c r="AH42" s="69">
        <v>0</v>
      </c>
      <c r="AI42" s="69">
        <v>7767</v>
      </c>
      <c r="AJ42" s="69">
        <v>0</v>
      </c>
      <c r="AK42" s="69">
        <v>0</v>
      </c>
      <c r="AL42" s="69">
        <v>0</v>
      </c>
      <c r="AM42" s="69">
        <v>0</v>
      </c>
      <c r="AN42" s="69">
        <v>0</v>
      </c>
      <c r="AO42" s="69">
        <v>0</v>
      </c>
      <c r="AP42" s="69">
        <v>0</v>
      </c>
      <c r="AQ42" s="69">
        <v>3167712.28</v>
      </c>
      <c r="AR42" s="69">
        <v>7922.4</v>
      </c>
      <c r="AS42" s="69">
        <v>7806</v>
      </c>
      <c r="AT42" s="69">
        <v>32064.2</v>
      </c>
      <c r="AU42" s="69">
        <v>7696</v>
      </c>
      <c r="AV42" s="69">
        <v>2133.6</v>
      </c>
      <c r="AW42" s="69">
        <v>0</v>
      </c>
      <c r="AX42" s="69">
        <v>725928</v>
      </c>
      <c r="AY42" s="69">
        <v>0</v>
      </c>
      <c r="AZ42" s="69">
        <v>0</v>
      </c>
      <c r="BA42" s="69">
        <v>0</v>
      </c>
      <c r="BB42" s="69">
        <v>0</v>
      </c>
      <c r="BC42" s="69">
        <v>0</v>
      </c>
      <c r="BD42" s="69">
        <v>4648</v>
      </c>
      <c r="BE42" s="69">
        <v>145141</v>
      </c>
      <c r="BF42" s="69">
        <v>0</v>
      </c>
      <c r="BG42" s="69">
        <v>0</v>
      </c>
      <c r="BH42" s="69">
        <v>0</v>
      </c>
      <c r="BI42" s="69">
        <v>215113.41</v>
      </c>
      <c r="BJ42" s="69">
        <v>26966.09</v>
      </c>
      <c r="BK42" s="69">
        <v>0</v>
      </c>
      <c r="BL42" s="69">
        <v>0</v>
      </c>
      <c r="BM42" s="69">
        <v>0</v>
      </c>
      <c r="BN42" s="69">
        <v>0</v>
      </c>
      <c r="BO42" s="69">
        <v>0</v>
      </c>
      <c r="BP42" s="69">
        <v>2370290</v>
      </c>
      <c r="BQ42" s="69">
        <v>39945</v>
      </c>
      <c r="BR42" s="69">
        <v>0</v>
      </c>
      <c r="BS42" s="69">
        <v>0</v>
      </c>
      <c r="BT42" s="69">
        <v>0</v>
      </c>
      <c r="BU42" s="69">
        <v>114984</v>
      </c>
      <c r="BV42" s="69">
        <v>0</v>
      </c>
      <c r="BW42" s="69">
        <v>0</v>
      </c>
      <c r="BX42" s="69">
        <v>0</v>
      </c>
      <c r="BY42" s="70">
        <v>76102007.569999993</v>
      </c>
    </row>
    <row r="43" spans="1:77" x14ac:dyDescent="0.2">
      <c r="A43" s="67" t="s">
        <v>255</v>
      </c>
      <c r="B43" s="68" t="s">
        <v>282</v>
      </c>
      <c r="C43" s="67" t="s">
        <v>283</v>
      </c>
      <c r="D43" s="69">
        <v>0</v>
      </c>
      <c r="E43" s="69">
        <v>0</v>
      </c>
      <c r="F43" s="69">
        <v>2131621.2999999998</v>
      </c>
      <c r="G43" s="69">
        <v>0</v>
      </c>
      <c r="H43" s="69">
        <v>0</v>
      </c>
      <c r="I43" s="69">
        <v>0</v>
      </c>
      <c r="J43" s="69">
        <v>11425463.939999999</v>
      </c>
      <c r="K43" s="69">
        <v>360773</v>
      </c>
      <c r="L43" s="69">
        <v>6712</v>
      </c>
      <c r="M43" s="69">
        <v>1532103.94</v>
      </c>
      <c r="N43" s="69">
        <v>0</v>
      </c>
      <c r="O43" s="69">
        <v>0</v>
      </c>
      <c r="P43" s="69">
        <v>597907.93000000005</v>
      </c>
      <c r="Q43" s="69">
        <v>3000</v>
      </c>
      <c r="R43" s="69">
        <v>0</v>
      </c>
      <c r="S43" s="69">
        <v>0</v>
      </c>
      <c r="T43" s="69">
        <v>117725</v>
      </c>
      <c r="U43" s="69">
        <v>12230.19</v>
      </c>
      <c r="V43" s="69">
        <v>10486891.82</v>
      </c>
      <c r="W43" s="69">
        <v>916538.39</v>
      </c>
      <c r="X43" s="69">
        <v>253127.79</v>
      </c>
      <c r="Y43" s="69">
        <v>1420183</v>
      </c>
      <c r="Z43" s="69">
        <v>171700.26</v>
      </c>
      <c r="AA43" s="69">
        <v>185466.75</v>
      </c>
      <c r="AB43" s="69">
        <v>0</v>
      </c>
      <c r="AC43" s="69">
        <v>3788</v>
      </c>
      <c r="AD43" s="69">
        <v>48807.24</v>
      </c>
      <c r="AE43" s="69">
        <v>6222211.5999999996</v>
      </c>
      <c r="AF43" s="69">
        <v>2088</v>
      </c>
      <c r="AG43" s="69">
        <v>4259</v>
      </c>
      <c r="AH43" s="69">
        <v>0</v>
      </c>
      <c r="AI43" s="69">
        <v>8613.89</v>
      </c>
      <c r="AJ43" s="69">
        <v>0</v>
      </c>
      <c r="AK43" s="69">
        <v>0</v>
      </c>
      <c r="AL43" s="69">
        <v>11209</v>
      </c>
      <c r="AM43" s="69">
        <v>0</v>
      </c>
      <c r="AN43" s="69">
        <v>9252</v>
      </c>
      <c r="AO43" s="69">
        <v>17183.490000000002</v>
      </c>
      <c r="AP43" s="69">
        <v>0</v>
      </c>
      <c r="AQ43" s="69">
        <v>1404571</v>
      </c>
      <c r="AR43" s="69">
        <v>130519.8</v>
      </c>
      <c r="AS43" s="69">
        <v>0</v>
      </c>
      <c r="AT43" s="69">
        <v>49080.44</v>
      </c>
      <c r="AU43" s="69">
        <v>10624.45</v>
      </c>
      <c r="AV43" s="69">
        <v>0</v>
      </c>
      <c r="AW43" s="69">
        <v>70026.61</v>
      </c>
      <c r="AX43" s="69">
        <v>2945562.24</v>
      </c>
      <c r="AY43" s="69">
        <v>6928.92</v>
      </c>
      <c r="AZ43" s="69">
        <v>83287.33</v>
      </c>
      <c r="BA43" s="69">
        <v>33761.339999999997</v>
      </c>
      <c r="BB43" s="69">
        <v>24974</v>
      </c>
      <c r="BC43" s="69">
        <v>0</v>
      </c>
      <c r="BD43" s="69">
        <v>283902</v>
      </c>
      <c r="BE43" s="69">
        <v>0</v>
      </c>
      <c r="BF43" s="69">
        <v>0</v>
      </c>
      <c r="BG43" s="69">
        <v>0</v>
      </c>
      <c r="BH43" s="69">
        <v>0</v>
      </c>
      <c r="BI43" s="69">
        <v>0</v>
      </c>
      <c r="BJ43" s="69">
        <v>250155.68</v>
      </c>
      <c r="BK43" s="69">
        <v>0</v>
      </c>
      <c r="BL43" s="69">
        <v>0</v>
      </c>
      <c r="BM43" s="69">
        <v>0</v>
      </c>
      <c r="BN43" s="69">
        <v>0</v>
      </c>
      <c r="BO43" s="69">
        <v>0</v>
      </c>
      <c r="BP43" s="69">
        <v>47032.65</v>
      </c>
      <c r="BQ43" s="69">
        <v>0</v>
      </c>
      <c r="BR43" s="69">
        <v>0</v>
      </c>
      <c r="BS43" s="69">
        <v>0</v>
      </c>
      <c r="BT43" s="69">
        <v>0</v>
      </c>
      <c r="BU43" s="69">
        <v>0</v>
      </c>
      <c r="BV43" s="69">
        <v>0</v>
      </c>
      <c r="BW43" s="69">
        <v>0</v>
      </c>
      <c r="BX43" s="69">
        <v>0</v>
      </c>
      <c r="BY43" s="70">
        <v>25079595.530000001</v>
      </c>
    </row>
    <row r="44" spans="1:77" x14ac:dyDescent="0.2">
      <c r="A44" s="67" t="s">
        <v>255</v>
      </c>
      <c r="B44" s="68" t="s">
        <v>284</v>
      </c>
      <c r="C44" s="67" t="s">
        <v>285</v>
      </c>
      <c r="D44" s="69">
        <v>93811418.510000005</v>
      </c>
      <c r="E44" s="69">
        <v>38178331</v>
      </c>
      <c r="F44" s="69">
        <v>37923482</v>
      </c>
      <c r="G44" s="69">
        <v>5636307</v>
      </c>
      <c r="H44" s="69">
        <v>1944508</v>
      </c>
      <c r="I44" s="69">
        <v>251668</v>
      </c>
      <c r="J44" s="69">
        <v>127082642.75</v>
      </c>
      <c r="K44" s="69">
        <v>19885651</v>
      </c>
      <c r="L44" s="69">
        <v>1358913</v>
      </c>
      <c r="M44" s="69">
        <v>56051428.369999997</v>
      </c>
      <c r="N44" s="69">
        <v>1140430</v>
      </c>
      <c r="O44" s="69">
        <v>5164433.5</v>
      </c>
      <c r="P44" s="69">
        <v>35165242.020000003</v>
      </c>
      <c r="Q44" s="69">
        <v>11153597.5</v>
      </c>
      <c r="R44" s="69">
        <v>115088</v>
      </c>
      <c r="S44" s="69">
        <v>1501631.01</v>
      </c>
      <c r="T44" s="69">
        <v>1537156.5</v>
      </c>
      <c r="U44" s="69">
        <v>711503</v>
      </c>
      <c r="V44" s="69">
        <v>82390195.650000006</v>
      </c>
      <c r="W44" s="69">
        <v>8727529.25</v>
      </c>
      <c r="X44" s="69">
        <v>1841013.94</v>
      </c>
      <c r="Y44" s="69">
        <v>21916704.5</v>
      </c>
      <c r="Z44" s="69">
        <v>1004226</v>
      </c>
      <c r="AA44" s="69">
        <v>1057637.5</v>
      </c>
      <c r="AB44" s="69">
        <v>2924637.51</v>
      </c>
      <c r="AC44" s="69">
        <v>591777</v>
      </c>
      <c r="AD44" s="69">
        <v>687432</v>
      </c>
      <c r="AE44" s="69">
        <v>93486423.569999993</v>
      </c>
      <c r="AF44" s="69">
        <v>692037</v>
      </c>
      <c r="AG44" s="69">
        <v>479569</v>
      </c>
      <c r="AH44" s="69">
        <v>495013</v>
      </c>
      <c r="AI44" s="69">
        <v>328777</v>
      </c>
      <c r="AJ44" s="69">
        <v>1872309</v>
      </c>
      <c r="AK44" s="69">
        <v>1966307.2</v>
      </c>
      <c r="AL44" s="69">
        <v>1060162</v>
      </c>
      <c r="AM44" s="69">
        <v>3320989</v>
      </c>
      <c r="AN44" s="69">
        <v>658475</v>
      </c>
      <c r="AO44" s="69">
        <v>1104930</v>
      </c>
      <c r="AP44" s="69">
        <v>711268.25</v>
      </c>
      <c r="AQ44" s="69">
        <v>59130354.759999998</v>
      </c>
      <c r="AR44" s="69">
        <v>5143</v>
      </c>
      <c r="AS44" s="69">
        <v>313086</v>
      </c>
      <c r="AT44" s="69">
        <v>558323</v>
      </c>
      <c r="AU44" s="69">
        <v>175686</v>
      </c>
      <c r="AV44" s="69">
        <v>6489</v>
      </c>
      <c r="AW44" s="69">
        <v>1885139.71</v>
      </c>
      <c r="AX44" s="69">
        <v>75669976</v>
      </c>
      <c r="AY44" s="69">
        <v>1213655</v>
      </c>
      <c r="AZ44" s="69">
        <v>1590693.75</v>
      </c>
      <c r="BA44" s="69">
        <v>3040591.92</v>
      </c>
      <c r="BB44" s="69">
        <v>8727862</v>
      </c>
      <c r="BC44" s="69">
        <v>3066667</v>
      </c>
      <c r="BD44" s="69">
        <v>19879705</v>
      </c>
      <c r="BE44" s="69">
        <v>6577773.2999999998</v>
      </c>
      <c r="BF44" s="69">
        <v>2409691</v>
      </c>
      <c r="BG44" s="69">
        <v>0</v>
      </c>
      <c r="BH44" s="69">
        <v>81611</v>
      </c>
      <c r="BI44" s="69">
        <v>64019281.170000002</v>
      </c>
      <c r="BJ44" s="69">
        <v>1042318.87</v>
      </c>
      <c r="BK44" s="69">
        <v>879858</v>
      </c>
      <c r="BL44" s="69">
        <v>441630</v>
      </c>
      <c r="BM44" s="69">
        <v>9009</v>
      </c>
      <c r="BN44" s="69">
        <v>583540</v>
      </c>
      <c r="BO44" s="69">
        <v>477506.75</v>
      </c>
      <c r="BP44" s="69">
        <v>56133972.009999998</v>
      </c>
      <c r="BQ44" s="69">
        <v>1605135</v>
      </c>
      <c r="BR44" s="69">
        <v>1115768.5</v>
      </c>
      <c r="BS44" s="69">
        <v>2344335.13</v>
      </c>
      <c r="BT44" s="69">
        <v>2843035.58</v>
      </c>
      <c r="BU44" s="69">
        <v>19916383.109999999</v>
      </c>
      <c r="BV44" s="69">
        <v>453374</v>
      </c>
      <c r="BW44" s="69">
        <v>450413</v>
      </c>
      <c r="BX44" s="69">
        <v>59847.98</v>
      </c>
      <c r="BY44" s="70">
        <v>64539352.349999994</v>
      </c>
    </row>
    <row r="45" spans="1:77" x14ac:dyDescent="0.2">
      <c r="A45" s="67" t="s">
        <v>255</v>
      </c>
      <c r="B45" s="68" t="s">
        <v>286</v>
      </c>
      <c r="C45" s="67" t="s">
        <v>287</v>
      </c>
      <c r="D45" s="69">
        <v>22849923</v>
      </c>
      <c r="E45" s="69">
        <v>2271503</v>
      </c>
      <c r="F45" s="69">
        <v>3251103</v>
      </c>
      <c r="G45" s="69">
        <v>180179</v>
      </c>
      <c r="H45" s="69">
        <v>0</v>
      </c>
      <c r="I45" s="69">
        <v>0</v>
      </c>
      <c r="J45" s="69">
        <v>43808396.049999997</v>
      </c>
      <c r="K45" s="69">
        <v>840548</v>
      </c>
      <c r="L45" s="69">
        <v>123005</v>
      </c>
      <c r="M45" s="69">
        <v>12560078</v>
      </c>
      <c r="N45" s="69">
        <v>91512</v>
      </c>
      <c r="O45" s="69">
        <v>682000</v>
      </c>
      <c r="P45" s="69">
        <v>9119322.75</v>
      </c>
      <c r="Q45" s="69">
        <v>6005733.2599999998</v>
      </c>
      <c r="R45" s="69">
        <v>0</v>
      </c>
      <c r="S45" s="69">
        <v>20732.599999999999</v>
      </c>
      <c r="T45" s="69">
        <v>281465.5</v>
      </c>
      <c r="U45" s="69">
        <v>166641</v>
      </c>
      <c r="V45" s="69">
        <v>25936493.399999999</v>
      </c>
      <c r="W45" s="69">
        <v>3154187.12</v>
      </c>
      <c r="X45" s="69">
        <v>327289.09000000003</v>
      </c>
      <c r="Y45" s="69">
        <v>6216710.71</v>
      </c>
      <c r="Z45" s="69">
        <v>57092</v>
      </c>
      <c r="AA45" s="69">
        <v>98424</v>
      </c>
      <c r="AB45" s="69">
        <v>179930</v>
      </c>
      <c r="AC45" s="69">
        <v>144511</v>
      </c>
      <c r="AD45" s="69">
        <v>21910</v>
      </c>
      <c r="AE45" s="69">
        <v>41096394.600000001</v>
      </c>
      <c r="AF45" s="69">
        <v>34204</v>
      </c>
      <c r="AG45" s="69">
        <v>44059</v>
      </c>
      <c r="AH45" s="69">
        <v>49215</v>
      </c>
      <c r="AI45" s="69">
        <v>30937</v>
      </c>
      <c r="AJ45" s="69">
        <v>197940</v>
      </c>
      <c r="AK45" s="69">
        <v>33988</v>
      </c>
      <c r="AL45" s="69">
        <v>25749</v>
      </c>
      <c r="AM45" s="69">
        <v>319279</v>
      </c>
      <c r="AN45" s="69">
        <v>96037</v>
      </c>
      <c r="AO45" s="69">
        <v>155445.75</v>
      </c>
      <c r="AP45" s="69">
        <v>10728</v>
      </c>
      <c r="AQ45" s="69">
        <v>10716329.699999999</v>
      </c>
      <c r="AR45" s="69">
        <v>164009</v>
      </c>
      <c r="AS45" s="69">
        <v>181342</v>
      </c>
      <c r="AT45" s="69">
        <v>252076</v>
      </c>
      <c r="AU45" s="69">
        <v>219265</v>
      </c>
      <c r="AV45" s="69">
        <v>1716</v>
      </c>
      <c r="AW45" s="69">
        <v>118845</v>
      </c>
      <c r="AX45" s="69">
        <v>21882564</v>
      </c>
      <c r="AY45" s="69">
        <v>267185</v>
      </c>
      <c r="AZ45" s="69">
        <v>168044</v>
      </c>
      <c r="BA45" s="69">
        <v>110547</v>
      </c>
      <c r="BB45" s="69">
        <v>270763</v>
      </c>
      <c r="BC45" s="69">
        <v>192642</v>
      </c>
      <c r="BD45" s="69">
        <v>3381793</v>
      </c>
      <c r="BE45" s="69">
        <v>700223</v>
      </c>
      <c r="BF45" s="69">
        <v>169138</v>
      </c>
      <c r="BG45" s="69">
        <v>34223</v>
      </c>
      <c r="BH45" s="69">
        <v>7208</v>
      </c>
      <c r="BI45" s="69">
        <v>14718115.876</v>
      </c>
      <c r="BJ45" s="69">
        <v>9218948.3499999996</v>
      </c>
      <c r="BK45" s="69">
        <v>251137</v>
      </c>
      <c r="BL45" s="69">
        <v>28139</v>
      </c>
      <c r="BM45" s="69">
        <v>111935</v>
      </c>
      <c r="BN45" s="69">
        <v>187128</v>
      </c>
      <c r="BO45" s="69">
        <v>34164</v>
      </c>
      <c r="BP45" s="69">
        <v>16841727.75</v>
      </c>
      <c r="BQ45" s="69">
        <v>168007</v>
      </c>
      <c r="BR45" s="69">
        <v>315222</v>
      </c>
      <c r="BS45" s="69">
        <v>362289.05</v>
      </c>
      <c r="BT45" s="69">
        <v>842447.1</v>
      </c>
      <c r="BU45" s="69">
        <v>2078344</v>
      </c>
      <c r="BV45" s="69">
        <v>203492</v>
      </c>
      <c r="BW45" s="69">
        <v>193772</v>
      </c>
      <c r="BX45" s="69">
        <v>107041.25</v>
      </c>
      <c r="BY45" s="70">
        <v>48419298.450000003</v>
      </c>
    </row>
    <row r="46" spans="1:77" x14ac:dyDescent="0.2">
      <c r="A46" s="67" t="s">
        <v>255</v>
      </c>
      <c r="B46" s="68" t="s">
        <v>288</v>
      </c>
      <c r="C46" s="67" t="s">
        <v>289</v>
      </c>
      <c r="D46" s="69">
        <v>678385</v>
      </c>
      <c r="E46" s="69">
        <v>0</v>
      </c>
      <c r="F46" s="69">
        <v>1221199.07</v>
      </c>
      <c r="G46" s="69">
        <v>0</v>
      </c>
      <c r="H46" s="69">
        <v>0</v>
      </c>
      <c r="I46" s="69">
        <v>0</v>
      </c>
      <c r="J46" s="69">
        <v>2256539.7999999998</v>
      </c>
      <c r="K46" s="69">
        <v>258302.75</v>
      </c>
      <c r="L46" s="69">
        <v>0</v>
      </c>
      <c r="M46" s="69">
        <v>236557.33</v>
      </c>
      <c r="N46" s="69">
        <v>10195.08</v>
      </c>
      <c r="O46" s="69">
        <v>0</v>
      </c>
      <c r="P46" s="69">
        <v>0</v>
      </c>
      <c r="Q46" s="69">
        <v>57502</v>
      </c>
      <c r="R46" s="69">
        <v>0</v>
      </c>
      <c r="S46" s="69">
        <v>0</v>
      </c>
      <c r="T46" s="69">
        <v>0</v>
      </c>
      <c r="U46" s="69">
        <v>0</v>
      </c>
      <c r="V46" s="69">
        <v>81568.070000000007</v>
      </c>
      <c r="W46" s="69">
        <v>28662</v>
      </c>
      <c r="X46" s="69">
        <v>48703.5</v>
      </c>
      <c r="Y46" s="69">
        <v>147046</v>
      </c>
      <c r="Z46" s="69">
        <v>40505.5</v>
      </c>
      <c r="AA46" s="69">
        <v>93420.78</v>
      </c>
      <c r="AB46" s="69">
        <v>0</v>
      </c>
      <c r="AC46" s="69">
        <v>63298</v>
      </c>
      <c r="AD46" s="69">
        <v>0</v>
      </c>
      <c r="AE46" s="69">
        <v>1654820</v>
      </c>
      <c r="AF46" s="69">
        <v>8655</v>
      </c>
      <c r="AG46" s="69">
        <v>0</v>
      </c>
      <c r="AH46" s="69">
        <v>0</v>
      </c>
      <c r="AI46" s="69">
        <v>4783</v>
      </c>
      <c r="AJ46" s="69">
        <v>75199</v>
      </c>
      <c r="AK46" s="69">
        <v>0</v>
      </c>
      <c r="AL46" s="69">
        <v>3015</v>
      </c>
      <c r="AM46" s="69">
        <v>10248</v>
      </c>
      <c r="AN46" s="69">
        <v>96392</v>
      </c>
      <c r="AO46" s="69">
        <v>40849.5</v>
      </c>
      <c r="AP46" s="69">
        <v>0</v>
      </c>
      <c r="AQ46" s="69">
        <v>1556298.68</v>
      </c>
      <c r="AR46" s="69">
        <v>491373.32</v>
      </c>
      <c r="AS46" s="69">
        <v>8322</v>
      </c>
      <c r="AT46" s="69">
        <v>274512</v>
      </c>
      <c r="AU46" s="69">
        <v>38982</v>
      </c>
      <c r="AV46" s="69">
        <v>5126.6400000000003</v>
      </c>
      <c r="AW46" s="69">
        <v>167204</v>
      </c>
      <c r="AX46" s="69">
        <v>267658.08</v>
      </c>
      <c r="AY46" s="69">
        <v>7120</v>
      </c>
      <c r="AZ46" s="69">
        <v>7102</v>
      </c>
      <c r="BA46" s="69">
        <v>0</v>
      </c>
      <c r="BB46" s="69">
        <v>82627</v>
      </c>
      <c r="BC46" s="69">
        <v>0</v>
      </c>
      <c r="BD46" s="69">
        <v>12509</v>
      </c>
      <c r="BE46" s="69">
        <v>108911</v>
      </c>
      <c r="BF46" s="69">
        <v>11109</v>
      </c>
      <c r="BG46" s="69">
        <v>0</v>
      </c>
      <c r="BH46" s="69">
        <v>0</v>
      </c>
      <c r="BI46" s="69">
        <v>0</v>
      </c>
      <c r="BJ46" s="69">
        <v>29461.919999999998</v>
      </c>
      <c r="BK46" s="69">
        <v>0</v>
      </c>
      <c r="BL46" s="69">
        <v>0</v>
      </c>
      <c r="BM46" s="69">
        <v>0</v>
      </c>
      <c r="BN46" s="69">
        <v>0</v>
      </c>
      <c r="BO46" s="69">
        <v>0</v>
      </c>
      <c r="BP46" s="69">
        <v>545554</v>
      </c>
      <c r="BQ46" s="69">
        <v>30628</v>
      </c>
      <c r="BR46" s="69">
        <v>18134</v>
      </c>
      <c r="BS46" s="69">
        <v>17675.75</v>
      </c>
      <c r="BT46" s="69">
        <v>0</v>
      </c>
      <c r="BU46" s="69">
        <v>539504.75</v>
      </c>
      <c r="BV46" s="69">
        <v>0</v>
      </c>
      <c r="BW46" s="69">
        <v>0</v>
      </c>
      <c r="BX46" s="69">
        <v>17932.75</v>
      </c>
      <c r="BY46" s="70">
        <v>12531908.07</v>
      </c>
    </row>
    <row r="47" spans="1:77" x14ac:dyDescent="0.2">
      <c r="A47" s="75" t="s">
        <v>290</v>
      </c>
      <c r="B47" s="76"/>
      <c r="C47" s="77"/>
      <c r="D47" s="73">
        <f>SUM(D30:D46)</f>
        <v>718522142.24000001</v>
      </c>
      <c r="E47" s="73">
        <f t="shared" ref="E47:BP47" si="2">SUM(E30:E46)</f>
        <v>145631145.78</v>
      </c>
      <c r="F47" s="73">
        <f t="shared" si="2"/>
        <v>257139357.82000002</v>
      </c>
      <c r="G47" s="73">
        <f t="shared" si="2"/>
        <v>37968832.890000001</v>
      </c>
      <c r="H47" s="73">
        <f t="shared" si="2"/>
        <v>23224234.629999999</v>
      </c>
      <c r="I47" s="73">
        <f t="shared" si="2"/>
        <v>4597378.8899999997</v>
      </c>
      <c r="J47" s="73">
        <f t="shared" si="2"/>
        <v>1344614165.0899999</v>
      </c>
      <c r="K47" s="73">
        <f t="shared" si="2"/>
        <v>100248661.55</v>
      </c>
      <c r="L47" s="73">
        <f t="shared" si="2"/>
        <v>9488752.7899999991</v>
      </c>
      <c r="M47" s="73">
        <f t="shared" si="2"/>
        <v>271151299.94</v>
      </c>
      <c r="N47" s="73">
        <f t="shared" si="2"/>
        <v>9644015.0800000001</v>
      </c>
      <c r="O47" s="73">
        <f t="shared" si="2"/>
        <v>37254825</v>
      </c>
      <c r="P47" s="73">
        <f t="shared" si="2"/>
        <v>188497341.78000003</v>
      </c>
      <c r="Q47" s="73">
        <f t="shared" si="2"/>
        <v>135454857.15000001</v>
      </c>
      <c r="R47" s="73">
        <f t="shared" si="2"/>
        <v>1657999.51</v>
      </c>
      <c r="S47" s="73">
        <f t="shared" si="2"/>
        <v>20285144.520000007</v>
      </c>
      <c r="T47" s="73">
        <f t="shared" si="2"/>
        <v>19538431.280000001</v>
      </c>
      <c r="U47" s="73">
        <f t="shared" si="2"/>
        <v>8817868.5100000016</v>
      </c>
      <c r="V47" s="73">
        <f t="shared" si="2"/>
        <v>762492808.36000001</v>
      </c>
      <c r="W47" s="73">
        <f t="shared" si="2"/>
        <v>87822704.050000012</v>
      </c>
      <c r="X47" s="73">
        <f t="shared" si="2"/>
        <v>27073301.650000002</v>
      </c>
      <c r="Y47" s="73">
        <f t="shared" si="2"/>
        <v>167909366.03</v>
      </c>
      <c r="Z47" s="73">
        <f t="shared" si="2"/>
        <v>8467218.5199999996</v>
      </c>
      <c r="AA47" s="73">
        <f t="shared" si="2"/>
        <v>21831256.670000002</v>
      </c>
      <c r="AB47" s="73">
        <f t="shared" si="2"/>
        <v>43953039.329999998</v>
      </c>
      <c r="AC47" s="73">
        <f t="shared" si="2"/>
        <v>10043157.449999999</v>
      </c>
      <c r="AD47" s="73">
        <f t="shared" si="2"/>
        <v>8143551.9800000004</v>
      </c>
      <c r="AE47" s="73">
        <f t="shared" si="2"/>
        <v>1156548010.6099999</v>
      </c>
      <c r="AF47" s="73">
        <f t="shared" si="2"/>
        <v>10910648.879999999</v>
      </c>
      <c r="AG47" s="73">
        <f t="shared" si="2"/>
        <v>6947385.9299999997</v>
      </c>
      <c r="AH47" s="73">
        <f t="shared" si="2"/>
        <v>9109621</v>
      </c>
      <c r="AI47" s="73">
        <f t="shared" si="2"/>
        <v>8363015.9499999993</v>
      </c>
      <c r="AJ47" s="73">
        <f t="shared" si="2"/>
        <v>20572206.560000002</v>
      </c>
      <c r="AK47" s="73">
        <f t="shared" si="2"/>
        <v>13672093.289999999</v>
      </c>
      <c r="AL47" s="73">
        <f t="shared" si="2"/>
        <v>10128674</v>
      </c>
      <c r="AM47" s="73">
        <f t="shared" si="2"/>
        <v>25422904.579999998</v>
      </c>
      <c r="AN47" s="73">
        <f t="shared" si="2"/>
        <v>12489031.5</v>
      </c>
      <c r="AO47" s="73">
        <f t="shared" si="2"/>
        <v>14424597.99</v>
      </c>
      <c r="AP47" s="73">
        <f t="shared" si="2"/>
        <v>8927697.0199999996</v>
      </c>
      <c r="AQ47" s="73">
        <f t="shared" si="2"/>
        <v>304602585.12</v>
      </c>
      <c r="AR47" s="73">
        <f t="shared" si="2"/>
        <v>5566778.7199999997</v>
      </c>
      <c r="AS47" s="73">
        <f t="shared" si="2"/>
        <v>6981641.4500000002</v>
      </c>
      <c r="AT47" s="73">
        <f t="shared" si="2"/>
        <v>13814248.699999999</v>
      </c>
      <c r="AU47" s="73">
        <f t="shared" si="2"/>
        <v>7459559.3699999992</v>
      </c>
      <c r="AV47" s="73">
        <f t="shared" si="2"/>
        <v>558612.40999999992</v>
      </c>
      <c r="AW47" s="73">
        <f t="shared" si="2"/>
        <v>7062989.3900000006</v>
      </c>
      <c r="AX47" s="73">
        <f t="shared" si="2"/>
        <v>773108649.23000002</v>
      </c>
      <c r="AY47" s="73">
        <f t="shared" si="2"/>
        <v>17220658.93</v>
      </c>
      <c r="AZ47" s="73">
        <f t="shared" si="2"/>
        <v>18663471.329999998</v>
      </c>
      <c r="BA47" s="73">
        <f t="shared" si="2"/>
        <v>31329280.159999996</v>
      </c>
      <c r="BB47" s="73">
        <f t="shared" si="2"/>
        <v>57202981.890000001</v>
      </c>
      <c r="BC47" s="73">
        <f t="shared" si="2"/>
        <v>22038469.780000001</v>
      </c>
      <c r="BD47" s="73">
        <f t="shared" si="2"/>
        <v>103174634.96000001</v>
      </c>
      <c r="BE47" s="73">
        <f t="shared" si="2"/>
        <v>74986211.689999998</v>
      </c>
      <c r="BF47" s="73">
        <f t="shared" si="2"/>
        <v>24990599.77</v>
      </c>
      <c r="BG47" s="73">
        <f t="shared" si="2"/>
        <v>4518120.95</v>
      </c>
      <c r="BH47" s="73">
        <f t="shared" si="2"/>
        <v>3123390.2</v>
      </c>
      <c r="BI47" s="73">
        <f t="shared" si="2"/>
        <v>609347784.98200011</v>
      </c>
      <c r="BJ47" s="73">
        <f t="shared" si="2"/>
        <v>174596547.63999999</v>
      </c>
      <c r="BK47" s="73">
        <f t="shared" si="2"/>
        <v>15003102</v>
      </c>
      <c r="BL47" s="73">
        <f t="shared" si="2"/>
        <v>7889275</v>
      </c>
      <c r="BM47" s="73">
        <f t="shared" si="2"/>
        <v>5490353.5599999996</v>
      </c>
      <c r="BN47" s="73">
        <f t="shared" si="2"/>
        <v>15654419</v>
      </c>
      <c r="BO47" s="73">
        <f t="shared" si="2"/>
        <v>7387751.4199999999</v>
      </c>
      <c r="BP47" s="73">
        <f t="shared" si="2"/>
        <v>617996386.23000002</v>
      </c>
      <c r="BQ47" s="73">
        <f t="shared" ref="BQ47:BX47" si="3">SUM(BQ30:BQ46)</f>
        <v>17201881.52</v>
      </c>
      <c r="BR47" s="73">
        <f t="shared" si="3"/>
        <v>15719177.1</v>
      </c>
      <c r="BS47" s="73">
        <f t="shared" si="3"/>
        <v>24151744.120000001</v>
      </c>
      <c r="BT47" s="73">
        <f t="shared" si="3"/>
        <v>40430931.749999993</v>
      </c>
      <c r="BU47" s="73">
        <f t="shared" si="3"/>
        <v>115809971.61999999</v>
      </c>
      <c r="BV47" s="73">
        <f t="shared" si="3"/>
        <v>16279132.18</v>
      </c>
      <c r="BW47" s="73">
        <f t="shared" si="3"/>
        <v>11169804.189999999</v>
      </c>
      <c r="BX47" s="73">
        <f t="shared" si="3"/>
        <v>6226471.9700000007</v>
      </c>
      <c r="BY47" s="74">
        <f>SUM(BY30:BY46)</f>
        <v>4379941155.9802999</v>
      </c>
    </row>
    <row r="48" spans="1:77" x14ac:dyDescent="0.2">
      <c r="A48" s="67" t="s">
        <v>291</v>
      </c>
      <c r="B48" s="68" t="s">
        <v>292</v>
      </c>
      <c r="C48" s="67" t="s">
        <v>293</v>
      </c>
      <c r="D48" s="69">
        <v>223648556.88</v>
      </c>
      <c r="E48" s="69">
        <v>68927418.920000002</v>
      </c>
      <c r="F48" s="69">
        <v>75549738.329999998</v>
      </c>
      <c r="G48" s="69">
        <v>42467326</v>
      </c>
      <c r="H48" s="69">
        <v>33256473.190000001</v>
      </c>
      <c r="I48" s="69">
        <v>9839207.1199999992</v>
      </c>
      <c r="J48" s="69">
        <v>417684250.52999997</v>
      </c>
      <c r="K48" s="69">
        <v>49224187.100000001</v>
      </c>
      <c r="L48" s="69">
        <v>22375350</v>
      </c>
      <c r="M48" s="69">
        <v>119491275.15000001</v>
      </c>
      <c r="N48" s="69">
        <v>17202000.670000002</v>
      </c>
      <c r="O48" s="69">
        <v>45445204.840000004</v>
      </c>
      <c r="P48" s="69">
        <v>90518377.260000005</v>
      </c>
      <c r="Q48" s="69">
        <v>73406987.260000005</v>
      </c>
      <c r="R48" s="69">
        <v>11514742.380000001</v>
      </c>
      <c r="S48" s="69">
        <v>41680100.93</v>
      </c>
      <c r="T48" s="69">
        <v>31569110.399999999</v>
      </c>
      <c r="U48" s="69">
        <v>10574600</v>
      </c>
      <c r="V48" s="69">
        <v>285590277.48000002</v>
      </c>
      <c r="W48" s="69">
        <v>90433602.120000005</v>
      </c>
      <c r="X48" s="69">
        <v>42972806</v>
      </c>
      <c r="Y48" s="69">
        <v>85576951.290000007</v>
      </c>
      <c r="Z48" s="69">
        <v>19485230</v>
      </c>
      <c r="AA48" s="69">
        <v>43032851.619999997</v>
      </c>
      <c r="AB48" s="69">
        <v>30268685.100000001</v>
      </c>
      <c r="AC48" s="69">
        <v>14858449.32</v>
      </c>
      <c r="AD48" s="69">
        <v>12412642.460000001</v>
      </c>
      <c r="AE48" s="69">
        <v>351668695.14999998</v>
      </c>
      <c r="AF48" s="69">
        <v>30373131.289999999</v>
      </c>
      <c r="AG48" s="69">
        <v>19589668.120000001</v>
      </c>
      <c r="AH48" s="69">
        <v>17900988.710000001</v>
      </c>
      <c r="AI48" s="69">
        <v>18714333.550000001</v>
      </c>
      <c r="AJ48" s="69">
        <v>29630652.600000001</v>
      </c>
      <c r="AK48" s="69">
        <v>22667179.84</v>
      </c>
      <c r="AL48" s="69">
        <v>24910910.75</v>
      </c>
      <c r="AM48" s="69">
        <v>33905360</v>
      </c>
      <c r="AN48" s="69">
        <v>15935837.42</v>
      </c>
      <c r="AO48" s="69">
        <v>20700320.32</v>
      </c>
      <c r="AP48" s="69">
        <v>18115976.449999999</v>
      </c>
      <c r="AQ48" s="69">
        <v>160856182.90000001</v>
      </c>
      <c r="AR48" s="69">
        <v>14816016.460000001</v>
      </c>
      <c r="AS48" s="69">
        <v>26208635.100000001</v>
      </c>
      <c r="AT48" s="69">
        <v>22572372.260000002</v>
      </c>
      <c r="AU48" s="69">
        <v>25268744.84</v>
      </c>
      <c r="AV48" s="69">
        <v>7694987.0999999996</v>
      </c>
      <c r="AW48" s="69">
        <v>12579012.1</v>
      </c>
      <c r="AX48" s="69">
        <v>295864945.79000002</v>
      </c>
      <c r="AY48" s="69">
        <v>22708784.23</v>
      </c>
      <c r="AZ48" s="69">
        <v>31797790.149999999</v>
      </c>
      <c r="BA48" s="69">
        <v>49629577.399999999</v>
      </c>
      <c r="BB48" s="69">
        <v>45176410</v>
      </c>
      <c r="BC48" s="69">
        <v>33598369.399999999</v>
      </c>
      <c r="BD48" s="69">
        <v>53300523.359999999</v>
      </c>
      <c r="BE48" s="69">
        <v>50382556.619999997</v>
      </c>
      <c r="BF48" s="69">
        <v>26094510</v>
      </c>
      <c r="BG48" s="69">
        <v>14079377.189999999</v>
      </c>
      <c r="BH48" s="69">
        <v>6253357.8499999996</v>
      </c>
      <c r="BI48" s="69">
        <v>233329923.08000001</v>
      </c>
      <c r="BJ48" s="69">
        <v>90048493.140000001</v>
      </c>
      <c r="BK48" s="69">
        <v>27196354.780000001</v>
      </c>
      <c r="BL48" s="69">
        <v>19491020.32</v>
      </c>
      <c r="BM48" s="69">
        <v>33590808.710000001</v>
      </c>
      <c r="BN48" s="69">
        <v>41396963.549999997</v>
      </c>
      <c r="BO48" s="69">
        <v>22073296.120000001</v>
      </c>
      <c r="BP48" s="69">
        <v>135985217.16</v>
      </c>
      <c r="BQ48" s="69">
        <v>20392133.859999999</v>
      </c>
      <c r="BR48" s="69">
        <v>20050409.359999999</v>
      </c>
      <c r="BS48" s="69">
        <v>37204471.93</v>
      </c>
      <c r="BT48" s="69">
        <v>36275722.590000004</v>
      </c>
      <c r="BU48" s="69">
        <v>61727928.630000003</v>
      </c>
      <c r="BV48" s="69">
        <v>21752248.719999999</v>
      </c>
      <c r="BW48" s="69">
        <v>8760832.4800000004</v>
      </c>
      <c r="BX48" s="69">
        <v>8569482.8100000005</v>
      </c>
      <c r="BY48" s="70">
        <v>2179784348.2399993</v>
      </c>
    </row>
    <row r="49" spans="1:77" x14ac:dyDescent="0.2">
      <c r="A49" s="67" t="s">
        <v>291</v>
      </c>
      <c r="B49" s="68" t="s">
        <v>294</v>
      </c>
      <c r="C49" s="67" t="s">
        <v>295</v>
      </c>
      <c r="D49" s="69">
        <v>22883410</v>
      </c>
      <c r="E49" s="69">
        <v>1082160</v>
      </c>
      <c r="F49" s="69">
        <v>2169416.4500000002</v>
      </c>
      <c r="G49" s="69">
        <v>1021570</v>
      </c>
      <c r="H49" s="69">
        <v>1749605.4</v>
      </c>
      <c r="I49" s="69">
        <v>616383.32999999996</v>
      </c>
      <c r="J49" s="69">
        <v>30536495.710000001</v>
      </c>
      <c r="K49" s="69">
        <v>9691052.9000000004</v>
      </c>
      <c r="L49" s="69">
        <v>839620</v>
      </c>
      <c r="M49" s="69">
        <v>3712900</v>
      </c>
      <c r="N49" s="69">
        <v>3031100</v>
      </c>
      <c r="O49" s="69">
        <v>3733520</v>
      </c>
      <c r="P49" s="69">
        <v>3710685.33</v>
      </c>
      <c r="Q49" s="69">
        <v>7313479.6799999997</v>
      </c>
      <c r="R49" s="69">
        <v>805420</v>
      </c>
      <c r="S49" s="69">
        <v>4786730</v>
      </c>
      <c r="T49" s="69">
        <v>1553700</v>
      </c>
      <c r="U49" s="69">
        <v>21260</v>
      </c>
      <c r="V49" s="69">
        <v>18664326.129999999</v>
      </c>
      <c r="W49" s="69">
        <v>4557425.57</v>
      </c>
      <c r="X49" s="69">
        <v>2599630</v>
      </c>
      <c r="Y49" s="69">
        <v>5046569.3600000003</v>
      </c>
      <c r="Z49" s="69">
        <v>1204690</v>
      </c>
      <c r="AA49" s="69">
        <v>2332550</v>
      </c>
      <c r="AB49" s="69">
        <v>1060535.1599999999</v>
      </c>
      <c r="AC49" s="69">
        <v>290096.61</v>
      </c>
      <c r="AD49" s="69">
        <v>0</v>
      </c>
      <c r="AE49" s="69">
        <v>29783325.850000001</v>
      </c>
      <c r="AF49" s="69">
        <v>0</v>
      </c>
      <c r="AG49" s="69">
        <v>0</v>
      </c>
      <c r="AH49" s="69">
        <v>754270</v>
      </c>
      <c r="AI49" s="69">
        <v>952340</v>
      </c>
      <c r="AJ49" s="69">
        <v>3768991.27</v>
      </c>
      <c r="AK49" s="69">
        <v>2115580</v>
      </c>
      <c r="AL49" s="69">
        <v>2727750</v>
      </c>
      <c r="AM49" s="69">
        <v>1981678.06</v>
      </c>
      <c r="AN49" s="69">
        <v>715610</v>
      </c>
      <c r="AO49" s="69">
        <v>1021410</v>
      </c>
      <c r="AP49" s="69">
        <v>3847182.58</v>
      </c>
      <c r="AQ49" s="69">
        <v>17207130.670000002</v>
      </c>
      <c r="AR49" s="69">
        <v>14985092.9</v>
      </c>
      <c r="AS49" s="69">
        <v>1121300</v>
      </c>
      <c r="AT49" s="69">
        <v>1056465.1000000001</v>
      </c>
      <c r="AU49" s="69">
        <v>747947.42</v>
      </c>
      <c r="AV49" s="69">
        <v>832110</v>
      </c>
      <c r="AW49" s="69">
        <v>978290</v>
      </c>
      <c r="AX49" s="69">
        <v>0</v>
      </c>
      <c r="AY49" s="69">
        <v>0</v>
      </c>
      <c r="AZ49" s="69">
        <v>740122.38</v>
      </c>
      <c r="BA49" s="69">
        <v>0</v>
      </c>
      <c r="BB49" s="69">
        <v>2221750</v>
      </c>
      <c r="BC49" s="69">
        <v>0</v>
      </c>
      <c r="BD49" s="69">
        <v>2756940</v>
      </c>
      <c r="BE49" s="69">
        <v>0</v>
      </c>
      <c r="BF49" s="69">
        <v>1062690</v>
      </c>
      <c r="BG49" s="69">
        <v>889758.2</v>
      </c>
      <c r="BH49" s="69">
        <v>0</v>
      </c>
      <c r="BI49" s="69">
        <v>27149348.510000002</v>
      </c>
      <c r="BJ49" s="69">
        <v>5182560</v>
      </c>
      <c r="BK49" s="69">
        <v>1005997.1</v>
      </c>
      <c r="BL49" s="69">
        <v>2763680</v>
      </c>
      <c r="BM49" s="69">
        <v>0</v>
      </c>
      <c r="BN49" s="69">
        <v>557440</v>
      </c>
      <c r="BO49" s="69">
        <v>0</v>
      </c>
      <c r="BP49" s="69">
        <v>6841380</v>
      </c>
      <c r="BQ49" s="69">
        <v>2292910</v>
      </c>
      <c r="BR49" s="69">
        <v>1367810</v>
      </c>
      <c r="BS49" s="69">
        <v>928643.55</v>
      </c>
      <c r="BT49" s="69">
        <v>2261480</v>
      </c>
      <c r="BU49" s="69">
        <v>3708401.49</v>
      </c>
      <c r="BV49" s="69">
        <v>1193580</v>
      </c>
      <c r="BW49" s="69">
        <v>292329.03000000003</v>
      </c>
      <c r="BX49" s="69">
        <v>0</v>
      </c>
      <c r="BY49" s="70">
        <v>151674327.83000001</v>
      </c>
    </row>
    <row r="50" spans="1:77" x14ac:dyDescent="0.2">
      <c r="A50" s="67" t="s">
        <v>291</v>
      </c>
      <c r="B50" s="68" t="s">
        <v>296</v>
      </c>
      <c r="C50" s="67" t="s">
        <v>297</v>
      </c>
      <c r="D50" s="69">
        <v>110000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110000</v>
      </c>
      <c r="K50" s="69">
        <v>0</v>
      </c>
      <c r="L50" s="69">
        <v>0</v>
      </c>
      <c r="M50" s="69">
        <v>110000</v>
      </c>
      <c r="N50" s="69">
        <v>0</v>
      </c>
      <c r="O50" s="69">
        <v>38500</v>
      </c>
      <c r="P50" s="69">
        <v>920972.35</v>
      </c>
      <c r="Q50" s="69">
        <v>0</v>
      </c>
      <c r="R50" s="69">
        <v>0</v>
      </c>
      <c r="S50" s="69">
        <v>0</v>
      </c>
      <c r="T50" s="69">
        <v>0</v>
      </c>
      <c r="U50" s="69">
        <v>184000</v>
      </c>
      <c r="V50" s="69">
        <v>380600</v>
      </c>
      <c r="W50" s="69">
        <v>0</v>
      </c>
      <c r="X50" s="69">
        <v>0</v>
      </c>
      <c r="Y50" s="69">
        <v>120000</v>
      </c>
      <c r="Z50" s="69">
        <v>84000</v>
      </c>
      <c r="AA50" s="69">
        <v>0</v>
      </c>
      <c r="AB50" s="69">
        <v>0</v>
      </c>
      <c r="AC50" s="69">
        <v>0</v>
      </c>
      <c r="AD50" s="69">
        <v>0</v>
      </c>
      <c r="AE50" s="69">
        <v>100000</v>
      </c>
      <c r="AF50" s="69">
        <v>0</v>
      </c>
      <c r="AG50" s="69">
        <v>0</v>
      </c>
      <c r="AH50" s="69">
        <v>0</v>
      </c>
      <c r="AI50" s="69">
        <v>0</v>
      </c>
      <c r="AJ50" s="69">
        <v>0</v>
      </c>
      <c r="AK50" s="69">
        <v>0</v>
      </c>
      <c r="AL50" s="69">
        <v>0</v>
      </c>
      <c r="AM50" s="69">
        <v>0</v>
      </c>
      <c r="AN50" s="69">
        <v>0</v>
      </c>
      <c r="AO50" s="69">
        <v>0</v>
      </c>
      <c r="AP50" s="69">
        <v>0</v>
      </c>
      <c r="AQ50" s="69">
        <v>102064.52</v>
      </c>
      <c r="AR50" s="69">
        <v>0</v>
      </c>
      <c r="AS50" s="69">
        <v>0</v>
      </c>
      <c r="AT50" s="69">
        <v>0</v>
      </c>
      <c r="AU50" s="69">
        <v>0</v>
      </c>
      <c r="AV50" s="69">
        <v>0</v>
      </c>
      <c r="AW50" s="69">
        <v>0</v>
      </c>
      <c r="AX50" s="69">
        <v>133800</v>
      </c>
      <c r="AY50" s="69">
        <v>0</v>
      </c>
      <c r="AZ50" s="69">
        <v>0</v>
      </c>
      <c r="BA50" s="69">
        <v>0</v>
      </c>
      <c r="BB50" s="69">
        <v>0</v>
      </c>
      <c r="BC50" s="69">
        <v>0</v>
      </c>
      <c r="BD50" s="69">
        <v>0</v>
      </c>
      <c r="BE50" s="69">
        <v>0</v>
      </c>
      <c r="BF50" s="69">
        <v>0</v>
      </c>
      <c r="BG50" s="69">
        <v>0</v>
      </c>
      <c r="BH50" s="69">
        <v>0</v>
      </c>
      <c r="BI50" s="69">
        <v>100000</v>
      </c>
      <c r="BJ50" s="69">
        <v>0</v>
      </c>
      <c r="BK50" s="69">
        <v>0</v>
      </c>
      <c r="BL50" s="69">
        <v>0</v>
      </c>
      <c r="BM50" s="69">
        <v>0</v>
      </c>
      <c r="BN50" s="69">
        <v>0</v>
      </c>
      <c r="BO50" s="69">
        <v>0</v>
      </c>
      <c r="BP50" s="69">
        <v>110000</v>
      </c>
      <c r="BQ50" s="69">
        <v>0</v>
      </c>
      <c r="BR50" s="69">
        <v>0</v>
      </c>
      <c r="BS50" s="69">
        <v>0</v>
      </c>
      <c r="BT50" s="69">
        <v>0</v>
      </c>
      <c r="BU50" s="69">
        <v>0</v>
      </c>
      <c r="BV50" s="69">
        <v>0</v>
      </c>
      <c r="BW50" s="69">
        <v>0</v>
      </c>
      <c r="BX50" s="69">
        <v>0</v>
      </c>
      <c r="BY50" s="70">
        <v>2760656.45</v>
      </c>
    </row>
    <row r="51" spans="1:77" x14ac:dyDescent="0.2">
      <c r="A51" s="67" t="s">
        <v>291</v>
      </c>
      <c r="B51" s="68" t="s">
        <v>298</v>
      </c>
      <c r="C51" s="67" t="s">
        <v>299</v>
      </c>
      <c r="D51" s="69">
        <v>14061153.98</v>
      </c>
      <c r="E51" s="69">
        <v>3594543.54</v>
      </c>
      <c r="F51" s="69">
        <v>3133487.61</v>
      </c>
      <c r="G51" s="69">
        <v>2688593.54</v>
      </c>
      <c r="H51" s="69">
        <v>1427500</v>
      </c>
      <c r="I51" s="69">
        <v>138600</v>
      </c>
      <c r="J51" s="69">
        <v>18672716.57</v>
      </c>
      <c r="K51" s="69">
        <v>2787117</v>
      </c>
      <c r="L51" s="69">
        <v>876400</v>
      </c>
      <c r="M51" s="69">
        <v>4552815.0599999996</v>
      </c>
      <c r="N51" s="69">
        <v>1022466.67</v>
      </c>
      <c r="O51" s="69">
        <v>1954400</v>
      </c>
      <c r="P51" s="69">
        <v>4478909.68</v>
      </c>
      <c r="Q51" s="69">
        <v>3929559.9</v>
      </c>
      <c r="R51" s="69">
        <v>0</v>
      </c>
      <c r="S51" s="69">
        <v>2676700</v>
      </c>
      <c r="T51" s="69">
        <v>1359400</v>
      </c>
      <c r="U51" s="69">
        <v>195000</v>
      </c>
      <c r="V51" s="69">
        <v>16769882.470000001</v>
      </c>
      <c r="W51" s="69">
        <v>2962859.54</v>
      </c>
      <c r="X51" s="69">
        <v>2761500</v>
      </c>
      <c r="Y51" s="69">
        <v>4405625.38</v>
      </c>
      <c r="Z51" s="69">
        <v>634200</v>
      </c>
      <c r="AA51" s="69">
        <v>2379300</v>
      </c>
      <c r="AB51" s="69">
        <v>1145200</v>
      </c>
      <c r="AC51" s="69">
        <v>145600</v>
      </c>
      <c r="AD51" s="69">
        <v>151877.42000000001</v>
      </c>
      <c r="AE51" s="69">
        <v>19358726.719999999</v>
      </c>
      <c r="AF51" s="69">
        <v>1731380.75</v>
      </c>
      <c r="AG51" s="69">
        <v>985600</v>
      </c>
      <c r="AH51" s="69">
        <v>1008700</v>
      </c>
      <c r="AI51" s="69">
        <v>961800</v>
      </c>
      <c r="AJ51" s="69">
        <v>1477700</v>
      </c>
      <c r="AK51" s="69">
        <v>0</v>
      </c>
      <c r="AL51" s="69">
        <v>1181600</v>
      </c>
      <c r="AM51" s="69">
        <v>1647800</v>
      </c>
      <c r="AN51" s="69">
        <v>585200</v>
      </c>
      <c r="AO51" s="69">
        <v>1140416.67</v>
      </c>
      <c r="AP51" s="69">
        <v>1092700</v>
      </c>
      <c r="AQ51" s="69">
        <v>11130809.91</v>
      </c>
      <c r="AR51" s="69">
        <v>1514100</v>
      </c>
      <c r="AS51" s="69">
        <v>1531487.1</v>
      </c>
      <c r="AT51" s="69">
        <v>1294066.67</v>
      </c>
      <c r="AU51" s="69">
        <v>1359422.6</v>
      </c>
      <c r="AV51" s="69">
        <v>306600</v>
      </c>
      <c r="AW51" s="69">
        <v>597800</v>
      </c>
      <c r="AX51" s="69">
        <v>15521312.57</v>
      </c>
      <c r="AY51" s="69">
        <v>739200</v>
      </c>
      <c r="AZ51" s="69">
        <v>1649400</v>
      </c>
      <c r="BA51" s="69">
        <v>1965948.4</v>
      </c>
      <c r="BB51" s="69">
        <v>2635800</v>
      </c>
      <c r="BC51" s="69">
        <v>1143375.28</v>
      </c>
      <c r="BD51" s="69">
        <v>2486410</v>
      </c>
      <c r="BE51" s="69">
        <v>2252077.42</v>
      </c>
      <c r="BF51" s="69">
        <v>1337000</v>
      </c>
      <c r="BG51" s="69">
        <v>723800</v>
      </c>
      <c r="BH51" s="69">
        <v>373825.8</v>
      </c>
      <c r="BI51" s="69">
        <v>14607544.99</v>
      </c>
      <c r="BJ51" s="69">
        <v>0</v>
      </c>
      <c r="BK51" s="69">
        <v>1208900</v>
      </c>
      <c r="BL51" s="69">
        <v>1282046.23</v>
      </c>
      <c r="BM51" s="69">
        <v>1901083.33</v>
      </c>
      <c r="BN51" s="69">
        <v>2140803.23</v>
      </c>
      <c r="BO51" s="69">
        <v>1147300</v>
      </c>
      <c r="BP51" s="69">
        <v>8154946.6600000001</v>
      </c>
      <c r="BQ51" s="69">
        <v>1255100</v>
      </c>
      <c r="BR51" s="69">
        <v>1035864.52</v>
      </c>
      <c r="BS51" s="69">
        <v>1486100</v>
      </c>
      <c r="BT51" s="69">
        <v>1481200</v>
      </c>
      <c r="BU51" s="69">
        <v>2877905.49</v>
      </c>
      <c r="BV51" s="69">
        <v>1189909.68</v>
      </c>
      <c r="BW51" s="69">
        <v>208350</v>
      </c>
      <c r="BX51" s="69">
        <v>153750</v>
      </c>
      <c r="BY51" s="70">
        <v>114332020.61000001</v>
      </c>
    </row>
    <row r="52" spans="1:77" x14ac:dyDescent="0.2">
      <c r="A52" s="67" t="s">
        <v>291</v>
      </c>
      <c r="B52" s="68" t="s">
        <v>300</v>
      </c>
      <c r="C52" s="67" t="s">
        <v>301</v>
      </c>
      <c r="D52" s="69">
        <v>1617896.77</v>
      </c>
      <c r="E52" s="69">
        <v>156790.31</v>
      </c>
      <c r="F52" s="69">
        <v>110100</v>
      </c>
      <c r="G52" s="69">
        <v>69093.539999999994</v>
      </c>
      <c r="H52" s="69">
        <v>293354.84999999998</v>
      </c>
      <c r="I52" s="69">
        <v>108900</v>
      </c>
      <c r="J52" s="69">
        <v>4039511.93</v>
      </c>
      <c r="K52" s="69">
        <v>0</v>
      </c>
      <c r="L52" s="69">
        <v>0</v>
      </c>
      <c r="M52" s="69">
        <v>217800</v>
      </c>
      <c r="N52" s="69">
        <v>112000</v>
      </c>
      <c r="O52" s="69">
        <v>464200</v>
      </c>
      <c r="P52" s="69">
        <v>0</v>
      </c>
      <c r="Q52" s="69">
        <v>594000</v>
      </c>
      <c r="R52" s="69">
        <v>361900</v>
      </c>
      <c r="S52" s="69">
        <v>0</v>
      </c>
      <c r="T52" s="69">
        <v>0</v>
      </c>
      <c r="U52" s="69">
        <v>0</v>
      </c>
      <c r="V52" s="69">
        <v>4327961.51</v>
      </c>
      <c r="W52" s="69">
        <v>326700</v>
      </c>
      <c r="X52" s="69">
        <v>217800</v>
      </c>
      <c r="Y52" s="69">
        <v>277200</v>
      </c>
      <c r="Z52" s="69">
        <v>0</v>
      </c>
      <c r="AA52" s="69">
        <v>108900</v>
      </c>
      <c r="AB52" s="69">
        <v>0</v>
      </c>
      <c r="AC52" s="69">
        <v>0</v>
      </c>
      <c r="AD52" s="69">
        <v>0</v>
      </c>
      <c r="AE52" s="69">
        <v>1826387.1</v>
      </c>
      <c r="AF52" s="69">
        <v>118800</v>
      </c>
      <c r="AG52" s="69">
        <v>61600</v>
      </c>
      <c r="AH52" s="69">
        <v>0</v>
      </c>
      <c r="AI52" s="69">
        <v>0</v>
      </c>
      <c r="AJ52" s="69">
        <v>0</v>
      </c>
      <c r="AK52" s="69">
        <v>1297566.67</v>
      </c>
      <c r="AL52" s="69">
        <v>108900</v>
      </c>
      <c r="AM52" s="69">
        <v>108900</v>
      </c>
      <c r="AN52" s="69">
        <v>0</v>
      </c>
      <c r="AO52" s="69">
        <v>0</v>
      </c>
      <c r="AP52" s="69">
        <v>0</v>
      </c>
      <c r="AQ52" s="69">
        <v>81760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1336500</v>
      </c>
      <c r="AY52" s="69">
        <v>123200</v>
      </c>
      <c r="AZ52" s="69">
        <v>89100</v>
      </c>
      <c r="BA52" s="69">
        <v>465003.23</v>
      </c>
      <c r="BB52" s="69">
        <v>605400</v>
      </c>
      <c r="BC52" s="69">
        <v>19800</v>
      </c>
      <c r="BD52" s="69">
        <v>237700</v>
      </c>
      <c r="BE52" s="69">
        <v>89100</v>
      </c>
      <c r="BF52" s="69">
        <v>99000</v>
      </c>
      <c r="BG52" s="69">
        <v>108900</v>
      </c>
      <c r="BH52" s="69">
        <v>0</v>
      </c>
      <c r="BI52" s="69">
        <v>1245190</v>
      </c>
      <c r="BJ52" s="69">
        <v>5402700.5300000003</v>
      </c>
      <c r="BK52" s="69">
        <v>0</v>
      </c>
      <c r="BL52" s="69">
        <v>123200</v>
      </c>
      <c r="BM52" s="69">
        <v>123200</v>
      </c>
      <c r="BN52" s="69">
        <v>0</v>
      </c>
      <c r="BO52" s="69">
        <v>184800</v>
      </c>
      <c r="BP52" s="69">
        <v>435600</v>
      </c>
      <c r="BQ52" s="69">
        <v>0</v>
      </c>
      <c r="BR52" s="69">
        <v>0</v>
      </c>
      <c r="BS52" s="69">
        <v>108900</v>
      </c>
      <c r="BT52" s="69">
        <v>0</v>
      </c>
      <c r="BU52" s="69">
        <v>217800</v>
      </c>
      <c r="BV52" s="69">
        <v>0</v>
      </c>
      <c r="BW52" s="69">
        <v>0</v>
      </c>
      <c r="BX52" s="69">
        <v>0</v>
      </c>
      <c r="BY52" s="70">
        <v>16402450.790000001</v>
      </c>
    </row>
    <row r="53" spans="1:77" x14ac:dyDescent="0.2">
      <c r="A53" s="67" t="s">
        <v>291</v>
      </c>
      <c r="B53" s="68" t="s">
        <v>302</v>
      </c>
      <c r="C53" s="67" t="s">
        <v>303</v>
      </c>
      <c r="D53" s="69">
        <v>0</v>
      </c>
      <c r="E53" s="69">
        <v>0</v>
      </c>
      <c r="F53" s="69">
        <v>6349.25</v>
      </c>
      <c r="G53" s="69">
        <v>0</v>
      </c>
      <c r="H53" s="69">
        <v>587080.65</v>
      </c>
      <c r="I53" s="69">
        <v>0</v>
      </c>
      <c r="J53" s="69">
        <v>136262.29</v>
      </c>
      <c r="K53" s="69">
        <v>724364</v>
      </c>
      <c r="L53" s="69">
        <v>0</v>
      </c>
      <c r="M53" s="69">
        <v>14271.66</v>
      </c>
      <c r="N53" s="69">
        <v>0</v>
      </c>
      <c r="O53" s="69">
        <v>21943.84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81861.899999999994</v>
      </c>
      <c r="W53" s="69">
        <v>0</v>
      </c>
      <c r="X53" s="69">
        <v>0</v>
      </c>
      <c r="Y53" s="69">
        <v>9441.24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69">
        <v>0</v>
      </c>
      <c r="AL53" s="69">
        <v>24329.040000000001</v>
      </c>
      <c r="AM53" s="69">
        <v>21645.72</v>
      </c>
      <c r="AN53" s="69">
        <v>0</v>
      </c>
      <c r="AO53" s="69">
        <v>0</v>
      </c>
      <c r="AP53" s="69">
        <v>0</v>
      </c>
      <c r="AQ53" s="69">
        <v>18369.53</v>
      </c>
      <c r="AR53" s="69">
        <v>0</v>
      </c>
      <c r="AS53" s="69">
        <v>0</v>
      </c>
      <c r="AT53" s="69">
        <v>0</v>
      </c>
      <c r="AU53" s="69">
        <v>63805.78</v>
      </c>
      <c r="AV53" s="69">
        <v>0</v>
      </c>
      <c r="AW53" s="69">
        <v>0</v>
      </c>
      <c r="AX53" s="69">
        <v>89850.05</v>
      </c>
      <c r="AY53" s="69">
        <v>0</v>
      </c>
      <c r="AZ53" s="69">
        <v>0</v>
      </c>
      <c r="BA53" s="69">
        <v>319737.25</v>
      </c>
      <c r="BB53" s="69">
        <v>0</v>
      </c>
      <c r="BC53" s="69">
        <v>0</v>
      </c>
      <c r="BD53" s="69">
        <v>0</v>
      </c>
      <c r="BE53" s="69">
        <v>30113.15</v>
      </c>
      <c r="BF53" s="69">
        <v>0</v>
      </c>
      <c r="BG53" s="69">
        <v>0</v>
      </c>
      <c r="BH53" s="69">
        <v>0</v>
      </c>
      <c r="BI53" s="69">
        <v>83117.179999999993</v>
      </c>
      <c r="BJ53" s="69">
        <v>38500</v>
      </c>
      <c r="BK53" s="69">
        <v>0</v>
      </c>
      <c r="BL53" s="69">
        <v>0</v>
      </c>
      <c r="BM53" s="69">
        <v>19830</v>
      </c>
      <c r="BN53" s="69">
        <v>0</v>
      </c>
      <c r="BO53" s="69">
        <v>0</v>
      </c>
      <c r="BP53" s="69">
        <v>44735.57</v>
      </c>
      <c r="BQ53" s="69">
        <v>0</v>
      </c>
      <c r="BR53" s="69">
        <v>0</v>
      </c>
      <c r="BS53" s="69">
        <v>0</v>
      </c>
      <c r="BT53" s="69">
        <v>556.1</v>
      </c>
      <c r="BU53" s="69">
        <v>10435.25</v>
      </c>
      <c r="BV53" s="69">
        <v>0</v>
      </c>
      <c r="BW53" s="69">
        <v>0</v>
      </c>
      <c r="BX53" s="69">
        <v>102000</v>
      </c>
      <c r="BY53" s="70">
        <v>7212297</v>
      </c>
    </row>
    <row r="54" spans="1:77" x14ac:dyDescent="0.2">
      <c r="A54" s="67" t="s">
        <v>291</v>
      </c>
      <c r="B54" s="68" t="s">
        <v>304</v>
      </c>
      <c r="C54" s="67" t="s">
        <v>305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80100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60172.800000000003</v>
      </c>
      <c r="W54" s="69">
        <v>0</v>
      </c>
      <c r="X54" s="69">
        <v>0</v>
      </c>
      <c r="Y54" s="69">
        <v>3854.56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12198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69">
        <v>0</v>
      </c>
      <c r="AL54" s="69">
        <v>0</v>
      </c>
      <c r="AM54" s="69">
        <v>0</v>
      </c>
      <c r="AN54" s="69">
        <v>0</v>
      </c>
      <c r="AO54" s="69">
        <v>0</v>
      </c>
      <c r="AP54" s="69">
        <v>0</v>
      </c>
      <c r="AQ54" s="69">
        <v>24476.17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  <c r="BB54" s="69">
        <v>0</v>
      </c>
      <c r="BC54" s="69">
        <v>0</v>
      </c>
      <c r="BD54" s="69">
        <v>0</v>
      </c>
      <c r="BE54" s="69">
        <v>0</v>
      </c>
      <c r="BF54" s="69">
        <v>0</v>
      </c>
      <c r="BG54" s="69">
        <v>0</v>
      </c>
      <c r="BH54" s="69">
        <v>0</v>
      </c>
      <c r="BI54" s="69">
        <v>0</v>
      </c>
      <c r="BJ54" s="69">
        <v>0</v>
      </c>
      <c r="BK54" s="69">
        <v>0</v>
      </c>
      <c r="BL54" s="69">
        <v>0</v>
      </c>
      <c r="BM54" s="69">
        <v>0</v>
      </c>
      <c r="BN54" s="69">
        <v>0</v>
      </c>
      <c r="BO54" s="69">
        <v>0</v>
      </c>
      <c r="BP54" s="69">
        <v>0</v>
      </c>
      <c r="BQ54" s="69">
        <v>0</v>
      </c>
      <c r="BR54" s="69">
        <v>0</v>
      </c>
      <c r="BS54" s="69">
        <v>0</v>
      </c>
      <c r="BT54" s="69">
        <v>0</v>
      </c>
      <c r="BU54" s="69">
        <v>0</v>
      </c>
      <c r="BV54" s="69">
        <v>0</v>
      </c>
      <c r="BW54" s="69">
        <v>0</v>
      </c>
      <c r="BX54" s="69">
        <v>0</v>
      </c>
      <c r="BY54" s="70">
        <v>723720.57000000007</v>
      </c>
    </row>
    <row r="55" spans="1:77" x14ac:dyDescent="0.2">
      <c r="A55" s="67" t="s">
        <v>291</v>
      </c>
      <c r="B55" s="68" t="s">
        <v>306</v>
      </c>
      <c r="C55" s="67" t="s">
        <v>307</v>
      </c>
      <c r="D55" s="69">
        <v>59434.25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0</v>
      </c>
      <c r="AE55" s="69">
        <v>0</v>
      </c>
      <c r="AF55" s="69">
        <v>5812.65</v>
      </c>
      <c r="AG55" s="69">
        <v>2101</v>
      </c>
      <c r="AH55" s="69">
        <v>0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0</v>
      </c>
      <c r="AR55" s="69">
        <v>0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69">
        <v>0</v>
      </c>
      <c r="BC55" s="69">
        <v>0</v>
      </c>
      <c r="BD55" s="69">
        <v>0</v>
      </c>
      <c r="BE55" s="69">
        <v>0</v>
      </c>
      <c r="BF55" s="69">
        <v>0</v>
      </c>
      <c r="BG55" s="69">
        <v>0</v>
      </c>
      <c r="BH55" s="69">
        <v>0</v>
      </c>
      <c r="BI55" s="69">
        <v>0</v>
      </c>
      <c r="BJ55" s="69">
        <v>19516.8</v>
      </c>
      <c r="BK55" s="69">
        <v>0</v>
      </c>
      <c r="BL55" s="69">
        <v>0</v>
      </c>
      <c r="BM55" s="69">
        <v>0</v>
      </c>
      <c r="BN55" s="69">
        <v>0</v>
      </c>
      <c r="BO55" s="69">
        <v>0</v>
      </c>
      <c r="BP55" s="69">
        <v>0</v>
      </c>
      <c r="BQ55" s="69">
        <v>0</v>
      </c>
      <c r="BR55" s="69">
        <v>0</v>
      </c>
      <c r="BS55" s="69">
        <v>0</v>
      </c>
      <c r="BT55" s="69">
        <v>0</v>
      </c>
      <c r="BU55" s="69">
        <v>0</v>
      </c>
      <c r="BV55" s="69">
        <v>0</v>
      </c>
      <c r="BW55" s="69">
        <v>0</v>
      </c>
      <c r="BX55" s="69">
        <v>0</v>
      </c>
      <c r="BY55" s="70">
        <v>60952.639999999999</v>
      </c>
    </row>
    <row r="56" spans="1:77" x14ac:dyDescent="0.2">
      <c r="A56" s="67" t="s">
        <v>291</v>
      </c>
      <c r="B56" s="68" t="s">
        <v>308</v>
      </c>
      <c r="C56" s="67" t="s">
        <v>309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2101</v>
      </c>
      <c r="Y56" s="69">
        <v>4202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  <c r="BB56" s="69">
        <v>0</v>
      </c>
      <c r="BC56" s="69">
        <v>0</v>
      </c>
      <c r="BD56" s="69">
        <v>0</v>
      </c>
      <c r="BE56" s="69">
        <v>0</v>
      </c>
      <c r="BF56" s="69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69">
        <v>0</v>
      </c>
      <c r="BP56" s="69">
        <v>0</v>
      </c>
      <c r="BQ56" s="69">
        <v>0</v>
      </c>
      <c r="BR56" s="69">
        <v>0</v>
      </c>
      <c r="BS56" s="69">
        <v>0</v>
      </c>
      <c r="BT56" s="69">
        <v>0</v>
      </c>
      <c r="BU56" s="69">
        <v>0</v>
      </c>
      <c r="BV56" s="69">
        <v>0</v>
      </c>
      <c r="BW56" s="69">
        <v>0</v>
      </c>
      <c r="BX56" s="69">
        <v>0</v>
      </c>
      <c r="BY56" s="70">
        <v>20841.84</v>
      </c>
    </row>
    <row r="57" spans="1:77" x14ac:dyDescent="0.2">
      <c r="A57" s="67" t="s">
        <v>291</v>
      </c>
      <c r="B57" s="68" t="s">
        <v>310</v>
      </c>
      <c r="C57" s="67" t="s">
        <v>311</v>
      </c>
      <c r="D57" s="69">
        <v>9486440</v>
      </c>
      <c r="E57" s="69">
        <v>2465250</v>
      </c>
      <c r="F57" s="69">
        <v>1630690</v>
      </c>
      <c r="G57" s="69">
        <v>1409424</v>
      </c>
      <c r="H57" s="69">
        <v>864860</v>
      </c>
      <c r="I57" s="69">
        <v>0</v>
      </c>
      <c r="J57" s="69">
        <v>16201157.1</v>
      </c>
      <c r="K57" s="69">
        <v>1527250</v>
      </c>
      <c r="L57" s="69">
        <v>2234580</v>
      </c>
      <c r="M57" s="69">
        <v>3729990</v>
      </c>
      <c r="N57" s="69">
        <v>1112960</v>
      </c>
      <c r="O57" s="69">
        <v>1781140</v>
      </c>
      <c r="P57" s="69">
        <v>2076810</v>
      </c>
      <c r="Q57" s="69">
        <v>2052950</v>
      </c>
      <c r="R57" s="69">
        <v>886980</v>
      </c>
      <c r="S57" s="69">
        <v>946020</v>
      </c>
      <c r="T57" s="69">
        <v>2127450</v>
      </c>
      <c r="U57" s="69">
        <v>0</v>
      </c>
      <c r="V57" s="69">
        <v>12685200</v>
      </c>
      <c r="W57" s="69">
        <v>231200</v>
      </c>
      <c r="X57" s="69">
        <v>2195100</v>
      </c>
      <c r="Y57" s="69">
        <v>3212130</v>
      </c>
      <c r="Z57" s="69">
        <v>434040</v>
      </c>
      <c r="AA57" s="69">
        <v>1924340</v>
      </c>
      <c r="AB57" s="69">
        <v>789850</v>
      </c>
      <c r="AC57" s="69">
        <v>0</v>
      </c>
      <c r="AD57" s="69">
        <v>0</v>
      </c>
      <c r="AE57" s="69">
        <v>20482260</v>
      </c>
      <c r="AF57" s="69">
        <v>1819260</v>
      </c>
      <c r="AG57" s="69">
        <v>2742560</v>
      </c>
      <c r="AH57" s="69">
        <v>460440</v>
      </c>
      <c r="AI57" s="69">
        <v>467120</v>
      </c>
      <c r="AJ57" s="69">
        <v>2673540</v>
      </c>
      <c r="AK57" s="69">
        <v>0</v>
      </c>
      <c r="AL57" s="69">
        <v>266730</v>
      </c>
      <c r="AM57" s="69">
        <v>1404620</v>
      </c>
      <c r="AN57" s="69">
        <v>437370</v>
      </c>
      <c r="AO57" s="69">
        <v>730070</v>
      </c>
      <c r="AP57" s="69">
        <v>1078558.3899999999</v>
      </c>
      <c r="AQ57" s="69">
        <v>8866408</v>
      </c>
      <c r="AR57" s="69">
        <v>0</v>
      </c>
      <c r="AS57" s="69">
        <v>1815530</v>
      </c>
      <c r="AT57" s="69">
        <v>1956780</v>
      </c>
      <c r="AU57" s="69">
        <v>448190</v>
      </c>
      <c r="AV57" s="69">
        <v>246040</v>
      </c>
      <c r="AW57" s="69">
        <v>883740</v>
      </c>
      <c r="AX57" s="69">
        <v>20511342.579999998</v>
      </c>
      <c r="AY57" s="69">
        <v>1226390</v>
      </c>
      <c r="AZ57" s="69">
        <v>1272729.6000000001</v>
      </c>
      <c r="BA57" s="69">
        <v>1784500</v>
      </c>
      <c r="BB57" s="69">
        <v>1254660</v>
      </c>
      <c r="BC57" s="69">
        <v>1237440</v>
      </c>
      <c r="BD57" s="69">
        <v>2198700</v>
      </c>
      <c r="BE57" s="69">
        <v>3188680</v>
      </c>
      <c r="BF57" s="69">
        <v>1912300</v>
      </c>
      <c r="BG57" s="69">
        <v>1151770</v>
      </c>
      <c r="BH57" s="69">
        <v>0</v>
      </c>
      <c r="BI57" s="69">
        <v>13791900</v>
      </c>
      <c r="BJ57" s="69">
        <v>2093350</v>
      </c>
      <c r="BK57" s="69">
        <v>1664908.39</v>
      </c>
      <c r="BL57" s="69">
        <v>1150820</v>
      </c>
      <c r="BM57" s="69">
        <v>1169190</v>
      </c>
      <c r="BN57" s="69">
        <v>2169530</v>
      </c>
      <c r="BO57" s="69">
        <v>0</v>
      </c>
      <c r="BP57" s="69">
        <v>3483130</v>
      </c>
      <c r="BQ57" s="69">
        <v>731690</v>
      </c>
      <c r="BR57" s="69">
        <v>1200610</v>
      </c>
      <c r="BS57" s="69">
        <v>1143276.52</v>
      </c>
      <c r="BT57" s="69">
        <v>1578500</v>
      </c>
      <c r="BU57" s="69">
        <v>1943240</v>
      </c>
      <c r="BV57" s="69">
        <v>859870</v>
      </c>
      <c r="BW57" s="69">
        <v>0</v>
      </c>
      <c r="BX57" s="69">
        <v>0</v>
      </c>
      <c r="BY57" s="70">
        <v>6702</v>
      </c>
    </row>
    <row r="58" spans="1:77" x14ac:dyDescent="0.2">
      <c r="A58" s="67" t="s">
        <v>291</v>
      </c>
      <c r="B58" s="68" t="s">
        <v>312</v>
      </c>
      <c r="C58" s="67" t="s">
        <v>313</v>
      </c>
      <c r="D58" s="69">
        <v>11132440</v>
      </c>
      <c r="E58" s="69">
        <v>1601980</v>
      </c>
      <c r="F58" s="69">
        <v>1201990</v>
      </c>
      <c r="G58" s="69">
        <v>519140</v>
      </c>
      <c r="H58" s="69">
        <v>896780</v>
      </c>
      <c r="I58" s="69">
        <v>0</v>
      </c>
      <c r="J58" s="69">
        <v>16311260</v>
      </c>
      <c r="K58" s="69">
        <v>2346910</v>
      </c>
      <c r="L58" s="69">
        <v>235990</v>
      </c>
      <c r="M58" s="69">
        <v>1436270</v>
      </c>
      <c r="N58" s="69">
        <v>1978269.68</v>
      </c>
      <c r="O58" s="69">
        <v>1675830</v>
      </c>
      <c r="P58" s="69">
        <v>2163650</v>
      </c>
      <c r="Q58" s="69">
        <v>1730700</v>
      </c>
      <c r="R58" s="69">
        <v>0</v>
      </c>
      <c r="S58" s="69">
        <v>2143220</v>
      </c>
      <c r="T58" s="69">
        <v>496880</v>
      </c>
      <c r="U58" s="69">
        <v>0</v>
      </c>
      <c r="V58" s="69">
        <v>7080250</v>
      </c>
      <c r="W58" s="69">
        <v>223420</v>
      </c>
      <c r="X58" s="69">
        <v>1738830</v>
      </c>
      <c r="Y58" s="69">
        <v>3028450</v>
      </c>
      <c r="Z58" s="69">
        <v>810270</v>
      </c>
      <c r="AA58" s="69">
        <v>667700</v>
      </c>
      <c r="AB58" s="69">
        <v>506140</v>
      </c>
      <c r="AC58" s="69">
        <v>0</v>
      </c>
      <c r="AD58" s="69">
        <v>0</v>
      </c>
      <c r="AE58" s="69">
        <v>13880070</v>
      </c>
      <c r="AF58" s="69">
        <v>469640</v>
      </c>
      <c r="AG58" s="69">
        <v>0</v>
      </c>
      <c r="AH58" s="69">
        <v>1579810</v>
      </c>
      <c r="AI58" s="69">
        <v>0</v>
      </c>
      <c r="AJ58" s="69">
        <v>897070</v>
      </c>
      <c r="AK58" s="69">
        <v>286320</v>
      </c>
      <c r="AL58" s="69">
        <v>1321780</v>
      </c>
      <c r="AM58" s="69">
        <v>732390</v>
      </c>
      <c r="AN58" s="69">
        <v>1264140</v>
      </c>
      <c r="AO58" s="69">
        <v>750790</v>
      </c>
      <c r="AP58" s="69">
        <v>781880</v>
      </c>
      <c r="AQ58" s="69">
        <v>11756360</v>
      </c>
      <c r="AR58" s="69">
        <v>1531100</v>
      </c>
      <c r="AS58" s="69">
        <v>740500</v>
      </c>
      <c r="AT58" s="69">
        <v>506930</v>
      </c>
      <c r="AU58" s="69">
        <v>972520</v>
      </c>
      <c r="AV58" s="69">
        <v>208240</v>
      </c>
      <c r="AW58" s="69">
        <v>225560</v>
      </c>
      <c r="AX58" s="69">
        <v>0</v>
      </c>
      <c r="AY58" s="69">
        <v>0</v>
      </c>
      <c r="AZ58" s="69">
        <v>235805.8</v>
      </c>
      <c r="BA58" s="69">
        <v>0</v>
      </c>
      <c r="BB58" s="69">
        <v>932470</v>
      </c>
      <c r="BC58" s="69">
        <v>0</v>
      </c>
      <c r="BD58" s="69">
        <v>1211850</v>
      </c>
      <c r="BE58" s="69">
        <v>0</v>
      </c>
      <c r="BF58" s="69">
        <v>910700</v>
      </c>
      <c r="BG58" s="69">
        <v>804650</v>
      </c>
      <c r="BH58" s="69">
        <v>0</v>
      </c>
      <c r="BI58" s="69">
        <v>9939270</v>
      </c>
      <c r="BJ58" s="69">
        <v>950394.51</v>
      </c>
      <c r="BK58" s="69">
        <v>569440</v>
      </c>
      <c r="BL58" s="69">
        <v>762190</v>
      </c>
      <c r="BM58" s="69">
        <v>0</v>
      </c>
      <c r="BN58" s="69">
        <v>800470</v>
      </c>
      <c r="BO58" s="69">
        <v>1702580</v>
      </c>
      <c r="BP58" s="69">
        <v>1990220</v>
      </c>
      <c r="BQ58" s="69">
        <v>1776220</v>
      </c>
      <c r="BR58" s="69">
        <v>1316340</v>
      </c>
      <c r="BS58" s="69">
        <v>735570</v>
      </c>
      <c r="BT58" s="69">
        <v>1221370</v>
      </c>
      <c r="BU58" s="69">
        <v>511880</v>
      </c>
      <c r="BV58" s="69">
        <v>454320</v>
      </c>
      <c r="BW58" s="69">
        <v>0</v>
      </c>
      <c r="BX58" s="69">
        <v>0</v>
      </c>
      <c r="BY58" s="70">
        <v>109766975.87</v>
      </c>
    </row>
    <row r="59" spans="1:77" x14ac:dyDescent="0.2">
      <c r="A59" s="67" t="s">
        <v>291</v>
      </c>
      <c r="B59" s="68" t="s">
        <v>314</v>
      </c>
      <c r="C59" s="67" t="s">
        <v>315</v>
      </c>
      <c r="D59" s="69">
        <v>3163321</v>
      </c>
      <c r="E59" s="69">
        <v>0</v>
      </c>
      <c r="F59" s="69">
        <v>316260</v>
      </c>
      <c r="G59" s="69">
        <v>0</v>
      </c>
      <c r="H59" s="69">
        <v>0</v>
      </c>
      <c r="I59" s="69">
        <v>0</v>
      </c>
      <c r="J59" s="69">
        <v>7014902.3899999997</v>
      </c>
      <c r="K59" s="69">
        <v>849310</v>
      </c>
      <c r="L59" s="69">
        <v>0</v>
      </c>
      <c r="M59" s="69">
        <v>1249620</v>
      </c>
      <c r="N59" s="69">
        <v>544900</v>
      </c>
      <c r="O59" s="69">
        <v>222970</v>
      </c>
      <c r="P59" s="69">
        <v>159940</v>
      </c>
      <c r="Q59" s="69">
        <v>407808.06</v>
      </c>
      <c r="R59" s="69">
        <v>0</v>
      </c>
      <c r="S59" s="69">
        <v>0</v>
      </c>
      <c r="T59" s="69">
        <v>223740</v>
      </c>
      <c r="U59" s="69">
        <v>0</v>
      </c>
      <c r="V59" s="69">
        <v>3690624.81</v>
      </c>
      <c r="W59" s="69">
        <v>2273150</v>
      </c>
      <c r="X59" s="69">
        <v>0</v>
      </c>
      <c r="Y59" s="69">
        <v>1018140</v>
      </c>
      <c r="Z59" s="69">
        <v>260090</v>
      </c>
      <c r="AA59" s="69">
        <v>0</v>
      </c>
      <c r="AB59" s="69">
        <v>48730</v>
      </c>
      <c r="AC59" s="69">
        <v>913961</v>
      </c>
      <c r="AD59" s="69">
        <v>0</v>
      </c>
      <c r="AE59" s="69">
        <v>6928918.4699999997</v>
      </c>
      <c r="AF59" s="69">
        <v>124060</v>
      </c>
      <c r="AG59" s="69">
        <v>198000</v>
      </c>
      <c r="AH59" s="69">
        <v>0</v>
      </c>
      <c r="AI59" s="69">
        <v>0</v>
      </c>
      <c r="AJ59" s="69">
        <v>0</v>
      </c>
      <c r="AK59" s="69">
        <v>0</v>
      </c>
      <c r="AL59" s="69">
        <v>0</v>
      </c>
      <c r="AM59" s="69">
        <v>0</v>
      </c>
      <c r="AN59" s="69">
        <v>0</v>
      </c>
      <c r="AO59" s="69">
        <v>0</v>
      </c>
      <c r="AP59" s="69">
        <v>0</v>
      </c>
      <c r="AQ59" s="69">
        <v>4837491.9400000004</v>
      </c>
      <c r="AR59" s="69">
        <v>0</v>
      </c>
      <c r="AS59" s="69">
        <v>0</v>
      </c>
      <c r="AT59" s="69">
        <v>224840</v>
      </c>
      <c r="AU59" s="69">
        <v>280280</v>
      </c>
      <c r="AV59" s="69">
        <v>0</v>
      </c>
      <c r="AW59" s="69">
        <v>0</v>
      </c>
      <c r="AX59" s="69">
        <v>11483603.25</v>
      </c>
      <c r="AY59" s="69">
        <v>0</v>
      </c>
      <c r="AZ59" s="69">
        <v>203610</v>
      </c>
      <c r="BA59" s="69">
        <v>0</v>
      </c>
      <c r="BB59" s="69">
        <v>198000</v>
      </c>
      <c r="BC59" s="69">
        <v>0</v>
      </c>
      <c r="BD59" s="69">
        <v>206690</v>
      </c>
      <c r="BE59" s="69">
        <v>0</v>
      </c>
      <c r="BF59" s="69">
        <v>0</v>
      </c>
      <c r="BG59" s="69">
        <v>750</v>
      </c>
      <c r="BH59" s="69">
        <v>0</v>
      </c>
      <c r="BI59" s="69">
        <v>4051312.67</v>
      </c>
      <c r="BJ59" s="69">
        <v>732380</v>
      </c>
      <c r="BK59" s="69">
        <v>225780</v>
      </c>
      <c r="BL59" s="69">
        <v>0</v>
      </c>
      <c r="BM59" s="69">
        <v>0</v>
      </c>
      <c r="BN59" s="69">
        <v>510510</v>
      </c>
      <c r="BO59" s="69">
        <v>0</v>
      </c>
      <c r="BP59" s="69">
        <v>1178368</v>
      </c>
      <c r="BQ59" s="69">
        <v>243120</v>
      </c>
      <c r="BR59" s="69">
        <v>0</v>
      </c>
      <c r="BS59" s="69">
        <v>0</v>
      </c>
      <c r="BT59" s="69">
        <v>0</v>
      </c>
      <c r="BU59" s="69">
        <v>0</v>
      </c>
      <c r="BV59" s="69">
        <v>0</v>
      </c>
      <c r="BW59" s="69">
        <v>0</v>
      </c>
      <c r="BX59" s="69">
        <v>0</v>
      </c>
      <c r="BY59" s="70">
        <v>69548192.680000007</v>
      </c>
    </row>
    <row r="60" spans="1:77" x14ac:dyDescent="0.2">
      <c r="A60" s="67" t="s">
        <v>291</v>
      </c>
      <c r="B60" s="68" t="s">
        <v>316</v>
      </c>
      <c r="C60" s="67" t="s">
        <v>317</v>
      </c>
      <c r="D60" s="69">
        <v>7189567</v>
      </c>
      <c r="E60" s="69">
        <v>611706</v>
      </c>
      <c r="F60" s="69">
        <v>2564250</v>
      </c>
      <c r="G60" s="69">
        <v>656920</v>
      </c>
      <c r="H60" s="69">
        <v>436950</v>
      </c>
      <c r="I60" s="69">
        <v>221510</v>
      </c>
      <c r="J60" s="69">
        <v>8127613.8700000001</v>
      </c>
      <c r="K60" s="69">
        <v>0</v>
      </c>
      <c r="L60" s="69">
        <v>394400</v>
      </c>
      <c r="M60" s="69">
        <v>1575675</v>
      </c>
      <c r="N60" s="69">
        <v>575846.57999999996</v>
      </c>
      <c r="O60" s="69">
        <v>231440</v>
      </c>
      <c r="P60" s="69">
        <v>296450</v>
      </c>
      <c r="Q60" s="69">
        <v>166500</v>
      </c>
      <c r="R60" s="69">
        <v>498740</v>
      </c>
      <c r="S60" s="69">
        <v>492440</v>
      </c>
      <c r="T60" s="69">
        <v>353490</v>
      </c>
      <c r="U60" s="69">
        <v>244810</v>
      </c>
      <c r="V60" s="69">
        <v>5806377.79</v>
      </c>
      <c r="W60" s="69">
        <v>2442218.52</v>
      </c>
      <c r="X60" s="69">
        <v>442090</v>
      </c>
      <c r="Y60" s="69">
        <v>1895923.29</v>
      </c>
      <c r="Z60" s="69">
        <v>788600</v>
      </c>
      <c r="AA60" s="69">
        <v>0</v>
      </c>
      <c r="AB60" s="69">
        <v>253585.32</v>
      </c>
      <c r="AC60" s="69">
        <v>399673.32</v>
      </c>
      <c r="AD60" s="69">
        <v>480870</v>
      </c>
      <c r="AE60" s="69">
        <v>9517792.2599999998</v>
      </c>
      <c r="AF60" s="69">
        <v>414270</v>
      </c>
      <c r="AG60" s="69">
        <v>0</v>
      </c>
      <c r="AH60" s="69">
        <v>215270</v>
      </c>
      <c r="AI60" s="69">
        <v>266640</v>
      </c>
      <c r="AJ60" s="69">
        <v>503470</v>
      </c>
      <c r="AK60" s="69">
        <v>277090</v>
      </c>
      <c r="AL60" s="69">
        <v>506320</v>
      </c>
      <c r="AM60" s="69">
        <v>885710</v>
      </c>
      <c r="AN60" s="69">
        <v>752400</v>
      </c>
      <c r="AO60" s="69">
        <v>528910</v>
      </c>
      <c r="AP60" s="69">
        <v>558800</v>
      </c>
      <c r="AQ60" s="69">
        <v>5303215.4800000004</v>
      </c>
      <c r="AR60" s="69">
        <v>536910</v>
      </c>
      <c r="AS60" s="69">
        <v>721148.14</v>
      </c>
      <c r="AT60" s="69">
        <v>746460</v>
      </c>
      <c r="AU60" s="69">
        <v>541310</v>
      </c>
      <c r="AV60" s="69">
        <v>536030</v>
      </c>
      <c r="AW60" s="69">
        <v>649915.23</v>
      </c>
      <c r="AX60" s="69">
        <v>0</v>
      </c>
      <c r="AY60" s="69">
        <v>945670</v>
      </c>
      <c r="AZ60" s="69">
        <v>708290</v>
      </c>
      <c r="BA60" s="69">
        <v>721710</v>
      </c>
      <c r="BB60" s="69">
        <v>485320</v>
      </c>
      <c r="BC60" s="69">
        <v>187620</v>
      </c>
      <c r="BD60" s="69">
        <v>721816</v>
      </c>
      <c r="BE60" s="69">
        <v>614340</v>
      </c>
      <c r="BF60" s="69">
        <v>440500</v>
      </c>
      <c r="BG60" s="69">
        <v>216280</v>
      </c>
      <c r="BH60" s="69">
        <v>248160</v>
      </c>
      <c r="BI60" s="69">
        <v>4503220.6399999997</v>
      </c>
      <c r="BJ60" s="69">
        <v>2002820.87</v>
      </c>
      <c r="BK60" s="69">
        <v>759572.58</v>
      </c>
      <c r="BL60" s="69">
        <v>679530</v>
      </c>
      <c r="BM60" s="69">
        <v>465110</v>
      </c>
      <c r="BN60" s="69">
        <v>669680</v>
      </c>
      <c r="BO60" s="69">
        <v>728090</v>
      </c>
      <c r="BP60" s="69">
        <v>4502029</v>
      </c>
      <c r="BQ60" s="69">
        <v>697900</v>
      </c>
      <c r="BR60" s="69">
        <v>389935.48</v>
      </c>
      <c r="BS60" s="69">
        <v>987793.33</v>
      </c>
      <c r="BT60" s="69">
        <v>767250</v>
      </c>
      <c r="BU60" s="69">
        <v>3404423.22</v>
      </c>
      <c r="BV60" s="69">
        <v>959330</v>
      </c>
      <c r="BW60" s="69">
        <v>198000</v>
      </c>
      <c r="BX60" s="69">
        <v>396000</v>
      </c>
      <c r="BY60" s="70">
        <v>242347449.30999994</v>
      </c>
    </row>
    <row r="61" spans="1:77" x14ac:dyDescent="0.2">
      <c r="A61" s="67" t="s">
        <v>291</v>
      </c>
      <c r="B61" s="68" t="s">
        <v>318</v>
      </c>
      <c r="C61" s="67" t="s">
        <v>319</v>
      </c>
      <c r="D61" s="69">
        <v>62427.74</v>
      </c>
      <c r="E61" s="69">
        <v>2805</v>
      </c>
      <c r="F61" s="69">
        <v>9235</v>
      </c>
      <c r="G61" s="69">
        <v>0</v>
      </c>
      <c r="H61" s="69">
        <v>8950</v>
      </c>
      <c r="I61" s="69">
        <v>7199.5</v>
      </c>
      <c r="J61" s="69">
        <v>31435.16</v>
      </c>
      <c r="K61" s="69">
        <v>0</v>
      </c>
      <c r="L61" s="69">
        <v>11200</v>
      </c>
      <c r="M61" s="69">
        <v>3990</v>
      </c>
      <c r="N61" s="69">
        <v>0</v>
      </c>
      <c r="O61" s="69">
        <v>0</v>
      </c>
      <c r="P61" s="69">
        <v>0</v>
      </c>
      <c r="Q61" s="69">
        <v>25110</v>
      </c>
      <c r="R61" s="69">
        <v>0</v>
      </c>
      <c r="S61" s="69">
        <v>456100</v>
      </c>
      <c r="T61" s="69">
        <v>0</v>
      </c>
      <c r="U61" s="69">
        <v>0</v>
      </c>
      <c r="V61" s="69">
        <v>1950</v>
      </c>
      <c r="W61" s="69">
        <v>0</v>
      </c>
      <c r="X61" s="69">
        <v>0</v>
      </c>
      <c r="Y61" s="69">
        <v>20372.759999999998</v>
      </c>
      <c r="Z61" s="69">
        <v>0</v>
      </c>
      <c r="AA61" s="69">
        <v>17050</v>
      </c>
      <c r="AB61" s="69">
        <v>0</v>
      </c>
      <c r="AC61" s="69">
        <v>0</v>
      </c>
      <c r="AD61" s="69">
        <v>4815</v>
      </c>
      <c r="AE61" s="69">
        <v>7600</v>
      </c>
      <c r="AF61" s="69">
        <v>415681.67</v>
      </c>
      <c r="AG61" s="69">
        <v>0</v>
      </c>
      <c r="AH61" s="69">
        <v>10134.19</v>
      </c>
      <c r="AI61" s="69">
        <v>8305</v>
      </c>
      <c r="AJ61" s="69">
        <v>0</v>
      </c>
      <c r="AK61" s="69">
        <v>63910</v>
      </c>
      <c r="AL61" s="69">
        <v>24456</v>
      </c>
      <c r="AM61" s="69">
        <v>0</v>
      </c>
      <c r="AN61" s="69">
        <v>0</v>
      </c>
      <c r="AO61" s="69">
        <v>184800</v>
      </c>
      <c r="AP61" s="69">
        <v>4845</v>
      </c>
      <c r="AQ61" s="69">
        <v>0</v>
      </c>
      <c r="AR61" s="69">
        <v>0</v>
      </c>
      <c r="AS61" s="69">
        <v>0</v>
      </c>
      <c r="AT61" s="69">
        <v>4455</v>
      </c>
      <c r="AU61" s="69">
        <v>0</v>
      </c>
      <c r="AV61" s="69">
        <v>0</v>
      </c>
      <c r="AW61" s="69">
        <v>840</v>
      </c>
      <c r="AX61" s="69">
        <v>21299.5</v>
      </c>
      <c r="AY61" s="69">
        <v>3390</v>
      </c>
      <c r="AZ61" s="69">
        <v>0</v>
      </c>
      <c r="BA61" s="69">
        <v>0</v>
      </c>
      <c r="BB61" s="69">
        <v>0</v>
      </c>
      <c r="BC61" s="69">
        <v>0</v>
      </c>
      <c r="BD61" s="69">
        <v>0</v>
      </c>
      <c r="BE61" s="69">
        <v>0</v>
      </c>
      <c r="BF61" s="69">
        <v>0</v>
      </c>
      <c r="BG61" s="69">
        <v>0</v>
      </c>
      <c r="BH61" s="69">
        <v>0</v>
      </c>
      <c r="BI61" s="69">
        <v>6270</v>
      </c>
      <c r="BJ61" s="69">
        <v>0</v>
      </c>
      <c r="BK61" s="69">
        <v>0</v>
      </c>
      <c r="BL61" s="69">
        <v>0</v>
      </c>
      <c r="BM61" s="69">
        <v>0</v>
      </c>
      <c r="BN61" s="69">
        <v>0</v>
      </c>
      <c r="BO61" s="69">
        <v>0</v>
      </c>
      <c r="BP61" s="69">
        <v>0</v>
      </c>
      <c r="BQ61" s="69">
        <v>0</v>
      </c>
      <c r="BR61" s="69">
        <v>129.03</v>
      </c>
      <c r="BS61" s="69">
        <v>418.95</v>
      </c>
      <c r="BT61" s="69">
        <v>0</v>
      </c>
      <c r="BU61" s="69">
        <v>0</v>
      </c>
      <c r="BV61" s="69">
        <v>0</v>
      </c>
      <c r="BW61" s="69">
        <v>0</v>
      </c>
      <c r="BX61" s="69">
        <v>0</v>
      </c>
      <c r="BY61" s="70">
        <v>62632374.909999989</v>
      </c>
    </row>
    <row r="62" spans="1:77" x14ac:dyDescent="0.2">
      <c r="A62" s="67" t="s">
        <v>291</v>
      </c>
      <c r="B62" s="68" t="s">
        <v>320</v>
      </c>
      <c r="C62" s="67" t="s">
        <v>321</v>
      </c>
      <c r="D62" s="69">
        <v>0</v>
      </c>
      <c r="E62" s="69">
        <v>0</v>
      </c>
      <c r="F62" s="69">
        <v>660</v>
      </c>
      <c r="G62" s="69">
        <v>0</v>
      </c>
      <c r="H62" s="69">
        <v>0</v>
      </c>
      <c r="I62" s="69">
        <v>6875</v>
      </c>
      <c r="J62" s="69">
        <v>0</v>
      </c>
      <c r="K62" s="69">
        <v>0</v>
      </c>
      <c r="L62" s="69">
        <v>0</v>
      </c>
      <c r="M62" s="69">
        <v>735</v>
      </c>
      <c r="N62" s="69">
        <v>0</v>
      </c>
      <c r="O62" s="69">
        <v>0</v>
      </c>
      <c r="P62" s="69">
        <v>10800</v>
      </c>
      <c r="Q62" s="69">
        <v>267.42</v>
      </c>
      <c r="R62" s="69">
        <v>0</v>
      </c>
      <c r="S62" s="69">
        <v>174070</v>
      </c>
      <c r="T62" s="69">
        <v>0</v>
      </c>
      <c r="U62" s="69">
        <v>0</v>
      </c>
      <c r="V62" s="69">
        <v>0</v>
      </c>
      <c r="W62" s="69">
        <v>37078.800000000003</v>
      </c>
      <c r="X62" s="69">
        <v>0</v>
      </c>
      <c r="Y62" s="69">
        <v>0</v>
      </c>
      <c r="Z62" s="69">
        <v>972.1</v>
      </c>
      <c r="AA62" s="69">
        <v>0</v>
      </c>
      <c r="AB62" s="69">
        <v>0</v>
      </c>
      <c r="AC62" s="69">
        <v>10612.83</v>
      </c>
      <c r="AD62" s="69">
        <v>0</v>
      </c>
      <c r="AE62" s="69">
        <v>22973.3</v>
      </c>
      <c r="AF62" s="69">
        <v>0</v>
      </c>
      <c r="AG62" s="69">
        <v>0</v>
      </c>
      <c r="AH62" s="69">
        <v>0</v>
      </c>
      <c r="AI62" s="69">
        <v>0</v>
      </c>
      <c r="AJ62" s="69">
        <v>13638.71</v>
      </c>
      <c r="AK62" s="69">
        <v>0</v>
      </c>
      <c r="AL62" s="69">
        <v>0</v>
      </c>
      <c r="AM62" s="69">
        <v>0</v>
      </c>
      <c r="AN62" s="69">
        <v>0</v>
      </c>
      <c r="AO62" s="69">
        <v>0</v>
      </c>
      <c r="AP62" s="69">
        <v>0</v>
      </c>
      <c r="AQ62" s="69">
        <v>29936.67</v>
      </c>
      <c r="AR62" s="69">
        <v>0</v>
      </c>
      <c r="AS62" s="69">
        <v>0</v>
      </c>
      <c r="AT62" s="69">
        <v>1972.18</v>
      </c>
      <c r="AU62" s="69">
        <v>0</v>
      </c>
      <c r="AV62" s="69">
        <v>0</v>
      </c>
      <c r="AW62" s="69">
        <v>5975</v>
      </c>
      <c r="AX62" s="69">
        <v>0</v>
      </c>
      <c r="AY62" s="69">
        <v>0</v>
      </c>
      <c r="AZ62" s="69">
        <v>0</v>
      </c>
      <c r="BA62" s="69">
        <v>0</v>
      </c>
      <c r="BB62" s="69">
        <v>0</v>
      </c>
      <c r="BC62" s="69">
        <v>0</v>
      </c>
      <c r="BD62" s="69">
        <v>0</v>
      </c>
      <c r="BE62" s="69">
        <v>0</v>
      </c>
      <c r="BF62" s="69">
        <v>0</v>
      </c>
      <c r="BG62" s="69">
        <v>0</v>
      </c>
      <c r="BH62" s="69">
        <v>14351.54</v>
      </c>
      <c r="BI62" s="69">
        <v>0</v>
      </c>
      <c r="BJ62" s="69">
        <v>0</v>
      </c>
      <c r="BK62" s="69">
        <v>1096.46</v>
      </c>
      <c r="BL62" s="69">
        <v>0</v>
      </c>
      <c r="BM62" s="69">
        <v>0</v>
      </c>
      <c r="BN62" s="69">
        <v>3166.94</v>
      </c>
      <c r="BO62" s="69">
        <v>13123.71</v>
      </c>
      <c r="BP62" s="69">
        <v>0</v>
      </c>
      <c r="BQ62" s="69">
        <v>0</v>
      </c>
      <c r="BR62" s="69">
        <v>0</v>
      </c>
      <c r="BS62" s="69">
        <v>0</v>
      </c>
      <c r="BT62" s="69">
        <v>620</v>
      </c>
      <c r="BU62" s="69">
        <v>36084.519999999997</v>
      </c>
      <c r="BV62" s="69">
        <v>0</v>
      </c>
      <c r="BW62" s="69">
        <v>0</v>
      </c>
      <c r="BX62" s="69">
        <v>0</v>
      </c>
      <c r="BY62" s="70">
        <v>394225783.77999997</v>
      </c>
    </row>
    <row r="63" spans="1:77" x14ac:dyDescent="0.2">
      <c r="A63" s="67" t="s">
        <v>291</v>
      </c>
      <c r="B63" s="68" t="s">
        <v>322</v>
      </c>
      <c r="C63" s="67" t="s">
        <v>323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0</v>
      </c>
      <c r="BA63" s="69">
        <v>0</v>
      </c>
      <c r="BB63" s="69">
        <v>0</v>
      </c>
      <c r="BC63" s="69">
        <v>0</v>
      </c>
      <c r="BD63" s="69">
        <v>0</v>
      </c>
      <c r="BE63" s="69">
        <v>0</v>
      </c>
      <c r="BF63" s="69">
        <v>0</v>
      </c>
      <c r="BG63" s="69">
        <v>0</v>
      </c>
      <c r="BH63" s="69">
        <v>0</v>
      </c>
      <c r="BI63" s="69">
        <v>9220.2000000000007</v>
      </c>
      <c r="BJ63" s="69">
        <v>0</v>
      </c>
      <c r="BK63" s="69">
        <v>0</v>
      </c>
      <c r="BL63" s="69">
        <v>0</v>
      </c>
      <c r="BM63" s="69">
        <v>0</v>
      </c>
      <c r="BN63" s="69">
        <v>0</v>
      </c>
      <c r="BO63" s="69">
        <v>0</v>
      </c>
      <c r="BP63" s="69">
        <v>0</v>
      </c>
      <c r="BQ63" s="69">
        <v>0</v>
      </c>
      <c r="BR63" s="69">
        <v>0</v>
      </c>
      <c r="BS63" s="69">
        <v>0</v>
      </c>
      <c r="BT63" s="69">
        <v>0</v>
      </c>
      <c r="BU63" s="69">
        <v>0</v>
      </c>
      <c r="BV63" s="69">
        <v>0</v>
      </c>
      <c r="BW63" s="69">
        <v>0</v>
      </c>
      <c r="BX63" s="69">
        <v>0</v>
      </c>
      <c r="BY63" s="70">
        <v>145801394.29000005</v>
      </c>
    </row>
    <row r="64" spans="1:77" x14ac:dyDescent="0.2">
      <c r="A64" s="67" t="s">
        <v>291</v>
      </c>
      <c r="B64" s="68" t="s">
        <v>324</v>
      </c>
      <c r="C64" s="67" t="s">
        <v>325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69">
        <v>0</v>
      </c>
      <c r="AX64" s="69">
        <v>0</v>
      </c>
      <c r="AY64" s="69">
        <v>0</v>
      </c>
      <c r="AZ64" s="69">
        <v>0</v>
      </c>
      <c r="BA64" s="69">
        <v>0</v>
      </c>
      <c r="BB64" s="69">
        <v>0</v>
      </c>
      <c r="BC64" s="69">
        <v>0</v>
      </c>
      <c r="BD64" s="69">
        <v>0</v>
      </c>
      <c r="BE64" s="69">
        <v>0</v>
      </c>
      <c r="BF64" s="69">
        <v>0</v>
      </c>
      <c r="BG64" s="69">
        <v>0</v>
      </c>
      <c r="BH64" s="69">
        <v>0</v>
      </c>
      <c r="BI64" s="69">
        <v>0</v>
      </c>
      <c r="BJ64" s="69">
        <v>0</v>
      </c>
      <c r="BK64" s="69">
        <v>0</v>
      </c>
      <c r="BL64" s="69">
        <v>0</v>
      </c>
      <c r="BM64" s="69">
        <v>0</v>
      </c>
      <c r="BN64" s="69">
        <v>0</v>
      </c>
      <c r="BO64" s="69">
        <v>0</v>
      </c>
      <c r="BP64" s="69">
        <v>0</v>
      </c>
      <c r="BQ64" s="69">
        <v>0</v>
      </c>
      <c r="BR64" s="69">
        <v>0</v>
      </c>
      <c r="BS64" s="69">
        <v>0</v>
      </c>
      <c r="BT64" s="69">
        <v>0</v>
      </c>
      <c r="BU64" s="69">
        <v>0</v>
      </c>
      <c r="BV64" s="69">
        <v>0</v>
      </c>
      <c r="BW64" s="69">
        <v>0</v>
      </c>
      <c r="BX64" s="69">
        <v>0</v>
      </c>
      <c r="BY64" s="70">
        <v>14396472.370000001</v>
      </c>
    </row>
    <row r="65" spans="1:77" x14ac:dyDescent="0.2">
      <c r="A65" s="67" t="s">
        <v>291</v>
      </c>
      <c r="B65" s="68" t="s">
        <v>326</v>
      </c>
      <c r="C65" s="67" t="s">
        <v>327</v>
      </c>
      <c r="D65" s="69">
        <v>44180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405463.63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115443.33</v>
      </c>
      <c r="W65" s="69">
        <v>8000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308392.34000000003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0</v>
      </c>
      <c r="AQ65" s="69">
        <v>68774.2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165715</v>
      </c>
      <c r="AY65" s="69">
        <v>0</v>
      </c>
      <c r="AZ65" s="69">
        <v>0</v>
      </c>
      <c r="BA65" s="69">
        <v>0</v>
      </c>
      <c r="BB65" s="69">
        <v>0</v>
      </c>
      <c r="BC65" s="69">
        <v>0</v>
      </c>
      <c r="BD65" s="69">
        <v>0</v>
      </c>
      <c r="BE65" s="69">
        <v>0</v>
      </c>
      <c r="BF65" s="69">
        <v>0</v>
      </c>
      <c r="BG65" s="69">
        <v>0</v>
      </c>
      <c r="BH65" s="69">
        <v>0</v>
      </c>
      <c r="BI65" s="69">
        <v>28031</v>
      </c>
      <c r="BJ65" s="69">
        <v>45274.52</v>
      </c>
      <c r="BK65" s="69">
        <v>0</v>
      </c>
      <c r="BL65" s="69">
        <v>0</v>
      </c>
      <c r="BM65" s="69">
        <v>0</v>
      </c>
      <c r="BN65" s="69">
        <v>0</v>
      </c>
      <c r="BO65" s="69">
        <v>0</v>
      </c>
      <c r="BP65" s="69">
        <v>0</v>
      </c>
      <c r="BQ65" s="69">
        <v>11000</v>
      </c>
      <c r="BR65" s="69">
        <v>0</v>
      </c>
      <c r="BS65" s="69">
        <v>0</v>
      </c>
      <c r="BT65" s="69">
        <v>0</v>
      </c>
      <c r="BU65" s="69">
        <v>0</v>
      </c>
      <c r="BV65" s="69">
        <v>0</v>
      </c>
      <c r="BW65" s="69">
        <v>0</v>
      </c>
      <c r="BX65" s="69">
        <v>0</v>
      </c>
      <c r="BY65" s="70">
        <v>2201211.6</v>
      </c>
    </row>
    <row r="66" spans="1:77" x14ac:dyDescent="0.2">
      <c r="A66" s="67" t="s">
        <v>291</v>
      </c>
      <c r="B66" s="68" t="s">
        <v>328</v>
      </c>
      <c r="C66" s="67" t="s">
        <v>329</v>
      </c>
      <c r="D66" s="69">
        <v>122060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65615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0</v>
      </c>
      <c r="AN66" s="69">
        <v>0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0</v>
      </c>
      <c r="AU66" s="69">
        <v>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  <c r="BB66" s="69">
        <v>0</v>
      </c>
      <c r="BC66" s="69">
        <v>0</v>
      </c>
      <c r="BD66" s="69">
        <v>0</v>
      </c>
      <c r="BE66" s="69">
        <v>0</v>
      </c>
      <c r="BF66" s="69">
        <v>0</v>
      </c>
      <c r="BG66" s="69">
        <v>0</v>
      </c>
      <c r="BH66" s="69">
        <v>0</v>
      </c>
      <c r="BI66" s="69">
        <v>16995</v>
      </c>
      <c r="BJ66" s="69">
        <v>0</v>
      </c>
      <c r="BK66" s="69">
        <v>0</v>
      </c>
      <c r="BL66" s="69">
        <v>400</v>
      </c>
      <c r="BM66" s="69">
        <v>0</v>
      </c>
      <c r="BN66" s="69">
        <v>0</v>
      </c>
      <c r="BO66" s="69">
        <v>0</v>
      </c>
      <c r="BP66" s="69">
        <v>0</v>
      </c>
      <c r="BQ66" s="69">
        <v>0</v>
      </c>
      <c r="BR66" s="69">
        <v>0</v>
      </c>
      <c r="BS66" s="69">
        <v>0</v>
      </c>
      <c r="BT66" s="69">
        <v>0</v>
      </c>
      <c r="BU66" s="69">
        <v>0</v>
      </c>
      <c r="BV66" s="69">
        <v>0</v>
      </c>
      <c r="BW66" s="69">
        <v>0</v>
      </c>
      <c r="BX66" s="69">
        <v>0</v>
      </c>
      <c r="BY66" s="70">
        <v>24849359.140000001</v>
      </c>
    </row>
    <row r="67" spans="1:77" x14ac:dyDescent="0.2">
      <c r="A67" s="67" t="s">
        <v>291</v>
      </c>
      <c r="B67" s="68" t="s">
        <v>330</v>
      </c>
      <c r="C67" s="67" t="s">
        <v>331</v>
      </c>
      <c r="D67" s="69">
        <v>5612369.8600000003</v>
      </c>
      <c r="E67" s="69">
        <v>572296.77</v>
      </c>
      <c r="F67" s="69">
        <v>771080.64</v>
      </c>
      <c r="G67" s="69">
        <v>0</v>
      </c>
      <c r="H67" s="69">
        <v>0</v>
      </c>
      <c r="I67" s="69">
        <v>170500</v>
      </c>
      <c r="J67" s="69">
        <v>8329241.79</v>
      </c>
      <c r="K67" s="69">
        <v>0</v>
      </c>
      <c r="L67" s="69">
        <v>95200</v>
      </c>
      <c r="M67" s="69">
        <v>1410587.1</v>
      </c>
      <c r="N67" s="69">
        <v>0</v>
      </c>
      <c r="O67" s="69">
        <v>0</v>
      </c>
      <c r="P67" s="69">
        <v>0</v>
      </c>
      <c r="Q67" s="69">
        <v>1404506.67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1025327.1</v>
      </c>
      <c r="X67" s="69">
        <v>525800</v>
      </c>
      <c r="Y67" s="69">
        <v>1052586.68</v>
      </c>
      <c r="Z67" s="69">
        <v>16800</v>
      </c>
      <c r="AA67" s="69">
        <v>293700</v>
      </c>
      <c r="AB67" s="69">
        <v>198610</v>
      </c>
      <c r="AC67" s="69">
        <v>415100</v>
      </c>
      <c r="AD67" s="69">
        <v>39200</v>
      </c>
      <c r="AE67" s="69">
        <v>6769707.0899999999</v>
      </c>
      <c r="AF67" s="69">
        <v>0</v>
      </c>
      <c r="AG67" s="69">
        <v>0</v>
      </c>
      <c r="AH67" s="69">
        <v>123200</v>
      </c>
      <c r="AI67" s="69">
        <v>184800</v>
      </c>
      <c r="AJ67" s="69">
        <v>123200</v>
      </c>
      <c r="AK67" s="69">
        <v>63000</v>
      </c>
      <c r="AL67" s="69">
        <v>170500</v>
      </c>
      <c r="AM67" s="69">
        <v>293700</v>
      </c>
      <c r="AN67" s="69">
        <v>123200</v>
      </c>
      <c r="AO67" s="69">
        <v>0</v>
      </c>
      <c r="AP67" s="69">
        <v>123500</v>
      </c>
      <c r="AQ67" s="69">
        <v>1816597.86</v>
      </c>
      <c r="AR67" s="69">
        <v>0</v>
      </c>
      <c r="AS67" s="69">
        <v>61600</v>
      </c>
      <c r="AT67" s="69">
        <v>61600</v>
      </c>
      <c r="AU67" s="69">
        <v>0</v>
      </c>
      <c r="AV67" s="69">
        <v>61600</v>
      </c>
      <c r="AW67" s="69">
        <v>156800</v>
      </c>
      <c r="AX67" s="69">
        <v>4324874.66</v>
      </c>
      <c r="AY67" s="69">
        <v>0</v>
      </c>
      <c r="AZ67" s="69">
        <v>667500</v>
      </c>
      <c r="BA67" s="69">
        <v>0</v>
      </c>
      <c r="BB67" s="69">
        <v>0</v>
      </c>
      <c r="BC67" s="69">
        <v>903511.83</v>
      </c>
      <c r="BD67" s="69">
        <v>142500</v>
      </c>
      <c r="BE67" s="69">
        <v>452306.45</v>
      </c>
      <c r="BF67" s="69">
        <v>267000</v>
      </c>
      <c r="BG67" s="69">
        <v>293700</v>
      </c>
      <c r="BH67" s="69">
        <v>0</v>
      </c>
      <c r="BI67" s="69">
        <v>3829998.17</v>
      </c>
      <c r="BJ67" s="69">
        <v>0</v>
      </c>
      <c r="BK67" s="69">
        <v>0</v>
      </c>
      <c r="BL67" s="69">
        <v>0</v>
      </c>
      <c r="BM67" s="69">
        <v>0</v>
      </c>
      <c r="BN67" s="69">
        <v>246400</v>
      </c>
      <c r="BO67" s="69">
        <v>0</v>
      </c>
      <c r="BP67" s="69">
        <v>1745313.34</v>
      </c>
      <c r="BQ67" s="69">
        <v>61600</v>
      </c>
      <c r="BR67" s="69">
        <v>184800</v>
      </c>
      <c r="BS67" s="69">
        <v>170500</v>
      </c>
      <c r="BT67" s="69">
        <v>184800</v>
      </c>
      <c r="BU67" s="69">
        <v>658279.15</v>
      </c>
      <c r="BV67" s="69">
        <v>61600</v>
      </c>
      <c r="BW67" s="69">
        <v>180112.42</v>
      </c>
      <c r="BX67" s="69">
        <v>0</v>
      </c>
      <c r="BY67" s="70">
        <v>42803226.359999999</v>
      </c>
    </row>
    <row r="68" spans="1:77" x14ac:dyDescent="0.2">
      <c r="A68" s="67" t="s">
        <v>291</v>
      </c>
      <c r="B68" s="68" t="s">
        <v>332</v>
      </c>
      <c r="C68" s="67" t="s">
        <v>333</v>
      </c>
      <c r="D68" s="69">
        <v>77000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129500</v>
      </c>
      <c r="K68" s="69">
        <v>0</v>
      </c>
      <c r="L68" s="69">
        <v>0</v>
      </c>
      <c r="M68" s="69">
        <v>38500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1250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155693.54999999999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0</v>
      </c>
      <c r="AQ68" s="69">
        <v>167533.32999999999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142709.68</v>
      </c>
      <c r="AY68" s="69">
        <v>0</v>
      </c>
      <c r="AZ68" s="69">
        <v>0</v>
      </c>
      <c r="BA68" s="69">
        <v>0</v>
      </c>
      <c r="BB68" s="69">
        <v>0</v>
      </c>
      <c r="BC68" s="69">
        <v>0</v>
      </c>
      <c r="BD68" s="69">
        <v>0</v>
      </c>
      <c r="BE68" s="69">
        <v>0</v>
      </c>
      <c r="BF68" s="69">
        <v>0</v>
      </c>
      <c r="BG68" s="69">
        <v>0</v>
      </c>
      <c r="BH68" s="69">
        <v>0</v>
      </c>
      <c r="BI68" s="69">
        <v>98000</v>
      </c>
      <c r="BJ68" s="69">
        <v>0</v>
      </c>
      <c r="BK68" s="69">
        <v>0</v>
      </c>
      <c r="BL68" s="69">
        <v>0</v>
      </c>
      <c r="BM68" s="69">
        <v>0</v>
      </c>
      <c r="BN68" s="69">
        <v>0</v>
      </c>
      <c r="BO68" s="69">
        <v>0</v>
      </c>
      <c r="BP68" s="69">
        <v>56466.67</v>
      </c>
      <c r="BQ68" s="69">
        <v>0</v>
      </c>
      <c r="BR68" s="69">
        <v>0</v>
      </c>
      <c r="BS68" s="69">
        <v>0</v>
      </c>
      <c r="BT68" s="69">
        <v>0</v>
      </c>
      <c r="BU68" s="69">
        <v>0</v>
      </c>
      <c r="BV68" s="69">
        <v>0</v>
      </c>
      <c r="BW68" s="69">
        <v>0</v>
      </c>
      <c r="BX68" s="69">
        <v>0</v>
      </c>
      <c r="BY68" s="70">
        <v>8532687.7300000004</v>
      </c>
    </row>
    <row r="69" spans="1:77" x14ac:dyDescent="0.2">
      <c r="A69" s="67" t="s">
        <v>291</v>
      </c>
      <c r="B69" s="68" t="s">
        <v>334</v>
      </c>
      <c r="C69" s="67" t="s">
        <v>335</v>
      </c>
      <c r="D69" s="69">
        <v>20852017.09</v>
      </c>
      <c r="E69" s="69">
        <v>8988951.0800000001</v>
      </c>
      <c r="F69" s="69">
        <v>14448011.689999999</v>
      </c>
      <c r="G69" s="69">
        <v>5772843.9199999999</v>
      </c>
      <c r="H69" s="69">
        <v>2771610.1</v>
      </c>
      <c r="I69" s="69">
        <v>4030314.77</v>
      </c>
      <c r="J69" s="69">
        <v>73802415.319999993</v>
      </c>
      <c r="K69" s="69">
        <v>2947670.52</v>
      </c>
      <c r="L69" s="69">
        <v>1454363</v>
      </c>
      <c r="M69" s="69">
        <v>46285029.200000003</v>
      </c>
      <c r="N69" s="69">
        <v>718820</v>
      </c>
      <c r="O69" s="69">
        <v>1302045.3700000001</v>
      </c>
      <c r="P69" s="69">
        <v>9865024</v>
      </c>
      <c r="Q69" s="69">
        <v>10436653.5</v>
      </c>
      <c r="R69" s="69">
        <v>63840</v>
      </c>
      <c r="S69" s="69">
        <v>769265.78</v>
      </c>
      <c r="T69" s="69">
        <v>1447958.69</v>
      </c>
      <c r="U69" s="69">
        <v>2584066.84</v>
      </c>
      <c r="V69" s="69">
        <v>8880062.8800000008</v>
      </c>
      <c r="W69" s="69">
        <v>13029244.869999999</v>
      </c>
      <c r="X69" s="69">
        <v>2533885.89</v>
      </c>
      <c r="Y69" s="69">
        <v>12542713.310000001</v>
      </c>
      <c r="Z69" s="69">
        <v>2527302.35</v>
      </c>
      <c r="AA69" s="69">
        <v>2513116</v>
      </c>
      <c r="AB69" s="69">
        <v>4925980.4000000004</v>
      </c>
      <c r="AC69" s="69">
        <v>2694050.04</v>
      </c>
      <c r="AD69" s="69">
        <v>2276150</v>
      </c>
      <c r="AE69" s="69">
        <v>46747187</v>
      </c>
      <c r="AF69" s="69">
        <v>3669194.49</v>
      </c>
      <c r="AG69" s="69">
        <v>2986478.28</v>
      </c>
      <c r="AH69" s="69">
        <v>1623916.91</v>
      </c>
      <c r="AI69" s="69">
        <v>1245616.48</v>
      </c>
      <c r="AJ69" s="69">
        <v>3145512.54</v>
      </c>
      <c r="AK69" s="69">
        <v>2504850.7799999998</v>
      </c>
      <c r="AL69" s="69">
        <v>2260499.15</v>
      </c>
      <c r="AM69" s="69">
        <v>3972160.51</v>
      </c>
      <c r="AN69" s="69">
        <v>987314.01</v>
      </c>
      <c r="AO69" s="69">
        <v>2325868.16</v>
      </c>
      <c r="AP69" s="69">
        <v>2391013</v>
      </c>
      <c r="AQ69" s="69">
        <v>12350461.630000001</v>
      </c>
      <c r="AR69" s="69">
        <v>1088050</v>
      </c>
      <c r="AS69" s="69">
        <v>1864569</v>
      </c>
      <c r="AT69" s="69">
        <v>1467795</v>
      </c>
      <c r="AU69" s="69">
        <v>986444</v>
      </c>
      <c r="AV69" s="69">
        <v>564592</v>
      </c>
      <c r="AW69" s="69">
        <v>867666</v>
      </c>
      <c r="AX69" s="69">
        <v>15692906.25</v>
      </c>
      <c r="AY69" s="69">
        <v>2381054.0699999998</v>
      </c>
      <c r="AZ69" s="69">
        <v>0</v>
      </c>
      <c r="BA69" s="69">
        <v>8178939</v>
      </c>
      <c r="BB69" s="69">
        <v>3816379.95</v>
      </c>
      <c r="BC69" s="69">
        <v>1116953.5</v>
      </c>
      <c r="BD69" s="69">
        <v>8924313.1500000004</v>
      </c>
      <c r="BE69" s="69">
        <v>7347349</v>
      </c>
      <c r="BF69" s="69">
        <v>2274944</v>
      </c>
      <c r="BG69" s="69">
        <v>1215872</v>
      </c>
      <c r="BH69" s="69">
        <v>644232.44999999995</v>
      </c>
      <c r="BI69" s="69">
        <v>22541097</v>
      </c>
      <c r="BJ69" s="69">
        <v>8939655.2699999996</v>
      </c>
      <c r="BK69" s="69">
        <v>5048142.5199999996</v>
      </c>
      <c r="BL69" s="69">
        <v>1107582</v>
      </c>
      <c r="BM69" s="69">
        <v>553504</v>
      </c>
      <c r="BN69" s="69">
        <v>869472.6</v>
      </c>
      <c r="BO69" s="69">
        <v>0</v>
      </c>
      <c r="BP69" s="69">
        <v>1393922</v>
      </c>
      <c r="BQ69" s="69">
        <v>985521.27</v>
      </c>
      <c r="BR69" s="69">
        <v>2090393</v>
      </c>
      <c r="BS69" s="69">
        <v>3808453</v>
      </c>
      <c r="BT69" s="69">
        <v>8174825.9000000004</v>
      </c>
      <c r="BU69" s="69">
        <v>11406688.800000001</v>
      </c>
      <c r="BV69" s="69">
        <v>3155127.47</v>
      </c>
      <c r="BW69" s="69">
        <v>2496005</v>
      </c>
      <c r="BX69" s="69">
        <v>4352916</v>
      </c>
      <c r="BY69" s="70">
        <v>343562.39</v>
      </c>
    </row>
    <row r="70" spans="1:77" x14ac:dyDescent="0.2">
      <c r="A70" s="67" t="s">
        <v>291</v>
      </c>
      <c r="B70" s="68" t="s">
        <v>336</v>
      </c>
      <c r="C70" s="67" t="s">
        <v>337</v>
      </c>
      <c r="D70" s="69">
        <v>23866</v>
      </c>
      <c r="E70" s="69">
        <v>912222.02</v>
      </c>
      <c r="F70" s="69">
        <v>1236488.48</v>
      </c>
      <c r="G70" s="69">
        <v>0</v>
      </c>
      <c r="H70" s="69">
        <v>319238</v>
      </c>
      <c r="I70" s="69">
        <v>2251326.9300000002</v>
      </c>
      <c r="J70" s="69">
        <v>22926997.600000001</v>
      </c>
      <c r="K70" s="69">
        <v>167350</v>
      </c>
      <c r="L70" s="69">
        <v>891320</v>
      </c>
      <c r="M70" s="69">
        <v>515800</v>
      </c>
      <c r="N70" s="69">
        <v>0</v>
      </c>
      <c r="O70" s="69">
        <v>741638.22</v>
      </c>
      <c r="P70" s="69">
        <v>1875533</v>
      </c>
      <c r="Q70" s="69">
        <v>1575011.86</v>
      </c>
      <c r="R70" s="69">
        <v>60120</v>
      </c>
      <c r="S70" s="69">
        <v>28019</v>
      </c>
      <c r="T70" s="69">
        <v>0</v>
      </c>
      <c r="U70" s="69">
        <v>1436566</v>
      </c>
      <c r="V70" s="69">
        <v>917986.33</v>
      </c>
      <c r="W70" s="69">
        <v>529046.69999999995</v>
      </c>
      <c r="X70" s="69">
        <v>321965.03999999998</v>
      </c>
      <c r="Y70" s="69">
        <v>3272632.99</v>
      </c>
      <c r="Z70" s="69">
        <v>1390482.71</v>
      </c>
      <c r="AA70" s="69">
        <v>310615</v>
      </c>
      <c r="AB70" s="69">
        <v>2208968</v>
      </c>
      <c r="AC70" s="69">
        <v>873816.84</v>
      </c>
      <c r="AD70" s="69">
        <v>296480</v>
      </c>
      <c r="AE70" s="69">
        <v>8369734</v>
      </c>
      <c r="AF70" s="69">
        <v>0</v>
      </c>
      <c r="AG70" s="69">
        <v>0</v>
      </c>
      <c r="AH70" s="69">
        <v>1657024.31</v>
      </c>
      <c r="AI70" s="69">
        <v>58532.6</v>
      </c>
      <c r="AJ70" s="69">
        <v>925578.08</v>
      </c>
      <c r="AK70" s="69">
        <v>771508.21</v>
      </c>
      <c r="AL70" s="69">
        <v>1186577.29</v>
      </c>
      <c r="AM70" s="69">
        <v>864372.5</v>
      </c>
      <c r="AN70" s="69">
        <v>928577.29</v>
      </c>
      <c r="AO70" s="69">
        <v>384489.78</v>
      </c>
      <c r="AP70" s="69">
        <v>489286</v>
      </c>
      <c r="AQ70" s="69">
        <v>2586782.9</v>
      </c>
      <c r="AR70" s="69">
        <v>2164645</v>
      </c>
      <c r="AS70" s="69">
        <v>822417</v>
      </c>
      <c r="AT70" s="69">
        <v>1264125</v>
      </c>
      <c r="AU70" s="69">
        <v>601769.71</v>
      </c>
      <c r="AV70" s="69">
        <v>582326</v>
      </c>
      <c r="AW70" s="69">
        <v>723474</v>
      </c>
      <c r="AX70" s="69">
        <v>0</v>
      </c>
      <c r="AY70" s="69">
        <v>524183.29</v>
      </c>
      <c r="AZ70" s="69">
        <v>1294811.6200000001</v>
      </c>
      <c r="BA70" s="69">
        <v>0</v>
      </c>
      <c r="BB70" s="69">
        <v>0</v>
      </c>
      <c r="BC70" s="69">
        <v>3752</v>
      </c>
      <c r="BD70" s="69">
        <v>2295170.3798000002</v>
      </c>
      <c r="BE70" s="69">
        <v>0</v>
      </c>
      <c r="BF70" s="69">
        <v>2045950</v>
      </c>
      <c r="BG70" s="69">
        <v>0</v>
      </c>
      <c r="BH70" s="69">
        <v>466619</v>
      </c>
      <c r="BI70" s="69">
        <v>8745537.5999999996</v>
      </c>
      <c r="BJ70" s="69">
        <v>1190368.54</v>
      </c>
      <c r="BK70" s="69">
        <v>1643590</v>
      </c>
      <c r="BL70" s="69">
        <v>166541</v>
      </c>
      <c r="BM70" s="69">
        <v>0</v>
      </c>
      <c r="BN70" s="69">
        <v>634321</v>
      </c>
      <c r="BO70" s="69">
        <v>910324.6</v>
      </c>
      <c r="BP70" s="69">
        <v>7046654</v>
      </c>
      <c r="BQ70" s="69">
        <v>1685038.83</v>
      </c>
      <c r="BR70" s="69">
        <v>2458482</v>
      </c>
      <c r="BS70" s="69">
        <v>3681085</v>
      </c>
      <c r="BT70" s="69">
        <v>2276178.65</v>
      </c>
      <c r="BU70" s="69">
        <v>399467</v>
      </c>
      <c r="BV70" s="69">
        <v>1527107</v>
      </c>
      <c r="BW70" s="69">
        <v>3072907</v>
      </c>
      <c r="BX70" s="69">
        <v>492538</v>
      </c>
      <c r="BY70" s="70">
        <v>7769.2</v>
      </c>
    </row>
    <row r="71" spans="1:77" x14ac:dyDescent="0.2">
      <c r="A71" s="67" t="s">
        <v>291</v>
      </c>
      <c r="B71" s="68" t="s">
        <v>338</v>
      </c>
      <c r="C71" s="67" t="s">
        <v>339</v>
      </c>
      <c r="D71" s="69">
        <v>63329157</v>
      </c>
      <c r="E71" s="69">
        <v>12648012.4</v>
      </c>
      <c r="F71" s="69">
        <v>16585528.75</v>
      </c>
      <c r="G71" s="69">
        <v>8680190.9000000004</v>
      </c>
      <c r="H71" s="69">
        <v>6048489.3399999999</v>
      </c>
      <c r="I71" s="69">
        <v>845153.49</v>
      </c>
      <c r="J71" s="69">
        <v>62459533.93</v>
      </c>
      <c r="K71" s="69">
        <v>10471746.35</v>
      </c>
      <c r="L71" s="69">
        <v>1058459.42</v>
      </c>
      <c r="M71" s="69">
        <v>30497376</v>
      </c>
      <c r="N71" s="69">
        <v>3870295.44</v>
      </c>
      <c r="O71" s="69">
        <v>9004186.3200000003</v>
      </c>
      <c r="P71" s="69">
        <v>20608597</v>
      </c>
      <c r="Q71" s="69">
        <v>10502637.630000001</v>
      </c>
      <c r="R71" s="69">
        <v>1681070</v>
      </c>
      <c r="S71" s="69">
        <v>4273680.21</v>
      </c>
      <c r="T71" s="69">
        <v>6337182.7599999998</v>
      </c>
      <c r="U71" s="69">
        <v>1050144</v>
      </c>
      <c r="V71" s="69">
        <v>46976294.229999997</v>
      </c>
      <c r="W71" s="69">
        <v>11769288.08</v>
      </c>
      <c r="X71" s="69">
        <v>5976818.1600000001</v>
      </c>
      <c r="Y71" s="69">
        <v>13757143</v>
      </c>
      <c r="Z71" s="69">
        <v>3568284.52</v>
      </c>
      <c r="AA71" s="69">
        <v>7255161</v>
      </c>
      <c r="AB71" s="69">
        <v>5670942</v>
      </c>
      <c r="AC71" s="69">
        <v>2766244.89</v>
      </c>
      <c r="AD71" s="69">
        <v>2249049</v>
      </c>
      <c r="AE71" s="69">
        <v>66847116</v>
      </c>
      <c r="AF71" s="69">
        <v>5801264.7199999997</v>
      </c>
      <c r="AG71" s="69">
        <v>2758884.25</v>
      </c>
      <c r="AH71" s="69">
        <v>1771827.05</v>
      </c>
      <c r="AI71" s="69">
        <v>3137352.27</v>
      </c>
      <c r="AJ71" s="69">
        <v>3465015</v>
      </c>
      <c r="AK71" s="69">
        <v>3490565.77</v>
      </c>
      <c r="AL71" s="69">
        <v>2151528.84</v>
      </c>
      <c r="AM71" s="69">
        <v>4796911.8600000003</v>
      </c>
      <c r="AN71" s="69">
        <v>2886465.81</v>
      </c>
      <c r="AO71" s="69">
        <v>2926766.93</v>
      </c>
      <c r="AP71" s="69">
        <v>1977410.74</v>
      </c>
      <c r="AQ71" s="69">
        <v>18677737.670000002</v>
      </c>
      <c r="AR71" s="69">
        <v>590506</v>
      </c>
      <c r="AS71" s="69">
        <v>2982283.94</v>
      </c>
      <c r="AT71" s="69">
        <v>2724176</v>
      </c>
      <c r="AU71" s="69">
        <v>2892810.97</v>
      </c>
      <c r="AV71" s="69">
        <v>406838</v>
      </c>
      <c r="AW71" s="69">
        <v>3588305.48</v>
      </c>
      <c r="AX71" s="69">
        <v>58808983.119999997</v>
      </c>
      <c r="AY71" s="69">
        <v>5217794.6500000004</v>
      </c>
      <c r="AZ71" s="69">
        <v>4886915.4800000004</v>
      </c>
      <c r="BA71" s="69">
        <v>12394875</v>
      </c>
      <c r="BB71" s="69">
        <v>11360214.289999999</v>
      </c>
      <c r="BC71" s="69">
        <v>5360638</v>
      </c>
      <c r="BD71" s="69">
        <v>8194576.75</v>
      </c>
      <c r="BE71" s="69">
        <v>10019810</v>
      </c>
      <c r="BF71" s="69">
        <v>3482847</v>
      </c>
      <c r="BG71" s="69">
        <v>1640080.2</v>
      </c>
      <c r="BH71" s="69">
        <v>920403</v>
      </c>
      <c r="BI71" s="69">
        <v>17085243.559999999</v>
      </c>
      <c r="BJ71" s="69">
        <v>22716143.579999998</v>
      </c>
      <c r="BK71" s="69">
        <v>0</v>
      </c>
      <c r="BL71" s="69">
        <v>1349523</v>
      </c>
      <c r="BM71" s="69">
        <v>4003832.9</v>
      </c>
      <c r="BN71" s="69">
        <v>3716640.84</v>
      </c>
      <c r="BO71" s="69">
        <v>0</v>
      </c>
      <c r="BP71" s="69">
        <v>47935080.740000002</v>
      </c>
      <c r="BQ71" s="69">
        <v>1536900.2</v>
      </c>
      <c r="BR71" s="69">
        <v>1966570</v>
      </c>
      <c r="BS71" s="69">
        <v>531209.69999999995</v>
      </c>
      <c r="BT71" s="69">
        <v>3641258.75</v>
      </c>
      <c r="BU71" s="69">
        <v>10758756.199999999</v>
      </c>
      <c r="BV71" s="69">
        <v>2589720</v>
      </c>
      <c r="BW71" s="69">
        <v>0</v>
      </c>
      <c r="BX71" s="69">
        <v>502842</v>
      </c>
      <c r="BY71" s="70">
        <v>316916.2</v>
      </c>
    </row>
    <row r="72" spans="1:77" x14ac:dyDescent="0.2">
      <c r="A72" s="67" t="s">
        <v>291</v>
      </c>
      <c r="B72" s="68" t="s">
        <v>340</v>
      </c>
      <c r="C72" s="67" t="s">
        <v>341</v>
      </c>
      <c r="D72" s="69">
        <v>22976745</v>
      </c>
      <c r="E72" s="69">
        <v>5235747.74</v>
      </c>
      <c r="F72" s="69">
        <v>4264074.09</v>
      </c>
      <c r="G72" s="69">
        <v>1573163</v>
      </c>
      <c r="H72" s="69">
        <v>1600428.06</v>
      </c>
      <c r="I72" s="69">
        <v>537936.5</v>
      </c>
      <c r="J72" s="69">
        <v>39141771.060000002</v>
      </c>
      <c r="K72" s="69">
        <v>6058355</v>
      </c>
      <c r="L72" s="69">
        <v>3165398.58</v>
      </c>
      <c r="M72" s="69">
        <v>0</v>
      </c>
      <c r="N72" s="69">
        <v>1781819</v>
      </c>
      <c r="O72" s="69">
        <v>7465719.25</v>
      </c>
      <c r="P72" s="69">
        <v>7519546</v>
      </c>
      <c r="Q72" s="69">
        <v>7317510</v>
      </c>
      <c r="R72" s="69">
        <v>695110</v>
      </c>
      <c r="S72" s="69">
        <v>2290519.8199999998</v>
      </c>
      <c r="T72" s="69">
        <v>662100</v>
      </c>
      <c r="U72" s="69">
        <v>526498</v>
      </c>
      <c r="V72" s="69">
        <v>22355168.57</v>
      </c>
      <c r="W72" s="69">
        <v>1808037.27</v>
      </c>
      <c r="X72" s="69">
        <v>2027029.44</v>
      </c>
      <c r="Y72" s="69">
        <v>6942217</v>
      </c>
      <c r="Z72" s="69">
        <v>2151178.38</v>
      </c>
      <c r="AA72" s="69">
        <v>810080</v>
      </c>
      <c r="AB72" s="69">
        <v>2195525.44</v>
      </c>
      <c r="AC72" s="69">
        <v>677649.58</v>
      </c>
      <c r="AD72" s="69">
        <v>1624706</v>
      </c>
      <c r="AE72" s="69">
        <v>23838084</v>
      </c>
      <c r="AF72" s="69">
        <v>1007440</v>
      </c>
      <c r="AG72" s="69">
        <v>0</v>
      </c>
      <c r="AH72" s="69">
        <v>1547567.81</v>
      </c>
      <c r="AI72" s="69">
        <v>1075063.21</v>
      </c>
      <c r="AJ72" s="69">
        <v>2010977.21</v>
      </c>
      <c r="AK72" s="69">
        <v>3071331.9</v>
      </c>
      <c r="AL72" s="69">
        <v>2290836</v>
      </c>
      <c r="AM72" s="69">
        <v>2342524.7999999998</v>
      </c>
      <c r="AN72" s="69">
        <v>2238121.06</v>
      </c>
      <c r="AO72" s="69">
        <v>1783760.31</v>
      </c>
      <c r="AP72" s="69">
        <v>1473634.26</v>
      </c>
      <c r="AQ72" s="69">
        <v>12748667.119999999</v>
      </c>
      <c r="AR72" s="69">
        <v>3686823</v>
      </c>
      <c r="AS72" s="69">
        <v>2068419.43</v>
      </c>
      <c r="AT72" s="69">
        <v>1928581.22</v>
      </c>
      <c r="AU72" s="69">
        <v>2059072.25</v>
      </c>
      <c r="AV72" s="69">
        <v>2086052</v>
      </c>
      <c r="AW72" s="69">
        <v>946885.87</v>
      </c>
      <c r="AX72" s="69">
        <v>0</v>
      </c>
      <c r="AY72" s="69">
        <v>2833298.08</v>
      </c>
      <c r="AZ72" s="69">
        <v>2078820</v>
      </c>
      <c r="BA72" s="69">
        <v>0</v>
      </c>
      <c r="BB72" s="69">
        <v>0</v>
      </c>
      <c r="BC72" s="69">
        <v>0</v>
      </c>
      <c r="BD72" s="69">
        <v>4326566.8</v>
      </c>
      <c r="BE72" s="69">
        <v>0</v>
      </c>
      <c r="BF72" s="69">
        <v>2467754</v>
      </c>
      <c r="BG72" s="69">
        <v>860393.67</v>
      </c>
      <c r="BH72" s="69">
        <v>1035450</v>
      </c>
      <c r="BI72" s="69">
        <v>20601183.469999999</v>
      </c>
      <c r="BJ72" s="69">
        <v>7775639.5999999996</v>
      </c>
      <c r="BK72" s="69">
        <v>0</v>
      </c>
      <c r="BL72" s="69">
        <v>1773128</v>
      </c>
      <c r="BM72" s="69">
        <v>2197971</v>
      </c>
      <c r="BN72" s="69">
        <v>4357912.4800000004</v>
      </c>
      <c r="BO72" s="69">
        <v>3042282.43</v>
      </c>
      <c r="BP72" s="69">
        <v>12708913.4</v>
      </c>
      <c r="BQ72" s="69">
        <v>2331481.2000000002</v>
      </c>
      <c r="BR72" s="69">
        <v>1839690</v>
      </c>
      <c r="BS72" s="69">
        <v>5629707.8099999996</v>
      </c>
      <c r="BT72" s="69">
        <v>1526041.7</v>
      </c>
      <c r="BU72" s="69">
        <v>1758492</v>
      </c>
      <c r="BV72" s="69">
        <v>1841860</v>
      </c>
      <c r="BW72" s="69">
        <v>317800</v>
      </c>
      <c r="BX72" s="69">
        <v>196200</v>
      </c>
      <c r="BY72" s="70">
        <v>705726.44</v>
      </c>
    </row>
    <row r="73" spans="1:77" x14ac:dyDescent="0.2">
      <c r="A73" s="67" t="s">
        <v>291</v>
      </c>
      <c r="B73" s="68" t="s">
        <v>342</v>
      </c>
      <c r="C73" s="67" t="s">
        <v>343</v>
      </c>
      <c r="D73" s="69">
        <v>0</v>
      </c>
      <c r="E73" s="69">
        <v>3139137.25</v>
      </c>
      <c r="F73" s="69">
        <v>55323</v>
      </c>
      <c r="G73" s="69">
        <v>2952955</v>
      </c>
      <c r="H73" s="69">
        <v>329164</v>
      </c>
      <c r="I73" s="69">
        <v>0</v>
      </c>
      <c r="J73" s="69">
        <v>1330463</v>
      </c>
      <c r="K73" s="69">
        <v>7112553</v>
      </c>
      <c r="L73" s="69">
        <v>719785</v>
      </c>
      <c r="M73" s="69">
        <v>0</v>
      </c>
      <c r="N73" s="69">
        <v>558600</v>
      </c>
      <c r="O73" s="69">
        <v>3599100</v>
      </c>
      <c r="P73" s="69">
        <v>2654505</v>
      </c>
      <c r="Q73" s="69">
        <v>1597765</v>
      </c>
      <c r="R73" s="69">
        <v>0</v>
      </c>
      <c r="S73" s="69">
        <v>1616113.63</v>
      </c>
      <c r="T73" s="69">
        <v>0</v>
      </c>
      <c r="U73" s="69">
        <v>1738893.5</v>
      </c>
      <c r="V73" s="69">
        <v>6249564.6500000004</v>
      </c>
      <c r="W73" s="69">
        <v>1509111.6</v>
      </c>
      <c r="X73" s="69">
        <v>0</v>
      </c>
      <c r="Y73" s="69">
        <v>185829</v>
      </c>
      <c r="Z73" s="69">
        <v>10000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9">
        <v>452240.5</v>
      </c>
      <c r="AG73" s="69">
        <v>0</v>
      </c>
      <c r="AH73" s="69">
        <v>0</v>
      </c>
      <c r="AI73" s="69">
        <v>0</v>
      </c>
      <c r="AJ73" s="69">
        <v>0</v>
      </c>
      <c r="AK73" s="69">
        <v>0</v>
      </c>
      <c r="AL73" s="69">
        <v>0</v>
      </c>
      <c r="AM73" s="69">
        <v>0</v>
      </c>
      <c r="AN73" s="69">
        <v>25200</v>
      </c>
      <c r="AO73" s="69">
        <v>584400</v>
      </c>
      <c r="AP73" s="69">
        <v>0</v>
      </c>
      <c r="AQ73" s="69">
        <v>2553840</v>
      </c>
      <c r="AR73" s="69">
        <v>1350534</v>
      </c>
      <c r="AS73" s="69">
        <v>936370</v>
      </c>
      <c r="AT73" s="69">
        <v>982150</v>
      </c>
      <c r="AU73" s="69">
        <v>2451770</v>
      </c>
      <c r="AV73" s="69">
        <v>0</v>
      </c>
      <c r="AW73" s="69">
        <v>0</v>
      </c>
      <c r="AX73" s="69">
        <v>0</v>
      </c>
      <c r="AY73" s="69">
        <v>0</v>
      </c>
      <c r="AZ73" s="69">
        <v>0</v>
      </c>
      <c r="BA73" s="69">
        <v>0</v>
      </c>
      <c r="BB73" s="69">
        <v>0</v>
      </c>
      <c r="BC73" s="69">
        <v>8400</v>
      </c>
      <c r="BD73" s="69">
        <v>0</v>
      </c>
      <c r="BE73" s="69">
        <v>0</v>
      </c>
      <c r="BF73" s="69">
        <v>0</v>
      </c>
      <c r="BG73" s="69">
        <v>0</v>
      </c>
      <c r="BH73" s="69">
        <v>93600</v>
      </c>
      <c r="BI73" s="69">
        <v>1692</v>
      </c>
      <c r="BJ73" s="69">
        <v>0</v>
      </c>
      <c r="BK73" s="69">
        <v>0</v>
      </c>
      <c r="BL73" s="69">
        <v>99900</v>
      </c>
      <c r="BM73" s="69">
        <v>232800</v>
      </c>
      <c r="BN73" s="69">
        <v>0</v>
      </c>
      <c r="BO73" s="69">
        <v>0</v>
      </c>
      <c r="BP73" s="69">
        <v>742960</v>
      </c>
      <c r="BQ73" s="69">
        <v>0</v>
      </c>
      <c r="BR73" s="69">
        <v>0</v>
      </c>
      <c r="BS73" s="69">
        <v>0</v>
      </c>
      <c r="BT73" s="69">
        <v>0</v>
      </c>
      <c r="BU73" s="69">
        <v>199785</v>
      </c>
      <c r="BV73" s="69">
        <v>0</v>
      </c>
      <c r="BW73" s="69">
        <v>0</v>
      </c>
      <c r="BX73" s="69">
        <v>0</v>
      </c>
      <c r="BY73" s="70">
        <v>471780.51</v>
      </c>
    </row>
    <row r="74" spans="1:77" x14ac:dyDescent="0.2">
      <c r="A74" s="67" t="s">
        <v>291</v>
      </c>
      <c r="B74" s="68" t="s">
        <v>344</v>
      </c>
      <c r="C74" s="67" t="s">
        <v>345</v>
      </c>
      <c r="D74" s="69">
        <v>0</v>
      </c>
      <c r="E74" s="69">
        <v>3091636.01</v>
      </c>
      <c r="F74" s="69">
        <v>0</v>
      </c>
      <c r="G74" s="69">
        <v>427670</v>
      </c>
      <c r="H74" s="69">
        <v>0</v>
      </c>
      <c r="I74" s="69">
        <v>0</v>
      </c>
      <c r="J74" s="69">
        <v>1373818.36</v>
      </c>
      <c r="K74" s="69">
        <v>3040270</v>
      </c>
      <c r="L74" s="69">
        <v>56931.5</v>
      </c>
      <c r="M74" s="69">
        <v>0</v>
      </c>
      <c r="N74" s="69">
        <v>996750</v>
      </c>
      <c r="O74" s="69">
        <v>0</v>
      </c>
      <c r="P74" s="69">
        <v>493325</v>
      </c>
      <c r="Q74" s="69">
        <v>1632238</v>
      </c>
      <c r="R74" s="69">
        <v>0</v>
      </c>
      <c r="S74" s="69">
        <v>0</v>
      </c>
      <c r="T74" s="69">
        <v>0</v>
      </c>
      <c r="U74" s="69">
        <v>821883</v>
      </c>
      <c r="V74" s="69">
        <v>17650</v>
      </c>
      <c r="W74" s="69">
        <v>113231.1</v>
      </c>
      <c r="X74" s="69">
        <v>47850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9">
        <v>187740.84</v>
      </c>
      <c r="AG74" s="69">
        <v>0</v>
      </c>
      <c r="AH74" s="69">
        <v>0</v>
      </c>
      <c r="AI74" s="69">
        <v>0</v>
      </c>
      <c r="AJ74" s="69">
        <v>0</v>
      </c>
      <c r="AK74" s="69">
        <v>0</v>
      </c>
      <c r="AL74" s="69">
        <v>0</v>
      </c>
      <c r="AM74" s="69">
        <v>0</v>
      </c>
      <c r="AN74" s="69">
        <v>0</v>
      </c>
      <c r="AO74" s="69">
        <v>0</v>
      </c>
      <c r="AP74" s="69">
        <v>0</v>
      </c>
      <c r="AQ74" s="69">
        <v>0</v>
      </c>
      <c r="AR74" s="69">
        <v>0</v>
      </c>
      <c r="AS74" s="69">
        <v>0</v>
      </c>
      <c r="AT74" s="69">
        <v>0</v>
      </c>
      <c r="AU74" s="69">
        <v>0</v>
      </c>
      <c r="AV74" s="69">
        <v>0</v>
      </c>
      <c r="AW74" s="69">
        <v>0</v>
      </c>
      <c r="AX74" s="69">
        <v>0</v>
      </c>
      <c r="AY74" s="69">
        <v>0</v>
      </c>
      <c r="AZ74" s="69">
        <v>67470</v>
      </c>
      <c r="BA74" s="69">
        <v>0</v>
      </c>
      <c r="BB74" s="69">
        <v>0</v>
      </c>
      <c r="BC74" s="69">
        <v>0</v>
      </c>
      <c r="BD74" s="69">
        <v>0</v>
      </c>
      <c r="BE74" s="69">
        <v>0</v>
      </c>
      <c r="BF74" s="69">
        <v>0</v>
      </c>
      <c r="BG74" s="69">
        <v>0</v>
      </c>
      <c r="BH74" s="69">
        <v>0</v>
      </c>
      <c r="BI74" s="69">
        <v>134800</v>
      </c>
      <c r="BJ74" s="69">
        <v>0</v>
      </c>
      <c r="BK74" s="69">
        <v>0</v>
      </c>
      <c r="BL74" s="69">
        <v>35850</v>
      </c>
      <c r="BM74" s="69">
        <v>0</v>
      </c>
      <c r="BN74" s="69">
        <v>0</v>
      </c>
      <c r="BO74" s="69">
        <v>0</v>
      </c>
      <c r="BP74" s="69">
        <v>0</v>
      </c>
      <c r="BQ74" s="69">
        <v>0</v>
      </c>
      <c r="BR74" s="69">
        <v>0</v>
      </c>
      <c r="BS74" s="69">
        <v>0</v>
      </c>
      <c r="BT74" s="69">
        <v>0</v>
      </c>
      <c r="BU74" s="69">
        <v>72000</v>
      </c>
      <c r="BV74" s="69">
        <v>0</v>
      </c>
      <c r="BW74" s="69">
        <v>0</v>
      </c>
      <c r="BX74" s="69">
        <v>0</v>
      </c>
      <c r="BY74" s="70">
        <v>18397702.359999999</v>
      </c>
    </row>
    <row r="75" spans="1:77" x14ac:dyDescent="0.2">
      <c r="A75" s="67" t="s">
        <v>291</v>
      </c>
      <c r="B75" s="68" t="s">
        <v>346</v>
      </c>
      <c r="C75" s="67" t="s">
        <v>347</v>
      </c>
      <c r="D75" s="69">
        <v>0</v>
      </c>
      <c r="E75" s="69">
        <v>106352</v>
      </c>
      <c r="F75" s="69">
        <v>2052705</v>
      </c>
      <c r="G75" s="69">
        <v>550319</v>
      </c>
      <c r="H75" s="69">
        <v>272542.28999999998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3411660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349460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689335</v>
      </c>
      <c r="AF75" s="69">
        <v>1440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1286530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164455</v>
      </c>
      <c r="BA75" s="69">
        <v>0</v>
      </c>
      <c r="BB75" s="69">
        <v>0</v>
      </c>
      <c r="BC75" s="69">
        <v>8572371</v>
      </c>
      <c r="BD75" s="69">
        <v>0</v>
      </c>
      <c r="BE75" s="69">
        <v>0</v>
      </c>
      <c r="BF75" s="69">
        <v>231820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26048</v>
      </c>
      <c r="BN75" s="69">
        <v>0</v>
      </c>
      <c r="BO75" s="69">
        <v>0</v>
      </c>
      <c r="BP75" s="69">
        <v>0</v>
      </c>
      <c r="BQ75" s="69">
        <v>0</v>
      </c>
      <c r="BR75" s="69">
        <v>0</v>
      </c>
      <c r="BS75" s="69">
        <v>0</v>
      </c>
      <c r="BT75" s="69">
        <v>107005</v>
      </c>
      <c r="BU75" s="69">
        <v>1082430</v>
      </c>
      <c r="BV75" s="69">
        <v>15160</v>
      </c>
      <c r="BW75" s="69">
        <v>0</v>
      </c>
      <c r="BX75" s="69">
        <v>0</v>
      </c>
      <c r="BY75" s="70">
        <v>399451.58999999997</v>
      </c>
    </row>
    <row r="76" spans="1:77" x14ac:dyDescent="0.2">
      <c r="A76" s="67" t="s">
        <v>291</v>
      </c>
      <c r="B76" s="68" t="s">
        <v>348</v>
      </c>
      <c r="C76" s="67" t="s">
        <v>349</v>
      </c>
      <c r="D76" s="69">
        <v>10767930</v>
      </c>
      <c r="E76" s="69">
        <v>2138767.75</v>
      </c>
      <c r="F76" s="69">
        <v>3459300</v>
      </c>
      <c r="G76" s="69">
        <v>8706176.5</v>
      </c>
      <c r="H76" s="69">
        <v>0</v>
      </c>
      <c r="I76" s="69">
        <v>0</v>
      </c>
      <c r="J76" s="69">
        <v>31591035</v>
      </c>
      <c r="K76" s="69">
        <v>2303070</v>
      </c>
      <c r="L76" s="69">
        <v>775200</v>
      </c>
      <c r="M76" s="69">
        <v>12135265</v>
      </c>
      <c r="N76" s="69">
        <v>712400</v>
      </c>
      <c r="O76" s="69">
        <v>1211400</v>
      </c>
      <c r="P76" s="69">
        <v>4241385</v>
      </c>
      <c r="Q76" s="69">
        <v>3648675</v>
      </c>
      <c r="R76" s="69">
        <v>453000</v>
      </c>
      <c r="S76" s="69">
        <v>1645425</v>
      </c>
      <c r="T76" s="69">
        <v>1006200</v>
      </c>
      <c r="U76" s="69">
        <v>624940</v>
      </c>
      <c r="V76" s="69">
        <v>15192080</v>
      </c>
      <c r="W76" s="69">
        <v>3626400</v>
      </c>
      <c r="X76" s="69">
        <v>1124900</v>
      </c>
      <c r="Y76" s="69">
        <v>378060</v>
      </c>
      <c r="Z76" s="69">
        <v>631330</v>
      </c>
      <c r="AA76" s="69">
        <v>1378430</v>
      </c>
      <c r="AB76" s="69">
        <v>0</v>
      </c>
      <c r="AC76" s="69">
        <v>562560</v>
      </c>
      <c r="AD76" s="69">
        <v>398400</v>
      </c>
      <c r="AE76" s="69">
        <v>20189240</v>
      </c>
      <c r="AF76" s="69">
        <v>893947.99</v>
      </c>
      <c r="AG76" s="69">
        <v>0</v>
      </c>
      <c r="AH76" s="69">
        <v>672500</v>
      </c>
      <c r="AI76" s="69">
        <v>453660</v>
      </c>
      <c r="AJ76" s="69">
        <v>962970</v>
      </c>
      <c r="AK76" s="69">
        <v>463760</v>
      </c>
      <c r="AL76" s="69">
        <v>548080</v>
      </c>
      <c r="AM76" s="69">
        <v>1043700</v>
      </c>
      <c r="AN76" s="69">
        <v>636560</v>
      </c>
      <c r="AO76" s="69">
        <v>788420</v>
      </c>
      <c r="AP76" s="69">
        <v>435600</v>
      </c>
      <c r="AQ76" s="69">
        <v>10030730</v>
      </c>
      <c r="AR76" s="69">
        <v>2798344.5</v>
      </c>
      <c r="AS76" s="69">
        <v>912600</v>
      </c>
      <c r="AT76" s="69">
        <v>775920</v>
      </c>
      <c r="AU76" s="69">
        <v>504960</v>
      </c>
      <c r="AV76" s="69">
        <v>1871515</v>
      </c>
      <c r="AW76" s="69">
        <v>330060</v>
      </c>
      <c r="AX76" s="69">
        <v>13558440</v>
      </c>
      <c r="AY76" s="69">
        <v>734730</v>
      </c>
      <c r="AZ76" s="69">
        <v>0</v>
      </c>
      <c r="BA76" s="69">
        <v>0</v>
      </c>
      <c r="BB76" s="69">
        <v>12210678.5</v>
      </c>
      <c r="BC76" s="69">
        <v>0</v>
      </c>
      <c r="BD76" s="69">
        <v>2364750</v>
      </c>
      <c r="BE76" s="69">
        <v>1493640</v>
      </c>
      <c r="BF76" s="69">
        <v>407920</v>
      </c>
      <c r="BG76" s="69">
        <v>287640</v>
      </c>
      <c r="BH76" s="69">
        <v>176400</v>
      </c>
      <c r="BI76" s="69">
        <v>13201313</v>
      </c>
      <c r="BJ76" s="69">
        <v>30596748</v>
      </c>
      <c r="BK76" s="69">
        <v>957240</v>
      </c>
      <c r="BL76" s="69">
        <v>561900</v>
      </c>
      <c r="BM76" s="69">
        <v>840120</v>
      </c>
      <c r="BN76" s="69">
        <v>437040</v>
      </c>
      <c r="BO76" s="69">
        <v>496860</v>
      </c>
      <c r="BP76" s="69">
        <v>8684024.7100000009</v>
      </c>
      <c r="BQ76" s="69">
        <v>593160</v>
      </c>
      <c r="BR76" s="69">
        <v>606240</v>
      </c>
      <c r="BS76" s="69">
        <v>0</v>
      </c>
      <c r="BT76" s="69">
        <v>1332900</v>
      </c>
      <c r="BU76" s="69">
        <v>3929858</v>
      </c>
      <c r="BV76" s="69">
        <v>297840</v>
      </c>
      <c r="BW76" s="69">
        <v>0</v>
      </c>
      <c r="BX76" s="69">
        <v>459600</v>
      </c>
      <c r="BY76" s="70">
        <v>111026364.62</v>
      </c>
    </row>
    <row r="77" spans="1:77" x14ac:dyDescent="0.2">
      <c r="A77" s="67" t="s">
        <v>291</v>
      </c>
      <c r="B77" s="68" t="s">
        <v>350</v>
      </c>
      <c r="C77" s="67" t="s">
        <v>351</v>
      </c>
      <c r="D77" s="69">
        <v>20565413</v>
      </c>
      <c r="E77" s="69">
        <v>3396661.29</v>
      </c>
      <c r="F77" s="69">
        <v>6704047.4199999999</v>
      </c>
      <c r="G77" s="69">
        <v>2480000</v>
      </c>
      <c r="H77" s="69">
        <v>1135500</v>
      </c>
      <c r="I77" s="69">
        <v>607360.06000000006</v>
      </c>
      <c r="J77" s="69">
        <v>20229499</v>
      </c>
      <c r="K77" s="69">
        <v>4514103</v>
      </c>
      <c r="L77" s="69">
        <v>1138755</v>
      </c>
      <c r="M77" s="69">
        <v>10028629</v>
      </c>
      <c r="N77" s="69">
        <v>963931</v>
      </c>
      <c r="O77" s="69">
        <v>3156982</v>
      </c>
      <c r="P77" s="69">
        <v>6847512</v>
      </c>
      <c r="Q77" s="69">
        <v>5615089</v>
      </c>
      <c r="R77" s="69">
        <v>402643</v>
      </c>
      <c r="S77" s="69">
        <v>2002942</v>
      </c>
      <c r="T77" s="69">
        <v>1668982</v>
      </c>
      <c r="U77" s="69">
        <v>1177456</v>
      </c>
      <c r="V77" s="69">
        <v>20857097</v>
      </c>
      <c r="W77" s="69">
        <v>6450962</v>
      </c>
      <c r="X77" s="69">
        <v>2035303</v>
      </c>
      <c r="Y77" s="69">
        <v>5182970</v>
      </c>
      <c r="Z77" s="69">
        <v>1209071</v>
      </c>
      <c r="AA77" s="69">
        <v>0</v>
      </c>
      <c r="AB77" s="69">
        <v>1529400</v>
      </c>
      <c r="AC77" s="69">
        <v>916000</v>
      </c>
      <c r="AD77" s="69">
        <v>743731</v>
      </c>
      <c r="AE77" s="69">
        <v>25280159</v>
      </c>
      <c r="AF77" s="69">
        <v>1143500</v>
      </c>
      <c r="AG77" s="69">
        <v>865096</v>
      </c>
      <c r="AH77" s="69">
        <v>1049489</v>
      </c>
      <c r="AI77" s="69">
        <v>912500</v>
      </c>
      <c r="AJ77" s="69">
        <v>1413580</v>
      </c>
      <c r="AK77" s="69">
        <v>0</v>
      </c>
      <c r="AL77" s="69">
        <v>1156500</v>
      </c>
      <c r="AM77" s="69">
        <v>1851404</v>
      </c>
      <c r="AN77" s="69">
        <v>1082176</v>
      </c>
      <c r="AO77" s="69">
        <v>1401464</v>
      </c>
      <c r="AP77" s="69">
        <v>1059513</v>
      </c>
      <c r="AQ77" s="69">
        <v>9544110.4800000004</v>
      </c>
      <c r="AR77" s="69">
        <v>956500</v>
      </c>
      <c r="AS77" s="69">
        <v>1175280.6499999999</v>
      </c>
      <c r="AT77" s="69">
        <v>1086500</v>
      </c>
      <c r="AU77" s="69">
        <v>974000</v>
      </c>
      <c r="AV77" s="69">
        <v>456548.32</v>
      </c>
      <c r="AW77" s="69">
        <v>578411.44999999995</v>
      </c>
      <c r="AX77" s="69">
        <v>20048007.23</v>
      </c>
      <c r="AY77" s="69">
        <v>1124868</v>
      </c>
      <c r="AZ77" s="69">
        <v>2051380</v>
      </c>
      <c r="BA77" s="69">
        <v>2528427</v>
      </c>
      <c r="BB77" s="69">
        <v>1918155</v>
      </c>
      <c r="BC77" s="69">
        <v>427497</v>
      </c>
      <c r="BD77" s="69">
        <v>3687552</v>
      </c>
      <c r="BE77" s="69">
        <v>1625911</v>
      </c>
      <c r="BF77" s="69">
        <v>1437592</v>
      </c>
      <c r="BG77" s="69">
        <v>865177</v>
      </c>
      <c r="BH77" s="69">
        <v>690660</v>
      </c>
      <c r="BI77" s="69">
        <v>22328150</v>
      </c>
      <c r="BJ77" s="69">
        <v>5683385</v>
      </c>
      <c r="BK77" s="69">
        <v>1508547</v>
      </c>
      <c r="BL77" s="69">
        <v>1153225</v>
      </c>
      <c r="BM77" s="69">
        <v>1190585</v>
      </c>
      <c r="BN77" s="69">
        <v>2136679</v>
      </c>
      <c r="BO77" s="69">
        <v>822490</v>
      </c>
      <c r="BP77" s="69">
        <v>11107922</v>
      </c>
      <c r="BQ77" s="69">
        <v>902000</v>
      </c>
      <c r="BR77" s="69">
        <v>994000</v>
      </c>
      <c r="BS77" s="69">
        <v>1628500</v>
      </c>
      <c r="BT77" s="69">
        <v>1533000</v>
      </c>
      <c r="BU77" s="69">
        <v>3223813</v>
      </c>
      <c r="BV77" s="69">
        <v>1221233.8700000001</v>
      </c>
      <c r="BW77" s="69">
        <v>750500</v>
      </c>
      <c r="BX77" s="69">
        <v>552500</v>
      </c>
      <c r="BY77" s="70">
        <v>746775.55</v>
      </c>
    </row>
    <row r="78" spans="1:77" x14ac:dyDescent="0.2">
      <c r="A78" s="67" t="s">
        <v>291</v>
      </c>
      <c r="B78" s="68" t="s">
        <v>352</v>
      </c>
      <c r="C78" s="67" t="s">
        <v>353</v>
      </c>
      <c r="D78" s="69">
        <v>1941804</v>
      </c>
      <c r="E78" s="69">
        <v>1328581</v>
      </c>
      <c r="F78" s="69">
        <v>511500</v>
      </c>
      <c r="G78" s="69">
        <v>394600</v>
      </c>
      <c r="H78" s="69">
        <v>156977</v>
      </c>
      <c r="I78" s="69">
        <v>113000</v>
      </c>
      <c r="J78" s="69">
        <v>2389924</v>
      </c>
      <c r="K78" s="69">
        <v>365288</v>
      </c>
      <c r="L78" s="69">
        <v>52500</v>
      </c>
      <c r="M78" s="69">
        <v>1951272.48</v>
      </c>
      <c r="N78" s="69">
        <v>92800</v>
      </c>
      <c r="O78" s="69">
        <v>145500</v>
      </c>
      <c r="P78" s="69">
        <v>582000</v>
      </c>
      <c r="Q78" s="69">
        <v>645500</v>
      </c>
      <c r="R78" s="69">
        <v>11000</v>
      </c>
      <c r="S78" s="69">
        <v>97500</v>
      </c>
      <c r="T78" s="69">
        <v>103499.83</v>
      </c>
      <c r="U78" s="69">
        <v>68000</v>
      </c>
      <c r="V78" s="69">
        <v>588314</v>
      </c>
      <c r="W78" s="69">
        <v>974909</v>
      </c>
      <c r="X78" s="69">
        <v>242000</v>
      </c>
      <c r="Y78" s="69">
        <v>1232443</v>
      </c>
      <c r="Z78" s="69">
        <v>307406</v>
      </c>
      <c r="AA78" s="69">
        <v>317000</v>
      </c>
      <c r="AB78" s="69">
        <v>472124</v>
      </c>
      <c r="AC78" s="69">
        <v>233116</v>
      </c>
      <c r="AD78" s="69">
        <v>158150</v>
      </c>
      <c r="AE78" s="69">
        <v>3212179</v>
      </c>
      <c r="AF78" s="69">
        <v>125962.34</v>
      </c>
      <c r="AG78" s="69">
        <v>145686.26</v>
      </c>
      <c r="AH78" s="69">
        <v>154600</v>
      </c>
      <c r="AI78" s="69">
        <v>88000</v>
      </c>
      <c r="AJ78" s="69">
        <v>84000</v>
      </c>
      <c r="AK78" s="69">
        <v>96372</v>
      </c>
      <c r="AL78" s="69">
        <v>62081</v>
      </c>
      <c r="AM78" s="69">
        <v>116952</v>
      </c>
      <c r="AN78" s="69">
        <v>72500</v>
      </c>
      <c r="AO78" s="69">
        <v>159404</v>
      </c>
      <c r="AP78" s="69">
        <v>89904</v>
      </c>
      <c r="AQ78" s="69">
        <v>568882</v>
      </c>
      <c r="AR78" s="69">
        <v>237000</v>
      </c>
      <c r="AS78" s="69">
        <v>179000</v>
      </c>
      <c r="AT78" s="69">
        <v>118933.24</v>
      </c>
      <c r="AU78" s="69">
        <v>200000</v>
      </c>
      <c r="AV78" s="69">
        <v>42415</v>
      </c>
      <c r="AW78" s="69">
        <v>98038.55</v>
      </c>
      <c r="AX78" s="69">
        <v>2512105</v>
      </c>
      <c r="AY78" s="69">
        <v>54145</v>
      </c>
      <c r="AZ78" s="69">
        <v>97350</v>
      </c>
      <c r="BA78" s="69">
        <v>133822</v>
      </c>
      <c r="BB78" s="69">
        <v>208500</v>
      </c>
      <c r="BC78" s="69">
        <v>83200</v>
      </c>
      <c r="BD78" s="69">
        <v>466812.2</v>
      </c>
      <c r="BE78" s="69">
        <v>323352</v>
      </c>
      <c r="BF78" s="69">
        <v>78500</v>
      </c>
      <c r="BG78" s="69">
        <v>56645</v>
      </c>
      <c r="BH78" s="69">
        <v>19870</v>
      </c>
      <c r="BI78" s="69">
        <v>1568903</v>
      </c>
      <c r="BJ78" s="69">
        <v>1074000</v>
      </c>
      <c r="BK78" s="69">
        <v>476787</v>
      </c>
      <c r="BL78" s="69">
        <v>6000</v>
      </c>
      <c r="BM78" s="69">
        <v>245896</v>
      </c>
      <c r="BN78" s="69">
        <v>54357</v>
      </c>
      <c r="BO78" s="69">
        <v>152274.31</v>
      </c>
      <c r="BP78" s="69">
        <v>1305750</v>
      </c>
      <c r="BQ78" s="69">
        <v>178274.19</v>
      </c>
      <c r="BR78" s="69">
        <v>74000</v>
      </c>
      <c r="BS78" s="69">
        <v>853000</v>
      </c>
      <c r="BT78" s="69">
        <v>269500</v>
      </c>
      <c r="BU78" s="69">
        <v>577557</v>
      </c>
      <c r="BV78" s="69">
        <v>165758</v>
      </c>
      <c r="BW78" s="69">
        <v>1092000</v>
      </c>
      <c r="BX78" s="69">
        <v>287500</v>
      </c>
      <c r="BY78" s="70"/>
    </row>
    <row r="79" spans="1:77" x14ac:dyDescent="0.2">
      <c r="A79" s="67" t="s">
        <v>291</v>
      </c>
      <c r="B79" s="68" t="s">
        <v>354</v>
      </c>
      <c r="C79" s="67" t="s">
        <v>355</v>
      </c>
      <c r="D79" s="69">
        <v>27228081.940000001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8182884</v>
      </c>
      <c r="K79" s="69">
        <v>0</v>
      </c>
      <c r="L79" s="69">
        <v>0</v>
      </c>
      <c r="M79" s="69">
        <v>2050755.4</v>
      </c>
      <c r="N79" s="69">
        <v>0</v>
      </c>
      <c r="O79" s="69">
        <v>0</v>
      </c>
      <c r="P79" s="69">
        <v>0</v>
      </c>
      <c r="Q79" s="69">
        <v>0</v>
      </c>
      <c r="R79" s="69">
        <v>0</v>
      </c>
      <c r="S79" s="69">
        <v>361121</v>
      </c>
      <c r="T79" s="69">
        <v>0</v>
      </c>
      <c r="U79" s="69">
        <v>0</v>
      </c>
      <c r="V79" s="69">
        <v>35494639.280000001</v>
      </c>
      <c r="W79" s="69">
        <v>0</v>
      </c>
      <c r="X79" s="69">
        <v>0</v>
      </c>
      <c r="Y79" s="69">
        <v>0</v>
      </c>
      <c r="Z79" s="69">
        <v>0</v>
      </c>
      <c r="AA79" s="69">
        <v>0</v>
      </c>
      <c r="AB79" s="69">
        <v>0</v>
      </c>
      <c r="AC79" s="69">
        <v>0</v>
      </c>
      <c r="AD79" s="69">
        <v>0</v>
      </c>
      <c r="AE79" s="69">
        <v>8668989</v>
      </c>
      <c r="AF79" s="69">
        <v>0</v>
      </c>
      <c r="AG79" s="69">
        <v>0</v>
      </c>
      <c r="AH79" s="69">
        <v>0</v>
      </c>
      <c r="AI79" s="69">
        <v>0</v>
      </c>
      <c r="AJ79" s="69">
        <v>0</v>
      </c>
      <c r="AK79" s="69">
        <v>0</v>
      </c>
      <c r="AL79" s="69">
        <v>0</v>
      </c>
      <c r="AM79" s="69">
        <v>0</v>
      </c>
      <c r="AN79" s="69">
        <v>0</v>
      </c>
      <c r="AO79" s="69">
        <v>0</v>
      </c>
      <c r="AP79" s="69">
        <v>0</v>
      </c>
      <c r="AQ79" s="69">
        <v>3984196</v>
      </c>
      <c r="AR79" s="69">
        <v>0</v>
      </c>
      <c r="AS79" s="69">
        <v>0</v>
      </c>
      <c r="AT79" s="69">
        <v>0</v>
      </c>
      <c r="AU79" s="69">
        <v>0</v>
      </c>
      <c r="AV79" s="69">
        <v>0</v>
      </c>
      <c r="AW79" s="69">
        <v>0</v>
      </c>
      <c r="AX79" s="69">
        <v>0</v>
      </c>
      <c r="AY79" s="69">
        <v>0</v>
      </c>
      <c r="AZ79" s="69">
        <v>0</v>
      </c>
      <c r="BA79" s="69">
        <v>0</v>
      </c>
      <c r="BB79" s="69">
        <v>0</v>
      </c>
      <c r="BC79" s="69">
        <v>0</v>
      </c>
      <c r="BD79" s="69">
        <v>0</v>
      </c>
      <c r="BE79" s="69">
        <v>0</v>
      </c>
      <c r="BF79" s="69">
        <v>0</v>
      </c>
      <c r="BG79" s="69">
        <v>0</v>
      </c>
      <c r="BH79" s="69">
        <v>0</v>
      </c>
      <c r="BI79" s="69">
        <v>24037183</v>
      </c>
      <c r="BJ79" s="69">
        <v>0</v>
      </c>
      <c r="BK79" s="69">
        <v>0</v>
      </c>
      <c r="BL79" s="69">
        <v>0</v>
      </c>
      <c r="BM79" s="69">
        <v>0</v>
      </c>
      <c r="BN79" s="69">
        <v>0</v>
      </c>
      <c r="BO79" s="69">
        <v>74370</v>
      </c>
      <c r="BP79" s="69">
        <v>5634897</v>
      </c>
      <c r="BQ79" s="69">
        <v>0</v>
      </c>
      <c r="BR79" s="69">
        <v>0</v>
      </c>
      <c r="BS79" s="69">
        <v>0</v>
      </c>
      <c r="BT79" s="69">
        <v>0</v>
      </c>
      <c r="BU79" s="69">
        <v>0</v>
      </c>
      <c r="BV79" s="69">
        <v>0</v>
      </c>
      <c r="BW79" s="69">
        <v>0</v>
      </c>
      <c r="BX79" s="69">
        <v>0</v>
      </c>
      <c r="BY79" s="70">
        <v>35632709.469999991</v>
      </c>
    </row>
    <row r="80" spans="1:77" x14ac:dyDescent="0.2">
      <c r="A80" s="67" t="s">
        <v>291</v>
      </c>
      <c r="B80" s="68" t="s">
        <v>356</v>
      </c>
      <c r="C80" s="67" t="s">
        <v>357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615916</v>
      </c>
      <c r="K80" s="69">
        <v>0</v>
      </c>
      <c r="L80" s="69">
        <v>0</v>
      </c>
      <c r="M80" s="69">
        <v>223543.49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69">
        <v>0</v>
      </c>
      <c r="V80" s="69">
        <v>2748017.93</v>
      </c>
      <c r="W80" s="69">
        <v>0</v>
      </c>
      <c r="X80" s="69">
        <v>0</v>
      </c>
      <c r="Y80" s="69">
        <v>0</v>
      </c>
      <c r="Z80" s="69">
        <v>0</v>
      </c>
      <c r="AA80" s="69">
        <v>0</v>
      </c>
      <c r="AB80" s="69">
        <v>0</v>
      </c>
      <c r="AC80" s="69">
        <v>0</v>
      </c>
      <c r="AD80" s="69">
        <v>0</v>
      </c>
      <c r="AE80" s="69">
        <v>657041</v>
      </c>
      <c r="AF80" s="69">
        <v>0</v>
      </c>
      <c r="AG80" s="69">
        <v>0</v>
      </c>
      <c r="AH80" s="69">
        <v>0</v>
      </c>
      <c r="AI80" s="69">
        <v>0</v>
      </c>
      <c r="AJ80" s="69">
        <v>0</v>
      </c>
      <c r="AK80" s="69">
        <v>0</v>
      </c>
      <c r="AL80" s="69">
        <v>0</v>
      </c>
      <c r="AM80" s="69">
        <v>0</v>
      </c>
      <c r="AN80" s="69">
        <v>0</v>
      </c>
      <c r="AO80" s="69">
        <v>0</v>
      </c>
      <c r="AP80" s="69">
        <v>0</v>
      </c>
      <c r="AQ80" s="69">
        <v>341674</v>
      </c>
      <c r="AR80" s="69">
        <v>0</v>
      </c>
      <c r="AS80" s="69">
        <v>0</v>
      </c>
      <c r="AT80" s="69">
        <v>0</v>
      </c>
      <c r="AU80" s="69">
        <v>0</v>
      </c>
      <c r="AV80" s="69">
        <v>0</v>
      </c>
      <c r="AW80" s="69">
        <v>0</v>
      </c>
      <c r="AX80" s="69">
        <v>0</v>
      </c>
      <c r="AY80" s="69">
        <v>0</v>
      </c>
      <c r="AZ80" s="69">
        <v>0</v>
      </c>
      <c r="BA80" s="69">
        <v>0</v>
      </c>
      <c r="BB80" s="69">
        <v>0</v>
      </c>
      <c r="BC80" s="69">
        <v>0</v>
      </c>
      <c r="BD80" s="69">
        <v>0</v>
      </c>
      <c r="BE80" s="69">
        <v>0</v>
      </c>
      <c r="BF80" s="69">
        <v>0</v>
      </c>
      <c r="BG80" s="69">
        <v>0</v>
      </c>
      <c r="BH80" s="69">
        <v>0</v>
      </c>
      <c r="BI80" s="69">
        <v>4158432</v>
      </c>
      <c r="BJ80" s="69">
        <v>0</v>
      </c>
      <c r="BK80" s="69">
        <v>0</v>
      </c>
      <c r="BL80" s="69">
        <v>0</v>
      </c>
      <c r="BM80" s="69">
        <v>0</v>
      </c>
      <c r="BN80" s="69">
        <v>0</v>
      </c>
      <c r="BO80" s="69">
        <v>0</v>
      </c>
      <c r="BP80" s="69">
        <v>221546</v>
      </c>
      <c r="BQ80" s="69">
        <v>0</v>
      </c>
      <c r="BR80" s="69">
        <v>0</v>
      </c>
      <c r="BS80" s="69">
        <v>0</v>
      </c>
      <c r="BT80" s="69">
        <v>0</v>
      </c>
      <c r="BU80" s="69">
        <v>0</v>
      </c>
      <c r="BV80" s="69">
        <v>0</v>
      </c>
      <c r="BW80" s="69">
        <v>0</v>
      </c>
      <c r="BX80" s="69">
        <v>0</v>
      </c>
      <c r="BY80" s="70">
        <v>52951041.100000001</v>
      </c>
    </row>
    <row r="81" spans="1:77" x14ac:dyDescent="0.2">
      <c r="A81" s="67" t="s">
        <v>291</v>
      </c>
      <c r="B81" s="68" t="s">
        <v>358</v>
      </c>
      <c r="C81" s="67" t="s">
        <v>359</v>
      </c>
      <c r="D81" s="69">
        <v>0</v>
      </c>
      <c r="E81" s="69">
        <v>6660000</v>
      </c>
      <c r="F81" s="69">
        <v>5761800</v>
      </c>
      <c r="G81" s="69">
        <v>2341900</v>
      </c>
      <c r="H81" s="69">
        <v>2047800</v>
      </c>
      <c r="I81" s="69">
        <v>452800</v>
      </c>
      <c r="J81" s="69">
        <v>0</v>
      </c>
      <c r="K81" s="69">
        <v>46300</v>
      </c>
      <c r="L81" s="69">
        <v>1594476.69</v>
      </c>
      <c r="M81" s="69">
        <v>0</v>
      </c>
      <c r="N81" s="69">
        <v>4153688.19</v>
      </c>
      <c r="O81" s="69">
        <v>3101445.46</v>
      </c>
      <c r="P81" s="69">
        <v>5776763.2999999998</v>
      </c>
      <c r="Q81" s="69">
        <v>3836700</v>
      </c>
      <c r="R81" s="69">
        <v>256500</v>
      </c>
      <c r="S81" s="69">
        <v>6547000</v>
      </c>
      <c r="T81" s="69">
        <v>16500</v>
      </c>
      <c r="U81" s="69">
        <v>897300</v>
      </c>
      <c r="V81" s="69">
        <v>0</v>
      </c>
      <c r="W81" s="69">
        <v>5571570</v>
      </c>
      <c r="X81" s="69">
        <v>1000200</v>
      </c>
      <c r="Y81" s="69">
        <v>5324216.8899999997</v>
      </c>
      <c r="Z81" s="69">
        <v>0</v>
      </c>
      <c r="AA81" s="69">
        <v>0</v>
      </c>
      <c r="AB81" s="69">
        <v>1034099</v>
      </c>
      <c r="AC81" s="69">
        <v>6652393.9400000004</v>
      </c>
      <c r="AD81" s="69">
        <v>0</v>
      </c>
      <c r="AE81" s="69">
        <v>0</v>
      </c>
      <c r="AF81" s="69">
        <v>2153300</v>
      </c>
      <c r="AG81" s="69">
        <v>1599850</v>
      </c>
      <c r="AH81" s="69">
        <v>1858372</v>
      </c>
      <c r="AI81" s="69">
        <v>766380</v>
      </c>
      <c r="AJ81" s="69">
        <v>1793917</v>
      </c>
      <c r="AK81" s="69">
        <v>0</v>
      </c>
      <c r="AL81" s="69">
        <v>1574700</v>
      </c>
      <c r="AM81" s="69">
        <v>1346766</v>
      </c>
      <c r="AN81" s="69">
        <v>754800</v>
      </c>
      <c r="AO81" s="69">
        <v>1797936</v>
      </c>
      <c r="AP81" s="69">
        <v>898039</v>
      </c>
      <c r="AQ81" s="69">
        <v>0</v>
      </c>
      <c r="AR81" s="69">
        <v>1299300</v>
      </c>
      <c r="AS81" s="69">
        <v>1019300</v>
      </c>
      <c r="AT81" s="69">
        <v>661660</v>
      </c>
      <c r="AU81" s="69">
        <v>873700</v>
      </c>
      <c r="AV81" s="69">
        <v>1034400</v>
      </c>
      <c r="AW81" s="69">
        <v>847050</v>
      </c>
      <c r="AX81" s="69">
        <v>0</v>
      </c>
      <c r="AY81" s="69">
        <v>1484700</v>
      </c>
      <c r="AZ81" s="69">
        <v>1415271.66</v>
      </c>
      <c r="BA81" s="69">
        <v>857300</v>
      </c>
      <c r="BB81" s="69">
        <v>0</v>
      </c>
      <c r="BC81" s="69">
        <v>0</v>
      </c>
      <c r="BD81" s="69">
        <v>3043500</v>
      </c>
      <c r="BE81" s="69">
        <v>9218123.5199999996</v>
      </c>
      <c r="BF81" s="69">
        <v>1335114.0900000001</v>
      </c>
      <c r="BG81" s="69">
        <v>2167270.7599999998</v>
      </c>
      <c r="BH81" s="69">
        <v>697400</v>
      </c>
      <c r="BI81" s="69">
        <v>0</v>
      </c>
      <c r="BJ81" s="69">
        <v>22694400</v>
      </c>
      <c r="BK81" s="69">
        <v>1239000</v>
      </c>
      <c r="BL81" s="69">
        <v>1527600</v>
      </c>
      <c r="BM81" s="69">
        <v>4153960.12</v>
      </c>
      <c r="BN81" s="69">
        <v>6992600</v>
      </c>
      <c r="BO81" s="69">
        <v>3159200</v>
      </c>
      <c r="BP81" s="69">
        <v>0</v>
      </c>
      <c r="BQ81" s="69">
        <v>1319200</v>
      </c>
      <c r="BR81" s="69">
        <v>1565400</v>
      </c>
      <c r="BS81" s="69">
        <v>1915954</v>
      </c>
      <c r="BT81" s="69">
        <v>2087300</v>
      </c>
      <c r="BU81" s="69">
        <v>2395740</v>
      </c>
      <c r="BV81" s="69">
        <v>1248300</v>
      </c>
      <c r="BW81" s="69">
        <v>614335</v>
      </c>
      <c r="BX81" s="69">
        <v>733600</v>
      </c>
      <c r="BY81" s="70">
        <v>4362912.2800000021</v>
      </c>
    </row>
    <row r="82" spans="1:77" x14ac:dyDescent="0.2">
      <c r="A82" s="67" t="s">
        <v>291</v>
      </c>
      <c r="B82" s="68" t="s">
        <v>360</v>
      </c>
      <c r="C82" s="67" t="s">
        <v>361</v>
      </c>
      <c r="D82" s="69">
        <v>0</v>
      </c>
      <c r="E82" s="69">
        <v>134000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79500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1278400</v>
      </c>
      <c r="S82" s="69">
        <v>0</v>
      </c>
      <c r="T82" s="69">
        <v>0</v>
      </c>
      <c r="U82" s="69">
        <v>220700</v>
      </c>
      <c r="V82" s="69">
        <v>0</v>
      </c>
      <c r="W82" s="69">
        <v>0</v>
      </c>
      <c r="X82" s="69">
        <v>0</v>
      </c>
      <c r="Y82" s="69">
        <v>456000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43200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69">
        <v>618000</v>
      </c>
      <c r="AS82" s="69">
        <v>0</v>
      </c>
      <c r="AT82" s="69">
        <v>0</v>
      </c>
      <c r="AU82" s="69">
        <v>0</v>
      </c>
      <c r="AV82" s="69">
        <v>0</v>
      </c>
      <c r="AW82" s="69">
        <v>0</v>
      </c>
      <c r="AX82" s="69">
        <v>0</v>
      </c>
      <c r="AY82" s="69">
        <v>0</v>
      </c>
      <c r="AZ82" s="69">
        <v>0</v>
      </c>
      <c r="BA82" s="69">
        <v>0</v>
      </c>
      <c r="BB82" s="69">
        <v>0</v>
      </c>
      <c r="BC82" s="69">
        <v>0</v>
      </c>
      <c r="BD82" s="69">
        <v>0</v>
      </c>
      <c r="BE82" s="69">
        <v>0</v>
      </c>
      <c r="BF82" s="69">
        <v>187200</v>
      </c>
      <c r="BG82" s="69">
        <v>0</v>
      </c>
      <c r="BH82" s="69">
        <v>0</v>
      </c>
      <c r="BI82" s="69">
        <v>0</v>
      </c>
      <c r="BJ82" s="69">
        <v>0</v>
      </c>
      <c r="BK82" s="69">
        <v>0</v>
      </c>
      <c r="BL82" s="69">
        <v>0</v>
      </c>
      <c r="BM82" s="69">
        <v>187200</v>
      </c>
      <c r="BN82" s="69">
        <v>0</v>
      </c>
      <c r="BO82" s="69">
        <v>0</v>
      </c>
      <c r="BP82" s="69">
        <v>0</v>
      </c>
      <c r="BQ82" s="69">
        <v>0</v>
      </c>
      <c r="BR82" s="69">
        <v>0</v>
      </c>
      <c r="BS82" s="69">
        <v>0</v>
      </c>
      <c r="BT82" s="69">
        <v>0</v>
      </c>
      <c r="BU82" s="69">
        <v>0</v>
      </c>
      <c r="BV82" s="69">
        <v>0</v>
      </c>
      <c r="BW82" s="69">
        <v>0</v>
      </c>
      <c r="BX82" s="69">
        <v>0</v>
      </c>
      <c r="BY82" s="70">
        <v>44750627.140000001</v>
      </c>
    </row>
    <row r="83" spans="1:77" x14ac:dyDescent="0.2">
      <c r="A83" s="67" t="s">
        <v>291</v>
      </c>
      <c r="B83" s="68" t="s">
        <v>362</v>
      </c>
      <c r="C83" s="67" t="s">
        <v>363</v>
      </c>
      <c r="D83" s="69">
        <v>19098680.829999998</v>
      </c>
      <c r="E83" s="69">
        <v>0</v>
      </c>
      <c r="F83" s="69">
        <v>3608000</v>
      </c>
      <c r="G83" s="69">
        <v>0</v>
      </c>
      <c r="H83" s="69">
        <v>0</v>
      </c>
      <c r="I83" s="69">
        <v>0</v>
      </c>
      <c r="J83" s="69">
        <v>58686064.75</v>
      </c>
      <c r="K83" s="69">
        <v>4410270.16</v>
      </c>
      <c r="L83" s="69">
        <v>0</v>
      </c>
      <c r="M83" s="69">
        <v>22288102.829999998</v>
      </c>
      <c r="N83" s="69">
        <v>641368.44999999995</v>
      </c>
      <c r="O83" s="69">
        <v>3391663</v>
      </c>
      <c r="P83" s="69">
        <v>3056156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15315418.15</v>
      </c>
      <c r="W83" s="69">
        <v>0</v>
      </c>
      <c r="X83" s="69">
        <v>660000</v>
      </c>
      <c r="Y83" s="69">
        <v>0</v>
      </c>
      <c r="Z83" s="69">
        <v>131250</v>
      </c>
      <c r="AA83" s="69">
        <v>1345007.64</v>
      </c>
      <c r="AB83" s="69">
        <v>0</v>
      </c>
      <c r="AC83" s="69">
        <v>435706.37</v>
      </c>
      <c r="AD83" s="69">
        <v>441256</v>
      </c>
      <c r="AE83" s="69">
        <v>58810999</v>
      </c>
      <c r="AF83" s="69">
        <v>0</v>
      </c>
      <c r="AG83" s="69">
        <v>0</v>
      </c>
      <c r="AH83" s="69">
        <v>0</v>
      </c>
      <c r="AI83" s="69">
        <v>0</v>
      </c>
      <c r="AJ83" s="69">
        <v>0</v>
      </c>
      <c r="AK83" s="69">
        <v>0</v>
      </c>
      <c r="AL83" s="69">
        <v>0</v>
      </c>
      <c r="AM83" s="69">
        <v>0</v>
      </c>
      <c r="AN83" s="69">
        <v>0</v>
      </c>
      <c r="AO83" s="69">
        <v>0</v>
      </c>
      <c r="AP83" s="69">
        <v>0</v>
      </c>
      <c r="AQ83" s="69">
        <v>7722105.4299999997</v>
      </c>
      <c r="AR83" s="69">
        <v>0</v>
      </c>
      <c r="AS83" s="69">
        <v>0</v>
      </c>
      <c r="AT83" s="69">
        <v>0</v>
      </c>
      <c r="AU83" s="69">
        <v>0</v>
      </c>
      <c r="AV83" s="69">
        <v>0</v>
      </c>
      <c r="AW83" s="69">
        <v>0</v>
      </c>
      <c r="AX83" s="69">
        <v>39766597.5</v>
      </c>
      <c r="AY83" s="69">
        <v>122365</v>
      </c>
      <c r="AZ83" s="69">
        <v>1396002</v>
      </c>
      <c r="BA83" s="69">
        <v>0</v>
      </c>
      <c r="BB83" s="69">
        <v>4073119.76</v>
      </c>
      <c r="BC83" s="69">
        <v>0</v>
      </c>
      <c r="BD83" s="69">
        <v>5091053</v>
      </c>
      <c r="BE83" s="69">
        <v>0</v>
      </c>
      <c r="BF83" s="69">
        <v>0</v>
      </c>
      <c r="BG83" s="69">
        <v>0</v>
      </c>
      <c r="BH83" s="69">
        <v>0</v>
      </c>
      <c r="BI83" s="69">
        <v>0</v>
      </c>
      <c r="BJ83" s="69">
        <v>0</v>
      </c>
      <c r="BK83" s="69">
        <v>0</v>
      </c>
      <c r="BL83" s="69">
        <v>0</v>
      </c>
      <c r="BM83" s="69">
        <v>0</v>
      </c>
      <c r="BN83" s="69">
        <v>0</v>
      </c>
      <c r="BO83" s="69">
        <v>0</v>
      </c>
      <c r="BP83" s="69">
        <v>26091416</v>
      </c>
      <c r="BQ83" s="69">
        <v>0</v>
      </c>
      <c r="BR83" s="69">
        <v>0</v>
      </c>
      <c r="BS83" s="69">
        <v>0</v>
      </c>
      <c r="BT83" s="69">
        <v>0</v>
      </c>
      <c r="BU83" s="69">
        <v>0</v>
      </c>
      <c r="BV83" s="69">
        <v>0</v>
      </c>
      <c r="BW83" s="69">
        <v>0</v>
      </c>
      <c r="BX83" s="69">
        <v>0</v>
      </c>
      <c r="BY83" s="70">
        <v>365639.83999999997</v>
      </c>
    </row>
    <row r="84" spans="1:77" x14ac:dyDescent="0.2">
      <c r="A84" s="67" t="s">
        <v>291</v>
      </c>
      <c r="B84" s="68" t="s">
        <v>364</v>
      </c>
      <c r="C84" s="67" t="s">
        <v>365</v>
      </c>
      <c r="D84" s="69">
        <v>4405443.29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4417316.25</v>
      </c>
      <c r="K84" s="69">
        <v>0</v>
      </c>
      <c r="L84" s="69">
        <v>0</v>
      </c>
      <c r="M84" s="69">
        <v>2456411.91</v>
      </c>
      <c r="N84" s="69">
        <v>0</v>
      </c>
      <c r="O84" s="69">
        <v>0</v>
      </c>
      <c r="P84" s="69">
        <v>192635</v>
      </c>
      <c r="Q84" s="69">
        <v>0</v>
      </c>
      <c r="R84" s="69">
        <v>0</v>
      </c>
      <c r="S84" s="69">
        <v>0</v>
      </c>
      <c r="T84" s="69">
        <v>0</v>
      </c>
      <c r="U84" s="69">
        <v>0</v>
      </c>
      <c r="V84" s="69">
        <v>2501453.54</v>
      </c>
      <c r="W84" s="69">
        <v>0</v>
      </c>
      <c r="X84" s="69">
        <v>99000</v>
      </c>
      <c r="Y84" s="69">
        <v>0</v>
      </c>
      <c r="Z84" s="69">
        <v>0</v>
      </c>
      <c r="AA84" s="69">
        <v>0</v>
      </c>
      <c r="AB84" s="69">
        <v>0</v>
      </c>
      <c r="AC84" s="69">
        <v>0</v>
      </c>
      <c r="AD84" s="69">
        <v>0</v>
      </c>
      <c r="AE84" s="69">
        <v>7539526</v>
      </c>
      <c r="AF84" s="69">
        <v>0</v>
      </c>
      <c r="AG84" s="69">
        <v>0</v>
      </c>
      <c r="AH84" s="69">
        <v>0</v>
      </c>
      <c r="AI84" s="69">
        <v>0</v>
      </c>
      <c r="AJ84" s="69">
        <v>0</v>
      </c>
      <c r="AK84" s="69">
        <v>0</v>
      </c>
      <c r="AL84" s="69">
        <v>0</v>
      </c>
      <c r="AM84" s="69">
        <v>0</v>
      </c>
      <c r="AN84" s="69">
        <v>0</v>
      </c>
      <c r="AO84" s="69">
        <v>0</v>
      </c>
      <c r="AP84" s="69">
        <v>0</v>
      </c>
      <c r="AQ84" s="69">
        <v>1316414.57</v>
      </c>
      <c r="AR84" s="69">
        <v>0</v>
      </c>
      <c r="AS84" s="69">
        <v>0</v>
      </c>
      <c r="AT84" s="69">
        <v>0</v>
      </c>
      <c r="AU84" s="69">
        <v>0</v>
      </c>
      <c r="AV84" s="69">
        <v>0</v>
      </c>
      <c r="AW84" s="69">
        <v>0</v>
      </c>
      <c r="AX84" s="69">
        <v>0</v>
      </c>
      <c r="AY84" s="69">
        <v>36588</v>
      </c>
      <c r="AZ84" s="69">
        <v>0</v>
      </c>
      <c r="BA84" s="69">
        <v>0</v>
      </c>
      <c r="BB84" s="69">
        <v>0</v>
      </c>
      <c r="BC84" s="69">
        <v>0</v>
      </c>
      <c r="BD84" s="69">
        <v>0</v>
      </c>
      <c r="BE84" s="69">
        <v>0</v>
      </c>
      <c r="BF84" s="69">
        <v>0</v>
      </c>
      <c r="BG84" s="69">
        <v>0</v>
      </c>
      <c r="BH84" s="69">
        <v>0</v>
      </c>
      <c r="BI84" s="69">
        <v>0</v>
      </c>
      <c r="BJ84" s="69">
        <v>0</v>
      </c>
      <c r="BK84" s="69">
        <v>0</v>
      </c>
      <c r="BL84" s="69">
        <v>0</v>
      </c>
      <c r="BM84" s="69">
        <v>0</v>
      </c>
      <c r="BN84" s="69">
        <v>0</v>
      </c>
      <c r="BO84" s="69">
        <v>0</v>
      </c>
      <c r="BP84" s="69">
        <v>1375000</v>
      </c>
      <c r="BQ84" s="69">
        <v>0</v>
      </c>
      <c r="BR84" s="69">
        <v>0</v>
      </c>
      <c r="BS84" s="69">
        <v>0</v>
      </c>
      <c r="BT84" s="69">
        <v>0</v>
      </c>
      <c r="BU84" s="69">
        <v>0</v>
      </c>
      <c r="BV84" s="69">
        <v>0</v>
      </c>
      <c r="BW84" s="69">
        <v>0</v>
      </c>
      <c r="BX84" s="69">
        <v>0</v>
      </c>
      <c r="BY84" s="70">
        <v>4451734.669999999</v>
      </c>
    </row>
    <row r="85" spans="1:77" x14ac:dyDescent="0.2">
      <c r="A85" s="67" t="s">
        <v>291</v>
      </c>
      <c r="B85" s="68" t="s">
        <v>366</v>
      </c>
      <c r="C85" s="67" t="s">
        <v>367</v>
      </c>
      <c r="D85" s="69">
        <v>0</v>
      </c>
      <c r="E85" s="69">
        <v>9877600</v>
      </c>
      <c r="F85" s="69">
        <v>6007300</v>
      </c>
      <c r="G85" s="69">
        <v>4798200</v>
      </c>
      <c r="H85" s="69">
        <v>4846900</v>
      </c>
      <c r="I85" s="69">
        <v>2773200</v>
      </c>
      <c r="J85" s="69">
        <v>0</v>
      </c>
      <c r="K85" s="69">
        <v>10954441.630000001</v>
      </c>
      <c r="L85" s="69">
        <v>2696078.31</v>
      </c>
      <c r="M85" s="69">
        <v>0</v>
      </c>
      <c r="N85" s="69">
        <v>0</v>
      </c>
      <c r="O85" s="69">
        <v>6351954.54</v>
      </c>
      <c r="P85" s="69">
        <v>10091036.699999999</v>
      </c>
      <c r="Q85" s="69">
        <v>10183600</v>
      </c>
      <c r="R85" s="69">
        <v>1317300</v>
      </c>
      <c r="S85" s="69">
        <v>0</v>
      </c>
      <c r="T85" s="69">
        <v>5078200</v>
      </c>
      <c r="U85" s="69">
        <v>3120400</v>
      </c>
      <c r="V85" s="69">
        <v>0</v>
      </c>
      <c r="W85" s="69">
        <v>8447430</v>
      </c>
      <c r="X85" s="69">
        <v>4554665</v>
      </c>
      <c r="Y85" s="69">
        <v>518618.66</v>
      </c>
      <c r="Z85" s="69">
        <v>4913567</v>
      </c>
      <c r="AA85" s="69">
        <v>6675144.6900000004</v>
      </c>
      <c r="AB85" s="69">
        <v>3823301</v>
      </c>
      <c r="AC85" s="69">
        <v>0</v>
      </c>
      <c r="AD85" s="69">
        <v>1562100</v>
      </c>
      <c r="AE85" s="69">
        <v>2465000</v>
      </c>
      <c r="AF85" s="69">
        <v>1221033</v>
      </c>
      <c r="AG85" s="69">
        <v>2096650</v>
      </c>
      <c r="AH85" s="69">
        <v>1780912</v>
      </c>
      <c r="AI85" s="69">
        <v>2420220</v>
      </c>
      <c r="AJ85" s="69">
        <v>4162687</v>
      </c>
      <c r="AK85" s="69">
        <v>2804778</v>
      </c>
      <c r="AL85" s="69">
        <v>2096076</v>
      </c>
      <c r="AM85" s="69">
        <v>3112034</v>
      </c>
      <c r="AN85" s="69">
        <v>2486500</v>
      </c>
      <c r="AO85" s="69">
        <v>2692464</v>
      </c>
      <c r="AP85" s="69">
        <v>2635307</v>
      </c>
      <c r="AQ85" s="69">
        <v>0</v>
      </c>
      <c r="AR85" s="69">
        <v>1009200</v>
      </c>
      <c r="AS85" s="69">
        <v>1634900</v>
      </c>
      <c r="AT85" s="69">
        <v>2480440</v>
      </c>
      <c r="AU85" s="69">
        <v>2287200</v>
      </c>
      <c r="AV85" s="69">
        <v>910400</v>
      </c>
      <c r="AW85" s="69">
        <v>2224650</v>
      </c>
      <c r="AX85" s="69">
        <v>0</v>
      </c>
      <c r="AY85" s="69">
        <v>4592400</v>
      </c>
      <c r="AZ85" s="69">
        <v>3075573.5</v>
      </c>
      <c r="BA85" s="69">
        <v>6467800</v>
      </c>
      <c r="BB85" s="69">
        <v>1621000</v>
      </c>
      <c r="BC85" s="69">
        <v>4267100</v>
      </c>
      <c r="BD85" s="69">
        <v>6627634.9501</v>
      </c>
      <c r="BE85" s="69">
        <v>826876.48</v>
      </c>
      <c r="BF85" s="69">
        <v>2234790.91</v>
      </c>
      <c r="BG85" s="69">
        <v>452929.24</v>
      </c>
      <c r="BH85" s="69">
        <v>1383200</v>
      </c>
      <c r="BI85" s="69">
        <v>0</v>
      </c>
      <c r="BJ85" s="69">
        <v>4053002</v>
      </c>
      <c r="BK85" s="69">
        <v>5018100</v>
      </c>
      <c r="BL85" s="69">
        <v>404200</v>
      </c>
      <c r="BM85" s="69">
        <v>0</v>
      </c>
      <c r="BN85" s="69">
        <v>0</v>
      </c>
      <c r="BO85" s="69">
        <v>0</v>
      </c>
      <c r="BP85" s="69">
        <v>0</v>
      </c>
      <c r="BQ85" s="69">
        <v>4994039</v>
      </c>
      <c r="BR85" s="69">
        <v>3661800</v>
      </c>
      <c r="BS85" s="69">
        <v>1633846</v>
      </c>
      <c r="BT85" s="69">
        <v>4593700</v>
      </c>
      <c r="BU85" s="69">
        <v>7952833</v>
      </c>
      <c r="BV85" s="69">
        <v>2873600</v>
      </c>
      <c r="BW85" s="69">
        <v>1903000</v>
      </c>
      <c r="BX85" s="69">
        <v>876600</v>
      </c>
      <c r="BY85" s="70">
        <v>123565504.26000001</v>
      </c>
    </row>
    <row r="86" spans="1:77" x14ac:dyDescent="0.2">
      <c r="A86" s="78" t="s">
        <v>291</v>
      </c>
      <c r="B86" s="79" t="s">
        <v>368</v>
      </c>
      <c r="C86" s="78" t="s">
        <v>369</v>
      </c>
      <c r="D86" s="69">
        <v>0</v>
      </c>
      <c r="E86" s="69">
        <v>1458600</v>
      </c>
      <c r="F86" s="69">
        <v>0</v>
      </c>
      <c r="G86" s="69">
        <v>236000</v>
      </c>
      <c r="H86" s="69">
        <v>600000</v>
      </c>
      <c r="I86" s="69">
        <v>357800</v>
      </c>
      <c r="J86" s="69">
        <v>0</v>
      </c>
      <c r="K86" s="69">
        <v>0</v>
      </c>
      <c r="L86" s="69">
        <v>350000</v>
      </c>
      <c r="M86" s="69">
        <v>0</v>
      </c>
      <c r="N86" s="69">
        <v>0</v>
      </c>
      <c r="O86" s="69">
        <v>0</v>
      </c>
      <c r="P86" s="69">
        <v>96800</v>
      </c>
      <c r="Q86" s="69">
        <v>0</v>
      </c>
      <c r="R86" s="69">
        <v>0</v>
      </c>
      <c r="S86" s="69">
        <v>0</v>
      </c>
      <c r="T86" s="69">
        <v>1048500</v>
      </c>
      <c r="U86" s="69">
        <v>156800</v>
      </c>
      <c r="V86" s="69">
        <v>0</v>
      </c>
      <c r="W86" s="69">
        <v>0</v>
      </c>
      <c r="X86" s="69">
        <v>0</v>
      </c>
      <c r="Y86" s="69">
        <v>0</v>
      </c>
      <c r="Z86" s="69">
        <v>302400</v>
      </c>
      <c r="AA86" s="69">
        <v>0</v>
      </c>
      <c r="AB86" s="69">
        <v>0</v>
      </c>
      <c r="AC86" s="69">
        <v>0</v>
      </c>
      <c r="AD86" s="69">
        <v>0</v>
      </c>
      <c r="AE86" s="69">
        <v>0</v>
      </c>
      <c r="AF86" s="69">
        <v>0</v>
      </c>
      <c r="AG86" s="69">
        <v>0</v>
      </c>
      <c r="AH86" s="69">
        <v>968900</v>
      </c>
      <c r="AI86" s="69">
        <v>0</v>
      </c>
      <c r="AJ86" s="69">
        <v>337980</v>
      </c>
      <c r="AK86" s="69">
        <v>851185</v>
      </c>
      <c r="AL86" s="69">
        <v>581200</v>
      </c>
      <c r="AM86" s="69">
        <v>514500</v>
      </c>
      <c r="AN86" s="69">
        <v>668300</v>
      </c>
      <c r="AO86" s="69">
        <v>681700</v>
      </c>
      <c r="AP86" s="69">
        <v>413600</v>
      </c>
      <c r="AQ86" s="69">
        <v>0</v>
      </c>
      <c r="AR86" s="69">
        <v>1439500</v>
      </c>
      <c r="AS86" s="69">
        <v>811200</v>
      </c>
      <c r="AT86" s="69">
        <v>881200</v>
      </c>
      <c r="AU86" s="69">
        <v>785900</v>
      </c>
      <c r="AV86" s="69">
        <v>571400</v>
      </c>
      <c r="AW86" s="69">
        <v>553300</v>
      </c>
      <c r="AX86" s="69">
        <v>0</v>
      </c>
      <c r="AY86" s="69">
        <v>381500</v>
      </c>
      <c r="AZ86" s="69">
        <v>1020000</v>
      </c>
      <c r="BA86" s="69">
        <v>0</v>
      </c>
      <c r="BB86" s="69">
        <v>682400</v>
      </c>
      <c r="BC86" s="69">
        <v>0</v>
      </c>
      <c r="BD86" s="69">
        <v>893600</v>
      </c>
      <c r="BE86" s="69">
        <v>0</v>
      </c>
      <c r="BF86" s="69">
        <v>459500</v>
      </c>
      <c r="BG86" s="69">
        <v>0</v>
      </c>
      <c r="BH86" s="69">
        <v>0</v>
      </c>
      <c r="BI86" s="69">
        <v>0</v>
      </c>
      <c r="BJ86" s="69">
        <v>0</v>
      </c>
      <c r="BK86" s="69">
        <v>0</v>
      </c>
      <c r="BL86" s="69">
        <v>271400</v>
      </c>
      <c r="BM86" s="69">
        <v>0</v>
      </c>
      <c r="BN86" s="69">
        <v>0</v>
      </c>
      <c r="BO86" s="69">
        <v>0</v>
      </c>
      <c r="BP86" s="69">
        <v>0</v>
      </c>
      <c r="BQ86" s="69">
        <v>0</v>
      </c>
      <c r="BR86" s="69">
        <v>0</v>
      </c>
      <c r="BS86" s="69">
        <v>0</v>
      </c>
      <c r="BT86" s="69">
        <v>0</v>
      </c>
      <c r="BU86" s="69">
        <v>0</v>
      </c>
      <c r="BV86" s="69">
        <v>0</v>
      </c>
      <c r="BW86" s="69">
        <v>0</v>
      </c>
      <c r="BX86" s="69">
        <v>0</v>
      </c>
      <c r="BY86" s="70"/>
    </row>
    <row r="87" spans="1:77" x14ac:dyDescent="0.2">
      <c r="A87" s="78" t="s">
        <v>291</v>
      </c>
      <c r="B87" s="79" t="s">
        <v>370</v>
      </c>
      <c r="C87" s="78" t="s">
        <v>371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6160</v>
      </c>
      <c r="X87" s="69">
        <v>0</v>
      </c>
      <c r="Y87" s="69">
        <v>0</v>
      </c>
      <c r="Z87" s="69">
        <v>0</v>
      </c>
      <c r="AA87" s="69">
        <v>0</v>
      </c>
      <c r="AB87" s="69">
        <v>0</v>
      </c>
      <c r="AC87" s="69">
        <v>0</v>
      </c>
      <c r="AD87" s="69">
        <v>0</v>
      </c>
      <c r="AE87" s="69">
        <v>0</v>
      </c>
      <c r="AF87" s="69">
        <v>0</v>
      </c>
      <c r="AG87" s="69">
        <v>0</v>
      </c>
      <c r="AH87" s="69">
        <v>0</v>
      </c>
      <c r="AI87" s="69">
        <v>0</v>
      </c>
      <c r="AJ87" s="69">
        <v>0</v>
      </c>
      <c r="AK87" s="69">
        <v>0</v>
      </c>
      <c r="AL87" s="69">
        <v>0</v>
      </c>
      <c r="AM87" s="69">
        <v>0</v>
      </c>
      <c r="AN87" s="69">
        <v>0</v>
      </c>
      <c r="AO87" s="69">
        <v>0</v>
      </c>
      <c r="AP87" s="69">
        <v>0</v>
      </c>
      <c r="AQ87" s="69">
        <v>0</v>
      </c>
      <c r="AR87" s="69">
        <v>0</v>
      </c>
      <c r="AS87" s="69">
        <v>0</v>
      </c>
      <c r="AT87" s="69">
        <v>0</v>
      </c>
      <c r="AU87" s="69">
        <v>0</v>
      </c>
      <c r="AV87" s="69">
        <v>0</v>
      </c>
      <c r="AW87" s="69">
        <v>0</v>
      </c>
      <c r="AX87" s="69">
        <v>6380</v>
      </c>
      <c r="AY87" s="69">
        <v>0</v>
      </c>
      <c r="AZ87" s="69">
        <v>0</v>
      </c>
      <c r="BA87" s="69">
        <v>18590</v>
      </c>
      <c r="BB87" s="69">
        <v>0</v>
      </c>
      <c r="BC87" s="69">
        <v>0</v>
      </c>
      <c r="BD87" s="69">
        <v>0</v>
      </c>
      <c r="BE87" s="69">
        <v>0</v>
      </c>
      <c r="BF87" s="69">
        <v>0</v>
      </c>
      <c r="BG87" s="69">
        <v>0</v>
      </c>
      <c r="BH87" s="69">
        <v>0</v>
      </c>
      <c r="BI87" s="69">
        <v>0</v>
      </c>
      <c r="BJ87" s="69">
        <v>0</v>
      </c>
      <c r="BK87" s="69">
        <v>0</v>
      </c>
      <c r="BL87" s="69">
        <v>0</v>
      </c>
      <c r="BM87" s="69">
        <v>0</v>
      </c>
      <c r="BN87" s="69">
        <v>0</v>
      </c>
      <c r="BO87" s="69">
        <v>0</v>
      </c>
      <c r="BP87" s="69">
        <v>0</v>
      </c>
      <c r="BQ87" s="69">
        <v>0</v>
      </c>
      <c r="BR87" s="69">
        <v>0</v>
      </c>
      <c r="BS87" s="69">
        <v>0</v>
      </c>
      <c r="BT87" s="69">
        <v>0</v>
      </c>
      <c r="BU87" s="69">
        <v>0</v>
      </c>
      <c r="BV87" s="69">
        <v>0</v>
      </c>
      <c r="BW87" s="69">
        <v>0</v>
      </c>
      <c r="BX87" s="69">
        <v>0</v>
      </c>
      <c r="BY87" s="70"/>
    </row>
    <row r="88" spans="1:77" x14ac:dyDescent="0.2">
      <c r="A88" s="67" t="s">
        <v>291</v>
      </c>
      <c r="B88" s="68" t="s">
        <v>372</v>
      </c>
      <c r="C88" s="67" t="s">
        <v>373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8360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14740</v>
      </c>
      <c r="R88" s="69">
        <v>0</v>
      </c>
      <c r="S88" s="69">
        <v>0</v>
      </c>
      <c r="T88" s="69">
        <v>0</v>
      </c>
      <c r="U88" s="69">
        <v>0</v>
      </c>
      <c r="V88" s="69">
        <v>178506.92</v>
      </c>
      <c r="W88" s="69">
        <v>14465</v>
      </c>
      <c r="X88" s="69">
        <v>0</v>
      </c>
      <c r="Y88" s="69">
        <v>13750</v>
      </c>
      <c r="Z88" s="69">
        <v>0</v>
      </c>
      <c r="AA88" s="69">
        <v>0</v>
      </c>
      <c r="AB88" s="69">
        <v>18040</v>
      </c>
      <c r="AC88" s="69">
        <v>0</v>
      </c>
      <c r="AD88" s="69">
        <v>0</v>
      </c>
      <c r="AE88" s="69">
        <v>0</v>
      </c>
      <c r="AF88" s="69">
        <v>0</v>
      </c>
      <c r="AG88" s="69">
        <v>0</v>
      </c>
      <c r="AH88" s="69">
        <v>0</v>
      </c>
      <c r="AI88" s="69">
        <v>0</v>
      </c>
      <c r="AJ88" s="69">
        <v>4000</v>
      </c>
      <c r="AK88" s="69">
        <v>0</v>
      </c>
      <c r="AL88" s="69">
        <v>0</v>
      </c>
      <c r="AM88" s="69">
        <v>3080</v>
      </c>
      <c r="AN88" s="69">
        <v>0</v>
      </c>
      <c r="AO88" s="69">
        <v>0</v>
      </c>
      <c r="AP88" s="69">
        <v>0</v>
      </c>
      <c r="AQ88" s="69">
        <v>10890</v>
      </c>
      <c r="AR88" s="69">
        <v>6820</v>
      </c>
      <c r="AS88" s="69">
        <v>0</v>
      </c>
      <c r="AT88" s="69">
        <v>0</v>
      </c>
      <c r="AU88" s="69">
        <v>0</v>
      </c>
      <c r="AV88" s="69">
        <v>0</v>
      </c>
      <c r="AW88" s="69">
        <v>0</v>
      </c>
      <c r="AX88" s="69">
        <v>0</v>
      </c>
      <c r="AY88" s="69">
        <v>0</v>
      </c>
      <c r="AZ88" s="69">
        <v>0</v>
      </c>
      <c r="BA88" s="69">
        <v>0</v>
      </c>
      <c r="BB88" s="69">
        <v>0</v>
      </c>
      <c r="BC88" s="69">
        <v>0</v>
      </c>
      <c r="BD88" s="69">
        <v>0</v>
      </c>
      <c r="BE88" s="69">
        <v>0</v>
      </c>
      <c r="BF88" s="69">
        <v>0</v>
      </c>
      <c r="BG88" s="69">
        <v>0</v>
      </c>
      <c r="BH88" s="69">
        <v>0</v>
      </c>
      <c r="BI88" s="69">
        <v>0</v>
      </c>
      <c r="BJ88" s="69">
        <v>0</v>
      </c>
      <c r="BK88" s="69">
        <v>0</v>
      </c>
      <c r="BL88" s="69">
        <v>0</v>
      </c>
      <c r="BM88" s="69">
        <v>18150</v>
      </c>
      <c r="BN88" s="69">
        <v>0</v>
      </c>
      <c r="BO88" s="69">
        <v>0</v>
      </c>
      <c r="BP88" s="69">
        <v>28000</v>
      </c>
      <c r="BQ88" s="69">
        <v>0</v>
      </c>
      <c r="BR88" s="69">
        <v>0</v>
      </c>
      <c r="BS88" s="69">
        <v>0</v>
      </c>
      <c r="BT88" s="69">
        <v>0</v>
      </c>
      <c r="BU88" s="69">
        <v>0</v>
      </c>
      <c r="BV88" s="69">
        <v>0</v>
      </c>
      <c r="BW88" s="69">
        <v>0</v>
      </c>
      <c r="BX88" s="69">
        <v>0</v>
      </c>
      <c r="BY88" s="70">
        <v>17509668.450000003</v>
      </c>
    </row>
    <row r="89" spans="1:77" x14ac:dyDescent="0.2">
      <c r="A89" s="67" t="s">
        <v>291</v>
      </c>
      <c r="B89" s="68" t="s">
        <v>374</v>
      </c>
      <c r="C89" s="67" t="s">
        <v>375</v>
      </c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70">
        <v>197891638.76999998</v>
      </c>
    </row>
    <row r="90" spans="1:77" x14ac:dyDescent="0.2">
      <c r="A90" s="67" t="s">
        <v>291</v>
      </c>
      <c r="B90" s="68" t="s">
        <v>376</v>
      </c>
      <c r="C90" s="67" t="s">
        <v>377</v>
      </c>
      <c r="D90" s="69">
        <v>99495748.780000001</v>
      </c>
      <c r="E90" s="69">
        <v>30596192.460000001</v>
      </c>
      <c r="F90" s="69">
        <v>45689545</v>
      </c>
      <c r="G90" s="69">
        <v>11919326.75</v>
      </c>
      <c r="H90" s="69">
        <v>17306266.050000001</v>
      </c>
      <c r="I90" s="69">
        <v>7048867.25</v>
      </c>
      <c r="J90" s="69">
        <v>152505201</v>
      </c>
      <c r="K90" s="69">
        <v>22458371</v>
      </c>
      <c r="L90" s="69">
        <v>7724630.0199999996</v>
      </c>
      <c r="M90" s="69">
        <v>79158857.420000002</v>
      </c>
      <c r="N90" s="69">
        <v>5763323.2000000002</v>
      </c>
      <c r="O90" s="69">
        <v>16223869.92</v>
      </c>
      <c r="P90" s="69">
        <v>32513065</v>
      </c>
      <c r="Q90" s="69">
        <v>28121192.989999998</v>
      </c>
      <c r="R90" s="69">
        <v>5358294</v>
      </c>
      <c r="S90" s="69">
        <v>10353964.82</v>
      </c>
      <c r="T90" s="69">
        <v>10767397.98</v>
      </c>
      <c r="U90" s="69">
        <v>7659361.75</v>
      </c>
      <c r="V90" s="69">
        <v>95082269.530000001</v>
      </c>
      <c r="W90" s="69">
        <v>23986041.170000002</v>
      </c>
      <c r="X90" s="69">
        <v>6932675</v>
      </c>
      <c r="Y90" s="69">
        <v>34011564</v>
      </c>
      <c r="Z90" s="69">
        <v>6251115</v>
      </c>
      <c r="AA90" s="69">
        <v>5708115</v>
      </c>
      <c r="AB90" s="69">
        <v>11713006</v>
      </c>
      <c r="AC90" s="69">
        <v>4058355.5</v>
      </c>
      <c r="AD90" s="69">
        <v>4021735</v>
      </c>
      <c r="AE90" s="69">
        <v>106249751.5</v>
      </c>
      <c r="AF90" s="69">
        <v>8042460.7199999997</v>
      </c>
      <c r="AG90" s="69">
        <v>4590656</v>
      </c>
      <c r="AH90" s="69">
        <v>3990343</v>
      </c>
      <c r="AI90" s="69">
        <v>3155531</v>
      </c>
      <c r="AJ90" s="69">
        <v>6233959</v>
      </c>
      <c r="AK90" s="69">
        <v>6099654</v>
      </c>
      <c r="AL90" s="69">
        <v>4992570</v>
      </c>
      <c r="AM90" s="69">
        <v>9992378.5</v>
      </c>
      <c r="AN90" s="69">
        <v>7224810</v>
      </c>
      <c r="AO90" s="69">
        <v>5862581</v>
      </c>
      <c r="AP90" s="69">
        <v>4724760</v>
      </c>
      <c r="AQ90" s="69">
        <v>30056773</v>
      </c>
      <c r="AR90" s="69">
        <v>1646113</v>
      </c>
      <c r="AS90" s="69">
        <v>4099653</v>
      </c>
      <c r="AT90" s="69">
        <v>5162947</v>
      </c>
      <c r="AU90" s="69">
        <v>3825602.1</v>
      </c>
      <c r="AV90" s="69">
        <v>1905668</v>
      </c>
      <c r="AW90" s="69">
        <v>4672148.38</v>
      </c>
      <c r="AX90" s="69">
        <v>106101452.5</v>
      </c>
      <c r="AY90" s="69">
        <v>8065730</v>
      </c>
      <c r="AZ90" s="69">
        <v>9708982.75</v>
      </c>
      <c r="BA90" s="69">
        <v>16760288</v>
      </c>
      <c r="BB90" s="69">
        <v>0</v>
      </c>
      <c r="BC90" s="69">
        <v>0</v>
      </c>
      <c r="BD90" s="69">
        <v>22158488.5</v>
      </c>
      <c r="BE90" s="69">
        <v>13372988.25</v>
      </c>
      <c r="BF90" s="69">
        <v>7288789</v>
      </c>
      <c r="BG90" s="69">
        <v>4999612</v>
      </c>
      <c r="BH90" s="69">
        <v>2850992</v>
      </c>
      <c r="BI90" s="69">
        <v>69057522.109999999</v>
      </c>
      <c r="BJ90" s="69">
        <v>15338917.75</v>
      </c>
      <c r="BK90" s="69">
        <v>6961359.8799999999</v>
      </c>
      <c r="BL90" s="69">
        <v>4106730</v>
      </c>
      <c r="BM90" s="69">
        <v>4294462</v>
      </c>
      <c r="BN90" s="69">
        <v>9334711.75</v>
      </c>
      <c r="BO90" s="69">
        <v>4690768.13</v>
      </c>
      <c r="BP90" s="69">
        <v>72520442</v>
      </c>
      <c r="BQ90" s="69">
        <v>5306556.5</v>
      </c>
      <c r="BR90" s="69">
        <v>5898765</v>
      </c>
      <c r="BS90" s="69">
        <v>10780565.5</v>
      </c>
      <c r="BT90" s="69">
        <v>7271329.5</v>
      </c>
      <c r="BU90" s="69">
        <v>20581052</v>
      </c>
      <c r="BV90" s="69">
        <v>7223551</v>
      </c>
      <c r="BW90" s="69">
        <v>4056600</v>
      </c>
      <c r="BX90" s="69">
        <v>3974715</v>
      </c>
      <c r="BY90" s="70">
        <v>14986212.75</v>
      </c>
    </row>
    <row r="91" spans="1:77" x14ac:dyDescent="0.2">
      <c r="A91" s="67" t="s">
        <v>291</v>
      </c>
      <c r="B91" s="68" t="s">
        <v>378</v>
      </c>
      <c r="C91" s="67" t="s">
        <v>379</v>
      </c>
      <c r="D91" s="69">
        <v>11109074.9</v>
      </c>
      <c r="E91" s="69">
        <v>3550661.52</v>
      </c>
      <c r="F91" s="69">
        <v>3297880</v>
      </c>
      <c r="G91" s="69">
        <v>0</v>
      </c>
      <c r="H91" s="69">
        <v>429969.56</v>
      </c>
      <c r="I91" s="69">
        <v>0</v>
      </c>
      <c r="J91" s="69">
        <v>41758299</v>
      </c>
      <c r="K91" s="69">
        <v>4131105</v>
      </c>
      <c r="L91" s="69">
        <v>680755</v>
      </c>
      <c r="M91" s="69">
        <v>1760007.19</v>
      </c>
      <c r="N91" s="69">
        <v>611957.69999999995</v>
      </c>
      <c r="O91" s="69">
        <v>4595600.0599999996</v>
      </c>
      <c r="P91" s="69">
        <v>4477862</v>
      </c>
      <c r="Q91" s="69">
        <v>0</v>
      </c>
      <c r="R91" s="69">
        <v>45360</v>
      </c>
      <c r="S91" s="69">
        <v>0</v>
      </c>
      <c r="T91" s="69">
        <v>64140</v>
      </c>
      <c r="U91" s="69">
        <v>824937.5</v>
      </c>
      <c r="V91" s="69">
        <v>15544478.09</v>
      </c>
      <c r="W91" s="69">
        <v>915110</v>
      </c>
      <c r="X91" s="69">
        <v>9160</v>
      </c>
      <c r="Y91" s="69">
        <v>2641747</v>
      </c>
      <c r="Z91" s="69">
        <v>192270</v>
      </c>
      <c r="AA91" s="69">
        <v>0</v>
      </c>
      <c r="AB91" s="69">
        <v>2257423</v>
      </c>
      <c r="AC91" s="69">
        <v>280625</v>
      </c>
      <c r="AD91" s="69">
        <v>353880</v>
      </c>
      <c r="AE91" s="69">
        <v>8542549.5</v>
      </c>
      <c r="AF91" s="69">
        <v>53370</v>
      </c>
      <c r="AG91" s="69">
        <v>0</v>
      </c>
      <c r="AH91" s="69">
        <v>223635</v>
      </c>
      <c r="AI91" s="69">
        <v>20232</v>
      </c>
      <c r="AJ91" s="69">
        <v>2068780</v>
      </c>
      <c r="AK91" s="69">
        <v>1475755</v>
      </c>
      <c r="AL91" s="69">
        <v>84132</v>
      </c>
      <c r="AM91" s="69">
        <v>2234097.98</v>
      </c>
      <c r="AN91" s="69">
        <v>480136</v>
      </c>
      <c r="AO91" s="69">
        <v>952759.5</v>
      </c>
      <c r="AP91" s="69">
        <v>111954</v>
      </c>
      <c r="AQ91" s="69">
        <v>4909056</v>
      </c>
      <c r="AR91" s="69">
        <v>3242878.5</v>
      </c>
      <c r="AS91" s="69">
        <v>630796</v>
      </c>
      <c r="AT91" s="69">
        <v>636598.5</v>
      </c>
      <c r="AU91" s="69">
        <v>189011.5</v>
      </c>
      <c r="AV91" s="69">
        <v>1068206.5</v>
      </c>
      <c r="AW91" s="69">
        <v>22074</v>
      </c>
      <c r="AX91" s="69">
        <v>0</v>
      </c>
      <c r="AY91" s="69">
        <v>1079572</v>
      </c>
      <c r="AZ91" s="69">
        <v>0</v>
      </c>
      <c r="BA91" s="69">
        <v>0</v>
      </c>
      <c r="BB91" s="69">
        <v>0</v>
      </c>
      <c r="BC91" s="69">
        <v>0</v>
      </c>
      <c r="BD91" s="69">
        <v>624130</v>
      </c>
      <c r="BE91" s="69">
        <v>0</v>
      </c>
      <c r="BF91" s="69">
        <v>1412488</v>
      </c>
      <c r="BG91" s="69">
        <v>0</v>
      </c>
      <c r="BH91" s="69">
        <v>0</v>
      </c>
      <c r="BI91" s="69">
        <v>13483189.6</v>
      </c>
      <c r="BJ91" s="69">
        <v>578595.5</v>
      </c>
      <c r="BK91" s="69">
        <v>0</v>
      </c>
      <c r="BL91" s="69">
        <v>94300</v>
      </c>
      <c r="BM91" s="69">
        <v>277288.75</v>
      </c>
      <c r="BN91" s="69">
        <v>1439415</v>
      </c>
      <c r="BO91" s="69">
        <v>242885</v>
      </c>
      <c r="BP91" s="69">
        <v>8095005.4800000004</v>
      </c>
      <c r="BQ91" s="69">
        <v>807235</v>
      </c>
      <c r="BR91" s="69">
        <v>1312220</v>
      </c>
      <c r="BS91" s="69">
        <v>2316100</v>
      </c>
      <c r="BT91" s="69">
        <v>556305</v>
      </c>
      <c r="BU91" s="69">
        <v>0</v>
      </c>
      <c r="BV91" s="69">
        <v>1396434</v>
      </c>
      <c r="BW91" s="69">
        <v>1800627</v>
      </c>
      <c r="BX91" s="69">
        <v>71125</v>
      </c>
      <c r="BY91" s="70">
        <v>14025699.23</v>
      </c>
    </row>
    <row r="92" spans="1:77" x14ac:dyDescent="0.2">
      <c r="A92" s="67" t="s">
        <v>291</v>
      </c>
      <c r="B92" s="68" t="s">
        <v>380</v>
      </c>
      <c r="C92" s="67" t="s">
        <v>381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10973300</v>
      </c>
      <c r="K92" s="69">
        <v>1543950</v>
      </c>
      <c r="L92" s="69">
        <v>0</v>
      </c>
      <c r="M92" s="69">
        <v>0</v>
      </c>
      <c r="N92" s="69">
        <v>0</v>
      </c>
      <c r="O92" s="69">
        <v>0</v>
      </c>
      <c r="P92" s="69">
        <v>889931</v>
      </c>
      <c r="Q92" s="69">
        <v>4537182.5</v>
      </c>
      <c r="R92" s="69">
        <v>0</v>
      </c>
      <c r="S92" s="69">
        <v>0</v>
      </c>
      <c r="T92" s="69">
        <v>0</v>
      </c>
      <c r="U92" s="69">
        <v>0</v>
      </c>
      <c r="V92" s="69">
        <v>470360</v>
      </c>
      <c r="W92" s="69">
        <v>102530</v>
      </c>
      <c r="X92" s="69">
        <v>210650</v>
      </c>
      <c r="Y92" s="69">
        <v>0</v>
      </c>
      <c r="Z92" s="69">
        <v>57790</v>
      </c>
      <c r="AA92" s="69">
        <v>0</v>
      </c>
      <c r="AB92" s="69">
        <v>0</v>
      </c>
      <c r="AC92" s="69">
        <v>0</v>
      </c>
      <c r="AD92" s="69">
        <v>0</v>
      </c>
      <c r="AE92" s="69">
        <v>0</v>
      </c>
      <c r="AF92" s="69">
        <v>0</v>
      </c>
      <c r="AG92" s="69">
        <v>0</v>
      </c>
      <c r="AH92" s="69">
        <v>0</v>
      </c>
      <c r="AI92" s="69">
        <v>0</v>
      </c>
      <c r="AJ92" s="69">
        <v>0</v>
      </c>
      <c r="AK92" s="69">
        <v>284722</v>
      </c>
      <c r="AL92" s="69">
        <v>0</v>
      </c>
      <c r="AM92" s="69">
        <v>110830</v>
      </c>
      <c r="AN92" s="69">
        <v>0</v>
      </c>
      <c r="AO92" s="69">
        <v>0</v>
      </c>
      <c r="AP92" s="69">
        <v>0</v>
      </c>
      <c r="AQ92" s="69">
        <v>0</v>
      </c>
      <c r="AR92" s="69">
        <v>0</v>
      </c>
      <c r="AS92" s="69">
        <v>0</v>
      </c>
      <c r="AT92" s="69">
        <v>0</v>
      </c>
      <c r="AU92" s="69">
        <v>0</v>
      </c>
      <c r="AV92" s="69">
        <v>0</v>
      </c>
      <c r="AW92" s="69">
        <v>0</v>
      </c>
      <c r="AX92" s="69">
        <v>5581622.75</v>
      </c>
      <c r="AY92" s="69">
        <v>0</v>
      </c>
      <c r="AZ92" s="69">
        <v>0</v>
      </c>
      <c r="BA92" s="69">
        <v>0</v>
      </c>
      <c r="BB92" s="69">
        <v>0</v>
      </c>
      <c r="BC92" s="69">
        <v>0</v>
      </c>
      <c r="BD92" s="69">
        <v>630956</v>
      </c>
      <c r="BE92" s="69">
        <v>0</v>
      </c>
      <c r="BF92" s="69">
        <v>594530</v>
      </c>
      <c r="BG92" s="69">
        <v>0</v>
      </c>
      <c r="BH92" s="69">
        <v>0</v>
      </c>
      <c r="BI92" s="69">
        <v>2145115</v>
      </c>
      <c r="BJ92" s="69">
        <v>0</v>
      </c>
      <c r="BK92" s="69">
        <v>0</v>
      </c>
      <c r="BL92" s="69">
        <v>0</v>
      </c>
      <c r="BM92" s="69">
        <v>0</v>
      </c>
      <c r="BN92" s="69">
        <v>0</v>
      </c>
      <c r="BO92" s="69">
        <v>0</v>
      </c>
      <c r="BP92" s="69">
        <v>3512980.54</v>
      </c>
      <c r="BQ92" s="69">
        <v>0</v>
      </c>
      <c r="BR92" s="69">
        <v>0</v>
      </c>
      <c r="BS92" s="69">
        <v>0</v>
      </c>
      <c r="BT92" s="69">
        <v>0</v>
      </c>
      <c r="BU92" s="69">
        <v>0</v>
      </c>
      <c r="BV92" s="69">
        <v>0</v>
      </c>
      <c r="BW92" s="69">
        <v>0</v>
      </c>
      <c r="BX92" s="69">
        <v>0</v>
      </c>
      <c r="BY92" s="70">
        <v>238430</v>
      </c>
    </row>
    <row r="93" spans="1:77" x14ac:dyDescent="0.2">
      <c r="A93" s="67" t="s">
        <v>291</v>
      </c>
      <c r="B93" s="68" t="s">
        <v>382</v>
      </c>
      <c r="C93" s="67" t="s">
        <v>383</v>
      </c>
      <c r="D93" s="69">
        <v>228000</v>
      </c>
      <c r="E93" s="69">
        <v>0</v>
      </c>
      <c r="F93" s="69">
        <v>459500</v>
      </c>
      <c r="G93" s="69">
        <v>36750</v>
      </c>
      <c r="H93" s="69">
        <v>45275</v>
      </c>
      <c r="I93" s="69">
        <v>12000</v>
      </c>
      <c r="J93" s="69">
        <v>1372575</v>
      </c>
      <c r="K93" s="69">
        <v>103350</v>
      </c>
      <c r="L93" s="69">
        <v>10050</v>
      </c>
      <c r="M93" s="69">
        <v>510450</v>
      </c>
      <c r="N93" s="69">
        <v>0</v>
      </c>
      <c r="O93" s="69">
        <v>38700</v>
      </c>
      <c r="P93" s="69">
        <v>73950</v>
      </c>
      <c r="Q93" s="69">
        <v>80000</v>
      </c>
      <c r="R93" s="69">
        <v>11550</v>
      </c>
      <c r="S93" s="69">
        <v>38100</v>
      </c>
      <c r="T93" s="69">
        <v>38550</v>
      </c>
      <c r="U93" s="69">
        <v>0</v>
      </c>
      <c r="V93" s="69">
        <v>737000</v>
      </c>
      <c r="W93" s="69">
        <v>13500</v>
      </c>
      <c r="X93" s="69">
        <v>0</v>
      </c>
      <c r="Y93" s="69">
        <v>20500</v>
      </c>
      <c r="Z93" s="69">
        <v>53400</v>
      </c>
      <c r="AA93" s="69">
        <v>0</v>
      </c>
      <c r="AB93" s="69">
        <v>33650</v>
      </c>
      <c r="AC93" s="69">
        <v>3600</v>
      </c>
      <c r="AD93" s="69">
        <v>0</v>
      </c>
      <c r="AE93" s="69">
        <v>295000</v>
      </c>
      <c r="AF93" s="69">
        <v>21166.67</v>
      </c>
      <c r="AG93" s="69">
        <v>9000</v>
      </c>
      <c r="AH93" s="69">
        <v>1500</v>
      </c>
      <c r="AI93" s="69">
        <v>0</v>
      </c>
      <c r="AJ93" s="69">
        <v>21000</v>
      </c>
      <c r="AK93" s="69">
        <v>14750</v>
      </c>
      <c r="AL93" s="69">
        <v>13650</v>
      </c>
      <c r="AM93" s="69">
        <v>0</v>
      </c>
      <c r="AN93" s="69">
        <v>22350</v>
      </c>
      <c r="AO93" s="69">
        <v>43350</v>
      </c>
      <c r="AP93" s="69">
        <v>0</v>
      </c>
      <c r="AQ93" s="69">
        <v>22100</v>
      </c>
      <c r="AR93" s="69">
        <v>0</v>
      </c>
      <c r="AS93" s="69">
        <v>0</v>
      </c>
      <c r="AT93" s="69">
        <v>7450</v>
      </c>
      <c r="AU93" s="69">
        <v>2800</v>
      </c>
      <c r="AV93" s="69">
        <v>0</v>
      </c>
      <c r="AW93" s="69">
        <v>0</v>
      </c>
      <c r="AX93" s="69">
        <v>384275</v>
      </c>
      <c r="AY93" s="69">
        <v>0</v>
      </c>
      <c r="AZ93" s="69">
        <v>19700</v>
      </c>
      <c r="BA93" s="69">
        <v>0</v>
      </c>
      <c r="BB93" s="69">
        <v>0</v>
      </c>
      <c r="BC93" s="69">
        <v>0</v>
      </c>
      <c r="BD93" s="69">
        <v>62850</v>
      </c>
      <c r="BE93" s="69">
        <v>20100</v>
      </c>
      <c r="BF93" s="69">
        <v>0</v>
      </c>
      <c r="BG93" s="69">
        <v>3600</v>
      </c>
      <c r="BH93" s="69">
        <v>0</v>
      </c>
      <c r="BI93" s="69">
        <v>426000</v>
      </c>
      <c r="BJ93" s="69">
        <v>238000</v>
      </c>
      <c r="BK93" s="69">
        <v>24500</v>
      </c>
      <c r="BL93" s="69">
        <v>18000</v>
      </c>
      <c r="BM93" s="69">
        <v>18150</v>
      </c>
      <c r="BN93" s="69">
        <v>26500</v>
      </c>
      <c r="BO93" s="69">
        <v>13200</v>
      </c>
      <c r="BP93" s="69">
        <v>77700</v>
      </c>
      <c r="BQ93" s="69">
        <v>12450</v>
      </c>
      <c r="BR93" s="69">
        <v>4500</v>
      </c>
      <c r="BS93" s="69">
        <v>0</v>
      </c>
      <c r="BT93" s="69">
        <v>1500</v>
      </c>
      <c r="BU93" s="69">
        <v>15000</v>
      </c>
      <c r="BV93" s="69">
        <v>9600</v>
      </c>
      <c r="BW93" s="69">
        <v>19900</v>
      </c>
      <c r="BX93" s="69">
        <v>10800</v>
      </c>
      <c r="BY93" s="70">
        <v>171437666</v>
      </c>
    </row>
    <row r="94" spans="1:77" x14ac:dyDescent="0.2">
      <c r="A94" s="67" t="s">
        <v>291</v>
      </c>
      <c r="B94" s="68" t="s">
        <v>384</v>
      </c>
      <c r="C94" s="67" t="s">
        <v>385</v>
      </c>
      <c r="D94" s="69">
        <v>0</v>
      </c>
      <c r="E94" s="69">
        <v>1044930</v>
      </c>
      <c r="F94" s="69">
        <v>0</v>
      </c>
      <c r="G94" s="69">
        <v>0</v>
      </c>
      <c r="H94" s="69">
        <v>0</v>
      </c>
      <c r="I94" s="69">
        <v>0</v>
      </c>
      <c r="J94" s="69">
        <v>1345000</v>
      </c>
      <c r="K94" s="69">
        <v>0</v>
      </c>
      <c r="L94" s="69">
        <v>0</v>
      </c>
      <c r="M94" s="69">
        <v>220000</v>
      </c>
      <c r="N94" s="69">
        <v>0</v>
      </c>
      <c r="O94" s="69">
        <v>0</v>
      </c>
      <c r="P94" s="69">
        <v>100000</v>
      </c>
      <c r="Q94" s="69">
        <v>55000</v>
      </c>
      <c r="R94" s="69">
        <v>0</v>
      </c>
      <c r="S94" s="69">
        <v>0</v>
      </c>
      <c r="T94" s="69">
        <v>0</v>
      </c>
      <c r="U94" s="69">
        <v>0</v>
      </c>
      <c r="V94" s="69">
        <v>195000</v>
      </c>
      <c r="W94" s="69">
        <v>0</v>
      </c>
      <c r="X94" s="69">
        <v>0</v>
      </c>
      <c r="Y94" s="69">
        <v>65200</v>
      </c>
      <c r="Z94" s="69">
        <v>46500</v>
      </c>
      <c r="AA94" s="69">
        <v>0</v>
      </c>
      <c r="AB94" s="69">
        <v>0</v>
      </c>
      <c r="AC94" s="69">
        <v>0</v>
      </c>
      <c r="AD94" s="69">
        <v>0</v>
      </c>
      <c r="AE94" s="69">
        <v>265000</v>
      </c>
      <c r="AF94" s="69">
        <v>0</v>
      </c>
      <c r="AG94" s="69">
        <v>0</v>
      </c>
      <c r="AH94" s="69">
        <v>0</v>
      </c>
      <c r="AI94" s="69">
        <v>0</v>
      </c>
      <c r="AJ94" s="69">
        <v>0</v>
      </c>
      <c r="AK94" s="69">
        <v>0</v>
      </c>
      <c r="AL94" s="69">
        <v>0</v>
      </c>
      <c r="AM94" s="69">
        <v>0</v>
      </c>
      <c r="AN94" s="69">
        <v>0</v>
      </c>
      <c r="AO94" s="69">
        <v>0</v>
      </c>
      <c r="AP94" s="69">
        <v>0</v>
      </c>
      <c r="AQ94" s="69">
        <v>330000</v>
      </c>
      <c r="AR94" s="69">
        <v>0</v>
      </c>
      <c r="AS94" s="69">
        <v>0</v>
      </c>
      <c r="AT94" s="69">
        <v>0</v>
      </c>
      <c r="AU94" s="69">
        <v>0</v>
      </c>
      <c r="AV94" s="69">
        <v>0</v>
      </c>
      <c r="AW94" s="69">
        <v>0</v>
      </c>
      <c r="AX94" s="69">
        <v>440000</v>
      </c>
      <c r="AY94" s="69">
        <v>0</v>
      </c>
      <c r="AZ94" s="69">
        <v>0</v>
      </c>
      <c r="BA94" s="69">
        <v>55000</v>
      </c>
      <c r="BB94" s="69">
        <v>0</v>
      </c>
      <c r="BC94" s="69">
        <v>0</v>
      </c>
      <c r="BD94" s="69">
        <v>0</v>
      </c>
      <c r="BE94" s="69">
        <v>355000</v>
      </c>
      <c r="BF94" s="69">
        <v>0</v>
      </c>
      <c r="BG94" s="69">
        <v>0</v>
      </c>
      <c r="BH94" s="69">
        <v>78520</v>
      </c>
      <c r="BI94" s="69">
        <v>44000</v>
      </c>
      <c r="BJ94" s="69">
        <v>0</v>
      </c>
      <c r="BK94" s="69">
        <v>0</v>
      </c>
      <c r="BL94" s="69">
        <v>0</v>
      </c>
      <c r="BM94" s="69">
        <v>0</v>
      </c>
      <c r="BN94" s="69">
        <v>0</v>
      </c>
      <c r="BO94" s="69">
        <v>17500</v>
      </c>
      <c r="BP94" s="69">
        <v>956666.67</v>
      </c>
      <c r="BQ94" s="69">
        <v>0</v>
      </c>
      <c r="BR94" s="69">
        <v>0</v>
      </c>
      <c r="BS94" s="69">
        <v>0</v>
      </c>
      <c r="BT94" s="69">
        <v>55000</v>
      </c>
      <c r="BU94" s="69">
        <v>0</v>
      </c>
      <c r="BV94" s="69">
        <v>0</v>
      </c>
      <c r="BW94" s="69">
        <v>0</v>
      </c>
      <c r="BX94" s="69">
        <v>0</v>
      </c>
      <c r="BY94" s="70">
        <v>6702290</v>
      </c>
    </row>
    <row r="95" spans="1:77" x14ac:dyDescent="0.2">
      <c r="A95" s="67" t="s">
        <v>291</v>
      </c>
      <c r="B95" s="68" t="s">
        <v>386</v>
      </c>
      <c r="C95" s="67" t="s">
        <v>387</v>
      </c>
      <c r="D95" s="69">
        <v>4690000</v>
      </c>
      <c r="E95" s="69">
        <v>1210000</v>
      </c>
      <c r="F95" s="69">
        <v>830000</v>
      </c>
      <c r="G95" s="69">
        <v>590000</v>
      </c>
      <c r="H95" s="69">
        <v>530000</v>
      </c>
      <c r="I95" s="69">
        <v>400000</v>
      </c>
      <c r="J95" s="69">
        <v>10260000</v>
      </c>
      <c r="K95" s="69">
        <v>787516</v>
      </c>
      <c r="L95" s="69">
        <v>410000</v>
      </c>
      <c r="M95" s="69">
        <v>3940000</v>
      </c>
      <c r="N95" s="69">
        <v>350000</v>
      </c>
      <c r="O95" s="69">
        <v>780000</v>
      </c>
      <c r="P95" s="69">
        <v>1360000</v>
      </c>
      <c r="Q95" s="69">
        <v>1230000</v>
      </c>
      <c r="R95" s="69">
        <v>180000</v>
      </c>
      <c r="S95" s="69">
        <v>510000</v>
      </c>
      <c r="T95" s="69">
        <v>450000</v>
      </c>
      <c r="U95" s="69">
        <v>530000</v>
      </c>
      <c r="V95" s="69">
        <v>3810000</v>
      </c>
      <c r="W95" s="69">
        <v>670000</v>
      </c>
      <c r="X95" s="69">
        <v>380000</v>
      </c>
      <c r="Y95" s="69">
        <v>1410000</v>
      </c>
      <c r="Z95" s="69">
        <v>370000</v>
      </c>
      <c r="AA95" s="69">
        <v>440000</v>
      </c>
      <c r="AB95" s="69">
        <v>10000</v>
      </c>
      <c r="AC95" s="69">
        <v>550000</v>
      </c>
      <c r="AD95" s="69">
        <v>220000</v>
      </c>
      <c r="AE95" s="69">
        <v>7550000</v>
      </c>
      <c r="AF95" s="69">
        <v>0</v>
      </c>
      <c r="AG95" s="69">
        <v>210000</v>
      </c>
      <c r="AH95" s="69">
        <v>445000</v>
      </c>
      <c r="AI95" s="69">
        <v>280000</v>
      </c>
      <c r="AJ95" s="69">
        <v>280000</v>
      </c>
      <c r="AK95" s="69">
        <v>480000</v>
      </c>
      <c r="AL95" s="69">
        <v>320000</v>
      </c>
      <c r="AM95" s="69">
        <v>340000</v>
      </c>
      <c r="AN95" s="69">
        <v>500000</v>
      </c>
      <c r="AO95" s="69">
        <v>510000</v>
      </c>
      <c r="AP95" s="69">
        <v>420000</v>
      </c>
      <c r="AQ95" s="69">
        <v>2020000</v>
      </c>
      <c r="AR95" s="69">
        <v>370000</v>
      </c>
      <c r="AS95" s="69">
        <v>260000</v>
      </c>
      <c r="AT95" s="69">
        <v>390000</v>
      </c>
      <c r="AU95" s="69">
        <v>370000</v>
      </c>
      <c r="AV95" s="69">
        <v>230000</v>
      </c>
      <c r="AW95" s="69">
        <v>140000</v>
      </c>
      <c r="AX95" s="69">
        <v>6460000</v>
      </c>
      <c r="AY95" s="69">
        <v>660000</v>
      </c>
      <c r="AZ95" s="69">
        <v>805000</v>
      </c>
      <c r="BA95" s="69">
        <v>880000</v>
      </c>
      <c r="BB95" s="69">
        <v>0</v>
      </c>
      <c r="BC95" s="69">
        <v>500000</v>
      </c>
      <c r="BD95" s="69">
        <v>990000</v>
      </c>
      <c r="BE95" s="69">
        <v>970000</v>
      </c>
      <c r="BF95" s="69">
        <v>270000</v>
      </c>
      <c r="BG95" s="69">
        <v>220000</v>
      </c>
      <c r="BH95" s="69">
        <v>320000</v>
      </c>
      <c r="BI95" s="69">
        <v>5770000</v>
      </c>
      <c r="BJ95" s="69">
        <v>1910000</v>
      </c>
      <c r="BK95" s="69">
        <v>675000</v>
      </c>
      <c r="BL95" s="69">
        <v>260000</v>
      </c>
      <c r="BM95" s="69">
        <v>220000</v>
      </c>
      <c r="BN95" s="69">
        <v>730000</v>
      </c>
      <c r="BO95" s="69">
        <v>350000</v>
      </c>
      <c r="BP95" s="69">
        <v>3520000</v>
      </c>
      <c r="BQ95" s="69">
        <v>460000</v>
      </c>
      <c r="BR95" s="69">
        <v>440000</v>
      </c>
      <c r="BS95" s="69">
        <v>675000</v>
      </c>
      <c r="BT95" s="69">
        <v>760000</v>
      </c>
      <c r="BU95" s="69">
        <v>1470000</v>
      </c>
      <c r="BV95" s="69">
        <v>550000</v>
      </c>
      <c r="BW95" s="69">
        <v>280000</v>
      </c>
      <c r="BX95" s="69">
        <v>265000</v>
      </c>
      <c r="BY95" s="70">
        <v>16980</v>
      </c>
    </row>
    <row r="96" spans="1:77" x14ac:dyDescent="0.2">
      <c r="A96" s="67" t="s">
        <v>291</v>
      </c>
      <c r="B96" s="68" t="s">
        <v>388</v>
      </c>
      <c r="C96" s="67" t="s">
        <v>389</v>
      </c>
      <c r="D96" s="69">
        <v>630000</v>
      </c>
      <c r="E96" s="69">
        <v>40000</v>
      </c>
      <c r="F96" s="69">
        <v>340000</v>
      </c>
      <c r="G96" s="69">
        <v>160000</v>
      </c>
      <c r="H96" s="69">
        <v>230000</v>
      </c>
      <c r="I96" s="69">
        <v>150000</v>
      </c>
      <c r="J96" s="69">
        <v>220000</v>
      </c>
      <c r="K96" s="69">
        <v>180000</v>
      </c>
      <c r="L96" s="69">
        <v>30000</v>
      </c>
      <c r="M96" s="69">
        <v>0</v>
      </c>
      <c r="N96" s="69">
        <v>0</v>
      </c>
      <c r="O96" s="69">
        <v>110000</v>
      </c>
      <c r="P96" s="69">
        <v>210000</v>
      </c>
      <c r="Q96" s="69">
        <v>255000</v>
      </c>
      <c r="R96" s="69">
        <v>30000</v>
      </c>
      <c r="S96" s="69">
        <v>220000</v>
      </c>
      <c r="T96" s="69">
        <v>30000</v>
      </c>
      <c r="U96" s="69">
        <v>0</v>
      </c>
      <c r="V96" s="69">
        <v>105000</v>
      </c>
      <c r="W96" s="69">
        <v>0</v>
      </c>
      <c r="X96" s="69">
        <v>30000</v>
      </c>
      <c r="Y96" s="69">
        <v>0</v>
      </c>
      <c r="Z96" s="69">
        <v>120000</v>
      </c>
      <c r="AA96" s="69">
        <v>110000</v>
      </c>
      <c r="AB96" s="69">
        <v>100000</v>
      </c>
      <c r="AC96" s="69">
        <v>130000</v>
      </c>
      <c r="AD96" s="69">
        <v>0</v>
      </c>
      <c r="AE96" s="69">
        <v>520000</v>
      </c>
      <c r="AF96" s="69">
        <v>0</v>
      </c>
      <c r="AG96" s="69">
        <v>105000</v>
      </c>
      <c r="AH96" s="69">
        <v>0</v>
      </c>
      <c r="AI96" s="69">
        <v>0</v>
      </c>
      <c r="AJ96" s="69">
        <v>220000</v>
      </c>
      <c r="AK96" s="69">
        <v>220000</v>
      </c>
      <c r="AL96" s="69">
        <v>40000</v>
      </c>
      <c r="AM96" s="69">
        <v>135000</v>
      </c>
      <c r="AN96" s="69">
        <v>120000</v>
      </c>
      <c r="AO96" s="69">
        <v>220000</v>
      </c>
      <c r="AP96" s="69">
        <v>210000</v>
      </c>
      <c r="AQ96" s="69">
        <v>630000</v>
      </c>
      <c r="AR96" s="69">
        <v>330000</v>
      </c>
      <c r="AS96" s="69">
        <v>0</v>
      </c>
      <c r="AT96" s="69">
        <v>250000</v>
      </c>
      <c r="AU96" s="69">
        <v>20000</v>
      </c>
      <c r="AV96" s="69">
        <v>110000</v>
      </c>
      <c r="AW96" s="69">
        <v>210000</v>
      </c>
      <c r="AX96" s="69">
        <v>220000</v>
      </c>
      <c r="AY96" s="69">
        <v>80000</v>
      </c>
      <c r="AZ96" s="69">
        <v>0</v>
      </c>
      <c r="BA96" s="69">
        <v>220000</v>
      </c>
      <c r="BB96" s="69">
        <v>0</v>
      </c>
      <c r="BC96" s="69">
        <v>0</v>
      </c>
      <c r="BD96" s="69">
        <v>320000</v>
      </c>
      <c r="BE96" s="69">
        <v>0</v>
      </c>
      <c r="BF96" s="69">
        <v>80000</v>
      </c>
      <c r="BG96" s="69">
        <v>0</v>
      </c>
      <c r="BH96" s="69">
        <v>10000</v>
      </c>
      <c r="BI96" s="69">
        <v>510000</v>
      </c>
      <c r="BJ96" s="69">
        <v>20000</v>
      </c>
      <c r="BK96" s="69">
        <v>0</v>
      </c>
      <c r="BL96" s="69">
        <v>255000</v>
      </c>
      <c r="BM96" s="69">
        <v>330000</v>
      </c>
      <c r="BN96" s="69">
        <v>160000</v>
      </c>
      <c r="BO96" s="69">
        <v>130000</v>
      </c>
      <c r="BP96" s="69">
        <v>330833.33</v>
      </c>
      <c r="BQ96" s="69">
        <v>170000</v>
      </c>
      <c r="BR96" s="69">
        <v>380000</v>
      </c>
      <c r="BS96" s="69">
        <v>0</v>
      </c>
      <c r="BT96" s="69">
        <v>120000</v>
      </c>
      <c r="BU96" s="69">
        <v>110000</v>
      </c>
      <c r="BV96" s="69">
        <v>110000</v>
      </c>
      <c r="BW96" s="69">
        <v>30000</v>
      </c>
      <c r="BX96" s="69">
        <v>60000</v>
      </c>
      <c r="BY96" s="70">
        <v>43850</v>
      </c>
    </row>
    <row r="97" spans="1:77" x14ac:dyDescent="0.2">
      <c r="A97" s="67" t="s">
        <v>291</v>
      </c>
      <c r="B97" s="68" t="s">
        <v>390</v>
      </c>
      <c r="C97" s="67" t="s">
        <v>391</v>
      </c>
      <c r="D97" s="69">
        <v>1525000</v>
      </c>
      <c r="E97" s="69">
        <v>385000</v>
      </c>
      <c r="F97" s="69">
        <v>500000</v>
      </c>
      <c r="G97" s="69">
        <v>440000</v>
      </c>
      <c r="H97" s="69">
        <v>355000</v>
      </c>
      <c r="I97" s="69">
        <v>110000</v>
      </c>
      <c r="J97" s="69">
        <v>2130000</v>
      </c>
      <c r="K97" s="69">
        <v>142500</v>
      </c>
      <c r="L97" s="69">
        <v>45000</v>
      </c>
      <c r="M97" s="69">
        <v>280000</v>
      </c>
      <c r="N97" s="69">
        <v>165000</v>
      </c>
      <c r="O97" s="69">
        <v>215000</v>
      </c>
      <c r="P97" s="69">
        <v>320000</v>
      </c>
      <c r="Q97" s="69">
        <v>230000</v>
      </c>
      <c r="R97" s="69">
        <v>110000</v>
      </c>
      <c r="S97" s="69">
        <v>165000</v>
      </c>
      <c r="T97" s="69">
        <v>105000</v>
      </c>
      <c r="U97" s="69">
        <v>55000</v>
      </c>
      <c r="V97" s="69">
        <v>1470000</v>
      </c>
      <c r="W97" s="69">
        <v>190000</v>
      </c>
      <c r="X97" s="69">
        <v>185000</v>
      </c>
      <c r="Y97" s="69">
        <v>755000</v>
      </c>
      <c r="Z97" s="69">
        <v>180000</v>
      </c>
      <c r="AA97" s="69">
        <v>220000</v>
      </c>
      <c r="AB97" s="69">
        <v>0</v>
      </c>
      <c r="AC97" s="69">
        <v>55000</v>
      </c>
      <c r="AD97" s="69">
        <v>55000</v>
      </c>
      <c r="AE97" s="69">
        <v>1380000</v>
      </c>
      <c r="AF97" s="69">
        <v>25000</v>
      </c>
      <c r="AG97" s="69">
        <v>95000</v>
      </c>
      <c r="AH97" s="69">
        <v>170000</v>
      </c>
      <c r="AI97" s="69">
        <v>165000</v>
      </c>
      <c r="AJ97" s="69">
        <v>225000</v>
      </c>
      <c r="AK97" s="69">
        <v>55000</v>
      </c>
      <c r="AL97" s="69">
        <v>250000</v>
      </c>
      <c r="AM97" s="69">
        <v>350000</v>
      </c>
      <c r="AN97" s="69">
        <v>220000</v>
      </c>
      <c r="AO97" s="69">
        <v>275000</v>
      </c>
      <c r="AP97" s="69">
        <v>165000</v>
      </c>
      <c r="AQ97" s="69">
        <v>440000</v>
      </c>
      <c r="AR97" s="69">
        <v>220000</v>
      </c>
      <c r="AS97" s="69">
        <v>160000</v>
      </c>
      <c r="AT97" s="69">
        <v>110000</v>
      </c>
      <c r="AU97" s="69">
        <v>220000</v>
      </c>
      <c r="AV97" s="69">
        <v>110000</v>
      </c>
      <c r="AW97" s="69">
        <v>65000</v>
      </c>
      <c r="AX97" s="69">
        <v>890000</v>
      </c>
      <c r="AY97" s="69">
        <v>220000</v>
      </c>
      <c r="AZ97" s="69">
        <v>0</v>
      </c>
      <c r="BA97" s="69">
        <v>405000</v>
      </c>
      <c r="BB97" s="69">
        <v>0</v>
      </c>
      <c r="BC97" s="69">
        <v>0</v>
      </c>
      <c r="BD97" s="69">
        <v>295000</v>
      </c>
      <c r="BE97" s="69">
        <v>400000</v>
      </c>
      <c r="BF97" s="69">
        <v>235000</v>
      </c>
      <c r="BG97" s="69">
        <v>215000</v>
      </c>
      <c r="BH97" s="69">
        <v>55000</v>
      </c>
      <c r="BI97" s="69">
        <v>1080000</v>
      </c>
      <c r="BJ97" s="69">
        <v>440000</v>
      </c>
      <c r="BK97" s="69">
        <v>0</v>
      </c>
      <c r="BL97" s="69">
        <v>50000</v>
      </c>
      <c r="BM97" s="69">
        <v>55000</v>
      </c>
      <c r="BN97" s="69">
        <v>100000</v>
      </c>
      <c r="BO97" s="69">
        <v>110000</v>
      </c>
      <c r="BP97" s="69">
        <v>781666.67</v>
      </c>
      <c r="BQ97" s="69">
        <v>125000</v>
      </c>
      <c r="BR97" s="69">
        <v>220000</v>
      </c>
      <c r="BS97" s="69">
        <v>230000</v>
      </c>
      <c r="BT97" s="69">
        <v>220000</v>
      </c>
      <c r="BU97" s="69">
        <v>410000</v>
      </c>
      <c r="BV97" s="69">
        <v>165000</v>
      </c>
      <c r="BW97" s="69">
        <v>55000</v>
      </c>
      <c r="BX97" s="69">
        <v>55000</v>
      </c>
      <c r="BY97" s="70"/>
    </row>
    <row r="98" spans="1:77" x14ac:dyDescent="0.2">
      <c r="A98" s="67" t="s">
        <v>291</v>
      </c>
      <c r="B98" s="68" t="s">
        <v>392</v>
      </c>
      <c r="C98" s="67" t="s">
        <v>393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404760</v>
      </c>
      <c r="L98" s="69">
        <v>0</v>
      </c>
      <c r="M98" s="69">
        <v>0</v>
      </c>
      <c r="N98" s="69">
        <v>51400</v>
      </c>
      <c r="O98" s="69">
        <v>0</v>
      </c>
      <c r="P98" s="69">
        <v>33625</v>
      </c>
      <c r="Q98" s="69">
        <v>296587.5</v>
      </c>
      <c r="R98" s="69">
        <v>0</v>
      </c>
      <c r="S98" s="69">
        <v>0</v>
      </c>
      <c r="T98" s="69">
        <v>82232.86</v>
      </c>
      <c r="U98" s="69">
        <v>0</v>
      </c>
      <c r="V98" s="69">
        <v>0</v>
      </c>
      <c r="W98" s="69">
        <v>0</v>
      </c>
      <c r="X98" s="69">
        <v>0</v>
      </c>
      <c r="Y98" s="69">
        <v>74549</v>
      </c>
      <c r="Z98" s="69">
        <v>19320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61440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206928</v>
      </c>
      <c r="AN98" s="69">
        <v>0</v>
      </c>
      <c r="AO98" s="69">
        <v>0</v>
      </c>
      <c r="AP98" s="69">
        <v>139860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151220</v>
      </c>
      <c r="AZ98" s="69">
        <v>239324</v>
      </c>
      <c r="BA98" s="69">
        <v>0</v>
      </c>
      <c r="BB98" s="69">
        <v>0</v>
      </c>
      <c r="BC98" s="69">
        <v>0</v>
      </c>
      <c r="BD98" s="69">
        <v>0</v>
      </c>
      <c r="BE98" s="69">
        <v>883944</v>
      </c>
      <c r="BF98" s="69">
        <v>226100</v>
      </c>
      <c r="BG98" s="69">
        <v>0</v>
      </c>
      <c r="BH98" s="69">
        <v>0</v>
      </c>
      <c r="BI98" s="69">
        <v>0</v>
      </c>
      <c r="BJ98" s="69">
        <v>0</v>
      </c>
      <c r="BK98" s="69">
        <v>0</v>
      </c>
      <c r="BL98" s="69">
        <v>0</v>
      </c>
      <c r="BM98" s="69">
        <v>0</v>
      </c>
      <c r="BN98" s="69">
        <v>0</v>
      </c>
      <c r="BO98" s="69">
        <v>0</v>
      </c>
      <c r="BP98" s="69">
        <v>0</v>
      </c>
      <c r="BQ98" s="69">
        <v>0</v>
      </c>
      <c r="BR98" s="69">
        <v>0</v>
      </c>
      <c r="BS98" s="69">
        <v>0</v>
      </c>
      <c r="BT98" s="69">
        <v>134400</v>
      </c>
      <c r="BU98" s="69">
        <v>0</v>
      </c>
      <c r="BV98" s="69">
        <v>0</v>
      </c>
      <c r="BW98" s="69">
        <v>3000</v>
      </c>
      <c r="BX98" s="69">
        <v>0</v>
      </c>
      <c r="BY98" s="70">
        <v>16470336.949999999</v>
      </c>
    </row>
    <row r="99" spans="1:77" x14ac:dyDescent="0.2">
      <c r="A99" s="67" t="s">
        <v>291</v>
      </c>
      <c r="B99" s="68" t="s">
        <v>394</v>
      </c>
      <c r="C99" s="67" t="s">
        <v>395</v>
      </c>
      <c r="D99" s="69">
        <v>664809.88</v>
      </c>
      <c r="E99" s="69">
        <v>78945</v>
      </c>
      <c r="F99" s="69">
        <v>1542440</v>
      </c>
      <c r="G99" s="69">
        <v>0</v>
      </c>
      <c r="H99" s="69">
        <v>52875</v>
      </c>
      <c r="I99" s="69">
        <v>37500</v>
      </c>
      <c r="J99" s="69">
        <v>0</v>
      </c>
      <c r="K99" s="69">
        <v>61980</v>
      </c>
      <c r="L99" s="69">
        <v>0</v>
      </c>
      <c r="M99" s="69">
        <v>169300</v>
      </c>
      <c r="N99" s="69">
        <v>128876.81</v>
      </c>
      <c r="O99" s="69">
        <v>0</v>
      </c>
      <c r="P99" s="69">
        <v>7400</v>
      </c>
      <c r="Q99" s="69">
        <v>341910</v>
      </c>
      <c r="R99" s="69">
        <v>0</v>
      </c>
      <c r="S99" s="69">
        <v>0</v>
      </c>
      <c r="T99" s="69">
        <v>0</v>
      </c>
      <c r="U99" s="69">
        <v>0</v>
      </c>
      <c r="V99" s="69">
        <v>283800</v>
      </c>
      <c r="W99" s="69">
        <v>0</v>
      </c>
      <c r="X99" s="69">
        <v>0</v>
      </c>
      <c r="Y99" s="69">
        <v>1100767</v>
      </c>
      <c r="Z99" s="69">
        <v>204060</v>
      </c>
      <c r="AA99" s="69">
        <v>741255</v>
      </c>
      <c r="AB99" s="69">
        <v>18900</v>
      </c>
      <c r="AC99" s="69">
        <v>368650</v>
      </c>
      <c r="AD99" s="69">
        <v>1881000</v>
      </c>
      <c r="AE99" s="69">
        <v>2992990</v>
      </c>
      <c r="AF99" s="69">
        <v>69000</v>
      </c>
      <c r="AG99" s="69">
        <v>767640</v>
      </c>
      <c r="AH99" s="69">
        <v>0</v>
      </c>
      <c r="AI99" s="69">
        <v>186840</v>
      </c>
      <c r="AJ99" s="69">
        <v>520227.6</v>
      </c>
      <c r="AK99" s="69">
        <v>265800</v>
      </c>
      <c r="AL99" s="69">
        <v>711240</v>
      </c>
      <c r="AM99" s="69">
        <v>514980</v>
      </c>
      <c r="AN99" s="69">
        <v>391400</v>
      </c>
      <c r="AO99" s="69">
        <v>0</v>
      </c>
      <c r="AP99" s="69">
        <v>630372</v>
      </c>
      <c r="AQ99" s="69">
        <v>147900</v>
      </c>
      <c r="AR99" s="69">
        <v>0</v>
      </c>
      <c r="AS99" s="69">
        <v>0</v>
      </c>
      <c r="AT99" s="69">
        <v>254200</v>
      </c>
      <c r="AU99" s="69">
        <v>2700</v>
      </c>
      <c r="AV99" s="69">
        <v>0</v>
      </c>
      <c r="AW99" s="69">
        <v>0</v>
      </c>
      <c r="AX99" s="69">
        <v>64350</v>
      </c>
      <c r="AY99" s="69">
        <v>29700</v>
      </c>
      <c r="AZ99" s="69">
        <v>7800</v>
      </c>
      <c r="BA99" s="69">
        <v>86720</v>
      </c>
      <c r="BB99" s="69">
        <v>0</v>
      </c>
      <c r="BC99" s="69">
        <v>5032913</v>
      </c>
      <c r="BD99" s="69">
        <v>126728</v>
      </c>
      <c r="BE99" s="69">
        <v>0</v>
      </c>
      <c r="BF99" s="69">
        <v>193519</v>
      </c>
      <c r="BG99" s="69">
        <v>0</v>
      </c>
      <c r="BH99" s="69">
        <v>0</v>
      </c>
      <c r="BI99" s="69">
        <v>140480</v>
      </c>
      <c r="BJ99" s="69">
        <v>1681938</v>
      </c>
      <c r="BK99" s="69">
        <v>0</v>
      </c>
      <c r="BL99" s="69">
        <v>0</v>
      </c>
      <c r="BM99" s="69">
        <v>0</v>
      </c>
      <c r="BN99" s="69">
        <v>0</v>
      </c>
      <c r="BO99" s="69">
        <v>47840</v>
      </c>
      <c r="BP99" s="69">
        <v>19200</v>
      </c>
      <c r="BQ99" s="69">
        <v>0</v>
      </c>
      <c r="BR99" s="69">
        <v>0</v>
      </c>
      <c r="BS99" s="69">
        <v>0</v>
      </c>
      <c r="BT99" s="69">
        <v>2553055</v>
      </c>
      <c r="BU99" s="69">
        <v>174900</v>
      </c>
      <c r="BV99" s="69">
        <v>0</v>
      </c>
      <c r="BW99" s="69">
        <v>4680</v>
      </c>
      <c r="BX99" s="69">
        <v>0</v>
      </c>
      <c r="BY99" s="70">
        <v>13179946.550000001</v>
      </c>
    </row>
    <row r="100" spans="1:77" x14ac:dyDescent="0.2">
      <c r="A100" s="67" t="s">
        <v>291</v>
      </c>
      <c r="B100" s="68" t="s">
        <v>396</v>
      </c>
      <c r="C100" s="67" t="s">
        <v>397</v>
      </c>
      <c r="D100" s="69">
        <v>0</v>
      </c>
      <c r="E100" s="69">
        <v>0</v>
      </c>
      <c r="F100" s="69">
        <v>0</v>
      </c>
      <c r="G100" s="69">
        <v>0</v>
      </c>
      <c r="H100" s="69">
        <v>5650</v>
      </c>
      <c r="I100" s="69">
        <v>0</v>
      </c>
      <c r="J100" s="69">
        <v>0</v>
      </c>
      <c r="K100" s="69">
        <v>48750</v>
      </c>
      <c r="L100" s="69">
        <v>0</v>
      </c>
      <c r="M100" s="69">
        <v>467850</v>
      </c>
      <c r="N100" s="69">
        <v>0</v>
      </c>
      <c r="O100" s="69">
        <v>0</v>
      </c>
      <c r="P100" s="69">
        <v>0</v>
      </c>
      <c r="Q100" s="69">
        <v>301050</v>
      </c>
      <c r="R100" s="69">
        <v>0</v>
      </c>
      <c r="S100" s="69">
        <v>0</v>
      </c>
      <c r="T100" s="69">
        <v>0</v>
      </c>
      <c r="U100" s="69">
        <v>0</v>
      </c>
      <c r="V100" s="69">
        <v>0</v>
      </c>
      <c r="W100" s="69">
        <v>0</v>
      </c>
      <c r="X100" s="69">
        <v>0</v>
      </c>
      <c r="Y100" s="69">
        <v>0</v>
      </c>
      <c r="Z100" s="69">
        <v>0</v>
      </c>
      <c r="AA100" s="69">
        <v>0</v>
      </c>
      <c r="AB100" s="69">
        <v>10000</v>
      </c>
      <c r="AC100" s="69">
        <v>0</v>
      </c>
      <c r="AD100" s="69">
        <v>0</v>
      </c>
      <c r="AE100" s="69">
        <v>293010</v>
      </c>
      <c r="AF100" s="69">
        <v>0</v>
      </c>
      <c r="AG100" s="69">
        <v>1500</v>
      </c>
      <c r="AH100" s="69">
        <v>0</v>
      </c>
      <c r="AI100" s="69">
        <v>9150</v>
      </c>
      <c r="AJ100" s="69">
        <v>3750</v>
      </c>
      <c r="AK100" s="69">
        <v>0</v>
      </c>
      <c r="AL100" s="69">
        <v>750</v>
      </c>
      <c r="AM100" s="69">
        <v>64800</v>
      </c>
      <c r="AN100" s="69">
        <v>0</v>
      </c>
      <c r="AO100" s="69">
        <v>0</v>
      </c>
      <c r="AP100" s="69">
        <v>0</v>
      </c>
      <c r="AQ100" s="69">
        <v>0</v>
      </c>
      <c r="AR100" s="69">
        <v>0</v>
      </c>
      <c r="AS100" s="69">
        <v>28200</v>
      </c>
      <c r="AT100" s="69">
        <v>3150</v>
      </c>
      <c r="AU100" s="69">
        <v>750</v>
      </c>
      <c r="AV100" s="69">
        <v>0</v>
      </c>
      <c r="AW100" s="69">
        <v>0</v>
      </c>
      <c r="AX100" s="69">
        <v>0</v>
      </c>
      <c r="AY100" s="69">
        <v>0</v>
      </c>
      <c r="AZ100" s="69">
        <v>15450</v>
      </c>
      <c r="BA100" s="69">
        <v>0</v>
      </c>
      <c r="BB100" s="69">
        <v>0</v>
      </c>
      <c r="BC100" s="69">
        <v>0</v>
      </c>
      <c r="BD100" s="69">
        <v>0</v>
      </c>
      <c r="BE100" s="69">
        <v>0</v>
      </c>
      <c r="BF100" s="69">
        <v>0</v>
      </c>
      <c r="BG100" s="69">
        <v>800</v>
      </c>
      <c r="BH100" s="69">
        <v>0</v>
      </c>
      <c r="BI100" s="69">
        <v>599750</v>
      </c>
      <c r="BJ100" s="69">
        <v>201100</v>
      </c>
      <c r="BK100" s="69">
        <v>0</v>
      </c>
      <c r="BL100" s="69">
        <v>0</v>
      </c>
      <c r="BM100" s="69">
        <v>0</v>
      </c>
      <c r="BN100" s="69">
        <v>76250</v>
      </c>
      <c r="BO100" s="69">
        <v>0</v>
      </c>
      <c r="BP100" s="69">
        <v>70240</v>
      </c>
      <c r="BQ100" s="69">
        <v>2250</v>
      </c>
      <c r="BR100" s="69">
        <v>13500</v>
      </c>
      <c r="BS100" s="69">
        <v>17550</v>
      </c>
      <c r="BT100" s="69">
        <v>6000</v>
      </c>
      <c r="BU100" s="69">
        <v>0</v>
      </c>
      <c r="BV100" s="69">
        <v>6300</v>
      </c>
      <c r="BW100" s="69">
        <v>2000</v>
      </c>
      <c r="BX100" s="69">
        <v>0</v>
      </c>
      <c r="BY100" s="70">
        <v>420929.93</v>
      </c>
    </row>
    <row r="101" spans="1:77" x14ac:dyDescent="0.2">
      <c r="A101" s="67" t="s">
        <v>291</v>
      </c>
      <c r="B101" s="68" t="s">
        <v>398</v>
      </c>
      <c r="C101" s="67" t="s">
        <v>399</v>
      </c>
      <c r="D101" s="69">
        <v>872860.33</v>
      </c>
      <c r="E101" s="69">
        <v>0</v>
      </c>
      <c r="F101" s="69">
        <v>23400</v>
      </c>
      <c r="G101" s="69">
        <v>0</v>
      </c>
      <c r="H101" s="69">
        <v>0</v>
      </c>
      <c r="I101" s="69">
        <v>0</v>
      </c>
      <c r="J101" s="69">
        <v>258090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0</v>
      </c>
      <c r="Q101" s="69">
        <v>0</v>
      </c>
      <c r="R101" s="69">
        <v>0</v>
      </c>
      <c r="S101" s="69">
        <v>0</v>
      </c>
      <c r="T101" s="69">
        <v>0</v>
      </c>
      <c r="U101" s="69">
        <v>0</v>
      </c>
      <c r="V101" s="69">
        <v>0</v>
      </c>
      <c r="W101" s="69">
        <v>0</v>
      </c>
      <c r="X101" s="69">
        <v>0</v>
      </c>
      <c r="Y101" s="69">
        <v>0</v>
      </c>
      <c r="Z101" s="69">
        <v>0</v>
      </c>
      <c r="AA101" s="69">
        <v>0</v>
      </c>
      <c r="AB101" s="69">
        <v>0</v>
      </c>
      <c r="AC101" s="69">
        <v>0</v>
      </c>
      <c r="AD101" s="69">
        <v>0</v>
      </c>
      <c r="AE101" s="69">
        <v>316061.40000000002</v>
      </c>
      <c r="AF101" s="69">
        <v>0</v>
      </c>
      <c r="AG101" s="69">
        <v>0</v>
      </c>
      <c r="AH101" s="69">
        <v>0</v>
      </c>
      <c r="AI101" s="69">
        <v>0</v>
      </c>
      <c r="AJ101" s="69">
        <v>0</v>
      </c>
      <c r="AK101" s="69">
        <v>0</v>
      </c>
      <c r="AL101" s="69">
        <v>0</v>
      </c>
      <c r="AM101" s="69">
        <v>0</v>
      </c>
      <c r="AN101" s="69">
        <v>0</v>
      </c>
      <c r="AO101" s="69">
        <v>0</v>
      </c>
      <c r="AP101" s="69">
        <v>0</v>
      </c>
      <c r="AQ101" s="69">
        <v>0</v>
      </c>
      <c r="AR101" s="69">
        <v>0</v>
      </c>
      <c r="AS101" s="69">
        <v>0</v>
      </c>
      <c r="AT101" s="69">
        <v>0</v>
      </c>
      <c r="AU101" s="69">
        <v>0</v>
      </c>
      <c r="AV101" s="69">
        <v>0</v>
      </c>
      <c r="AW101" s="69">
        <v>0</v>
      </c>
      <c r="AX101" s="69">
        <v>138390</v>
      </c>
      <c r="AY101" s="69">
        <v>0</v>
      </c>
      <c r="AZ101" s="69">
        <v>0</v>
      </c>
      <c r="BA101" s="69">
        <v>0</v>
      </c>
      <c r="BB101" s="69">
        <v>0</v>
      </c>
      <c r="BC101" s="69">
        <v>0</v>
      </c>
      <c r="BD101" s="69">
        <v>0</v>
      </c>
      <c r="BE101" s="69">
        <v>0</v>
      </c>
      <c r="BF101" s="69">
        <v>0</v>
      </c>
      <c r="BG101" s="69">
        <v>0</v>
      </c>
      <c r="BH101" s="69">
        <v>0</v>
      </c>
      <c r="BI101" s="69">
        <v>197310</v>
      </c>
      <c r="BJ101" s="69">
        <v>0</v>
      </c>
      <c r="BK101" s="69">
        <v>0</v>
      </c>
      <c r="BL101" s="69">
        <v>0</v>
      </c>
      <c r="BM101" s="69">
        <v>0</v>
      </c>
      <c r="BN101" s="69">
        <v>0</v>
      </c>
      <c r="BO101" s="69">
        <v>0</v>
      </c>
      <c r="BP101" s="69">
        <v>0</v>
      </c>
      <c r="BQ101" s="69">
        <v>0</v>
      </c>
      <c r="BR101" s="69">
        <v>0</v>
      </c>
      <c r="BS101" s="69">
        <v>0</v>
      </c>
      <c r="BT101" s="69">
        <v>0</v>
      </c>
      <c r="BU101" s="69">
        <v>0</v>
      </c>
      <c r="BV101" s="69">
        <v>0</v>
      </c>
      <c r="BW101" s="69">
        <v>0</v>
      </c>
      <c r="BX101" s="69">
        <v>0</v>
      </c>
      <c r="BY101" s="70">
        <v>189790</v>
      </c>
    </row>
    <row r="102" spans="1:77" x14ac:dyDescent="0.2">
      <c r="A102" s="67" t="s">
        <v>291</v>
      </c>
      <c r="B102" s="68" t="s">
        <v>400</v>
      </c>
      <c r="C102" s="67" t="s">
        <v>401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70">
        <v>57667.53</v>
      </c>
    </row>
    <row r="103" spans="1:77" x14ac:dyDescent="0.2">
      <c r="A103" s="67" t="s">
        <v>291</v>
      </c>
      <c r="B103" s="68" t="s">
        <v>402</v>
      </c>
      <c r="C103" s="67" t="s">
        <v>403</v>
      </c>
      <c r="D103" s="69">
        <v>4329249.07</v>
      </c>
      <c r="E103" s="69">
        <v>926715.77</v>
      </c>
      <c r="F103" s="69">
        <v>1427788.34</v>
      </c>
      <c r="G103" s="69">
        <v>865981.36</v>
      </c>
      <c r="H103" s="69">
        <v>557369.04</v>
      </c>
      <c r="I103" s="69">
        <v>173064.61</v>
      </c>
      <c r="J103" s="69">
        <v>7616076.3399999999</v>
      </c>
      <c r="K103" s="69">
        <v>0</v>
      </c>
      <c r="L103" s="69">
        <v>387346.89</v>
      </c>
      <c r="M103" s="69">
        <v>2112774.12</v>
      </c>
      <c r="N103" s="69">
        <v>312241.09999999998</v>
      </c>
      <c r="O103" s="69">
        <v>1096658.97</v>
      </c>
      <c r="P103" s="69">
        <v>3553761.56</v>
      </c>
      <c r="Q103" s="69">
        <v>1331316.07</v>
      </c>
      <c r="R103" s="69">
        <v>224823.71</v>
      </c>
      <c r="S103" s="69">
        <v>43.2</v>
      </c>
      <c r="T103" s="69">
        <v>635017.23</v>
      </c>
      <c r="U103" s="69">
        <v>201518.8</v>
      </c>
      <c r="V103" s="69">
        <v>5434500.0800000001</v>
      </c>
      <c r="W103" s="69">
        <v>1737557.57</v>
      </c>
      <c r="X103" s="69">
        <v>789532.52</v>
      </c>
      <c r="Y103" s="69">
        <v>1558870.14</v>
      </c>
      <c r="Z103" s="69">
        <v>381125.4</v>
      </c>
      <c r="AA103" s="69">
        <v>796624.4</v>
      </c>
      <c r="AB103" s="69">
        <v>562397.81000000006</v>
      </c>
      <c r="AC103" s="69">
        <v>302806.45</v>
      </c>
      <c r="AD103" s="69">
        <v>148503.29999999999</v>
      </c>
      <c r="AE103" s="69">
        <v>6598745.1100000003</v>
      </c>
      <c r="AF103" s="69">
        <v>497486.33</v>
      </c>
      <c r="AG103" s="69">
        <v>308378.59999999998</v>
      </c>
      <c r="AH103" s="69">
        <v>298293.28000000003</v>
      </c>
      <c r="AI103" s="69">
        <v>312224.67</v>
      </c>
      <c r="AJ103" s="69">
        <v>352272.72</v>
      </c>
      <c r="AK103" s="69">
        <v>343177.16</v>
      </c>
      <c r="AL103" s="69">
        <v>361878.62</v>
      </c>
      <c r="AM103" s="69">
        <v>582138.36</v>
      </c>
      <c r="AN103" s="69">
        <v>303926.74</v>
      </c>
      <c r="AO103" s="69">
        <v>399247.2</v>
      </c>
      <c r="AP103" s="69">
        <v>243409.39</v>
      </c>
      <c r="AQ103" s="69">
        <v>1634694.12</v>
      </c>
      <c r="AR103" s="69">
        <v>262659.88</v>
      </c>
      <c r="AS103" s="69">
        <v>315781.71000000002</v>
      </c>
      <c r="AT103" s="69">
        <v>283269.38</v>
      </c>
      <c r="AU103" s="69">
        <v>266083.88</v>
      </c>
      <c r="AV103" s="69">
        <v>106563.34</v>
      </c>
      <c r="AW103" s="69">
        <v>261808.64000000001</v>
      </c>
      <c r="AX103" s="69">
        <v>4428106.8499999996</v>
      </c>
      <c r="AY103" s="69">
        <v>443647.7</v>
      </c>
      <c r="AZ103" s="69">
        <v>486461.2</v>
      </c>
      <c r="BA103" s="69">
        <v>404620.73</v>
      </c>
      <c r="BB103" s="69">
        <v>0</v>
      </c>
      <c r="BC103" s="69">
        <v>47410</v>
      </c>
      <c r="BD103" s="69">
        <v>0</v>
      </c>
      <c r="BE103" s="69">
        <v>808052.94</v>
      </c>
      <c r="BF103" s="69">
        <v>396262.2</v>
      </c>
      <c r="BG103" s="69">
        <v>253937.52</v>
      </c>
      <c r="BH103" s="69">
        <v>119621.75</v>
      </c>
      <c r="BI103" s="69">
        <v>4350467.04</v>
      </c>
      <c r="BJ103" s="69">
        <v>1391305.77</v>
      </c>
      <c r="BK103" s="69">
        <v>515878.72</v>
      </c>
      <c r="BL103" s="69">
        <v>360130.01</v>
      </c>
      <c r="BM103" s="69">
        <v>515589.37</v>
      </c>
      <c r="BN103" s="69">
        <v>683079.47</v>
      </c>
      <c r="BO103" s="69">
        <v>367621.83</v>
      </c>
      <c r="BP103" s="69">
        <v>2538782.39</v>
      </c>
      <c r="BQ103" s="69">
        <v>296891.65999999997</v>
      </c>
      <c r="BR103" s="69">
        <v>340388.18</v>
      </c>
      <c r="BS103" s="69">
        <v>543862.11</v>
      </c>
      <c r="BT103" s="69">
        <v>527686.46</v>
      </c>
      <c r="BU103" s="69">
        <v>951435.95</v>
      </c>
      <c r="BV103" s="69">
        <v>422742.19</v>
      </c>
      <c r="BW103" s="69">
        <v>163116.23000000001</v>
      </c>
      <c r="BX103" s="69">
        <v>163917.45000000001</v>
      </c>
      <c r="BY103" s="70">
        <v>3000</v>
      </c>
    </row>
    <row r="104" spans="1:77" x14ac:dyDescent="0.2">
      <c r="A104" s="67" t="s">
        <v>291</v>
      </c>
      <c r="B104" s="68" t="s">
        <v>404</v>
      </c>
      <c r="C104" s="67" t="s">
        <v>405</v>
      </c>
      <c r="D104" s="69">
        <v>6493873.5199999996</v>
      </c>
      <c r="E104" s="69">
        <v>1382984.53</v>
      </c>
      <c r="F104" s="69">
        <v>2141682.5299999998</v>
      </c>
      <c r="G104" s="69">
        <v>1245937.92</v>
      </c>
      <c r="H104" s="69">
        <v>813874.78</v>
      </c>
      <c r="I104" s="69">
        <v>259596.91</v>
      </c>
      <c r="J104" s="69">
        <v>11424114.119999999</v>
      </c>
      <c r="K104" s="69">
        <v>1996108</v>
      </c>
      <c r="L104" s="69">
        <v>611161.74</v>
      </c>
      <c r="M104" s="69">
        <v>3169161.19</v>
      </c>
      <c r="N104" s="69">
        <v>470167.88</v>
      </c>
      <c r="O104" s="69">
        <v>1644410.65</v>
      </c>
      <c r="P104" s="69">
        <v>1583420.59</v>
      </c>
      <c r="Q104" s="69">
        <v>1996974.12</v>
      </c>
      <c r="R104" s="69">
        <v>337206.57</v>
      </c>
      <c r="S104" s="69">
        <v>913946.06</v>
      </c>
      <c r="T104" s="69">
        <v>952525.92</v>
      </c>
      <c r="U104" s="69">
        <v>283874.96999999997</v>
      </c>
      <c r="V104" s="69">
        <v>8151750.1299999999</v>
      </c>
      <c r="W104" s="69">
        <v>2606336.31</v>
      </c>
      <c r="X104" s="69">
        <v>1184298.78</v>
      </c>
      <c r="Y104" s="69">
        <v>2340072.4300000002</v>
      </c>
      <c r="Z104" s="69">
        <v>380734.26</v>
      </c>
      <c r="AA104" s="69">
        <v>1194936.6000000001</v>
      </c>
      <c r="AB104" s="69">
        <v>670858.06000000006</v>
      </c>
      <c r="AC104" s="69">
        <v>454210.88</v>
      </c>
      <c r="AD104" s="69">
        <v>222754.95</v>
      </c>
      <c r="AE104" s="69">
        <v>9836456.4800000004</v>
      </c>
      <c r="AF104" s="69">
        <v>696857.24</v>
      </c>
      <c r="AG104" s="69">
        <v>462567.9</v>
      </c>
      <c r="AH104" s="69">
        <v>447439.92</v>
      </c>
      <c r="AI104" s="69">
        <v>468337.01</v>
      </c>
      <c r="AJ104" s="69">
        <v>528409.1</v>
      </c>
      <c r="AK104" s="69">
        <v>498325.74</v>
      </c>
      <c r="AL104" s="69">
        <v>542817.93000000005</v>
      </c>
      <c r="AM104" s="69">
        <v>873207.54</v>
      </c>
      <c r="AN104" s="69">
        <v>455890.12</v>
      </c>
      <c r="AO104" s="69">
        <v>598870.81000000006</v>
      </c>
      <c r="AP104" s="69">
        <v>365114.06</v>
      </c>
      <c r="AQ104" s="69">
        <v>2452041.1800000002</v>
      </c>
      <c r="AR104" s="69">
        <v>472289.1</v>
      </c>
      <c r="AS104" s="69">
        <v>473672.54</v>
      </c>
      <c r="AT104" s="69">
        <v>424904.06</v>
      </c>
      <c r="AU104" s="69">
        <v>399125.81</v>
      </c>
      <c r="AV104" s="69">
        <v>159844.71</v>
      </c>
      <c r="AW104" s="69">
        <v>392712.96000000002</v>
      </c>
      <c r="AX104" s="69">
        <v>6642160.3300000001</v>
      </c>
      <c r="AY104" s="69">
        <v>665471.14</v>
      </c>
      <c r="AZ104" s="69">
        <v>486461.2</v>
      </c>
      <c r="BA104" s="69">
        <v>606931.12</v>
      </c>
      <c r="BB104" s="69">
        <v>1114373.6000000001</v>
      </c>
      <c r="BC104" s="69">
        <v>71236.2</v>
      </c>
      <c r="BD104" s="69">
        <v>0</v>
      </c>
      <c r="BE104" s="69">
        <v>1212079.3999999999</v>
      </c>
      <c r="BF104" s="69">
        <v>594393.30000000005</v>
      </c>
      <c r="BG104" s="69">
        <v>380907.48</v>
      </c>
      <c r="BH104" s="69">
        <v>179432.63</v>
      </c>
      <c r="BI104" s="69">
        <v>6525700.6600000001</v>
      </c>
      <c r="BJ104" s="69">
        <v>2086958.61</v>
      </c>
      <c r="BK104" s="69">
        <v>773818.07</v>
      </c>
      <c r="BL104" s="69">
        <v>540195.01</v>
      </c>
      <c r="BM104" s="69">
        <v>773384.06</v>
      </c>
      <c r="BN104" s="69">
        <v>1027410.41</v>
      </c>
      <c r="BO104" s="69">
        <v>512134.46</v>
      </c>
      <c r="BP104" s="69">
        <v>3808173.6</v>
      </c>
      <c r="BQ104" s="69">
        <v>445337.5</v>
      </c>
      <c r="BR104" s="69">
        <v>510582.28</v>
      </c>
      <c r="BS104" s="69">
        <v>815793.18</v>
      </c>
      <c r="BT104" s="69">
        <v>791529.65</v>
      </c>
      <c r="BU104" s="69">
        <v>1427153.91</v>
      </c>
      <c r="BV104" s="69">
        <v>634113.25</v>
      </c>
      <c r="BW104" s="69">
        <v>244674.34</v>
      </c>
      <c r="BX104" s="69">
        <v>245876.18</v>
      </c>
      <c r="BY104" s="70">
        <v>6832500</v>
      </c>
    </row>
    <row r="105" spans="1:77" x14ac:dyDescent="0.2">
      <c r="A105" s="67" t="s">
        <v>291</v>
      </c>
      <c r="B105" s="68" t="s">
        <v>406</v>
      </c>
      <c r="C105" s="67" t="s">
        <v>407</v>
      </c>
      <c r="D105" s="69">
        <v>478012.2</v>
      </c>
      <c r="E105" s="69">
        <v>100615.2</v>
      </c>
      <c r="F105" s="69">
        <v>84980.4</v>
      </c>
      <c r="G105" s="69">
        <v>226246</v>
      </c>
      <c r="H105" s="69">
        <v>55638</v>
      </c>
      <c r="I105" s="69">
        <v>0</v>
      </c>
      <c r="J105" s="69">
        <v>891660.6</v>
      </c>
      <c r="K105" s="69">
        <v>147193.79999999999</v>
      </c>
      <c r="L105" s="69">
        <v>80049.3</v>
      </c>
      <c r="M105" s="69">
        <v>146919.29999999999</v>
      </c>
      <c r="N105" s="69">
        <v>92736.89</v>
      </c>
      <c r="O105" s="69">
        <v>103709.1</v>
      </c>
      <c r="P105" s="69">
        <v>105994.8</v>
      </c>
      <c r="Q105" s="69">
        <v>47910</v>
      </c>
      <c r="R105" s="69">
        <v>26435.4</v>
      </c>
      <c r="S105" s="69">
        <v>88132.2</v>
      </c>
      <c r="T105" s="69">
        <v>71723.100000000006</v>
      </c>
      <c r="U105" s="69">
        <v>0</v>
      </c>
      <c r="V105" s="69">
        <v>488946.3</v>
      </c>
      <c r="W105" s="69">
        <v>13638.6</v>
      </c>
      <c r="X105" s="69">
        <v>118017.9</v>
      </c>
      <c r="Y105" s="69">
        <v>145939.20000000001</v>
      </c>
      <c r="Z105" s="69">
        <v>16893.48</v>
      </c>
      <c r="AA105" s="69">
        <v>62518.5</v>
      </c>
      <c r="AB105" s="69">
        <v>35703</v>
      </c>
      <c r="AC105" s="69">
        <v>0</v>
      </c>
      <c r="AD105" s="69">
        <v>0</v>
      </c>
      <c r="AE105" s="69">
        <v>933510.9</v>
      </c>
      <c r="AF105" s="69">
        <v>50808.3</v>
      </c>
      <c r="AG105" s="69">
        <v>82276.800000000003</v>
      </c>
      <c r="AH105" s="69">
        <v>61207.5</v>
      </c>
      <c r="AI105" s="69">
        <v>14013.6</v>
      </c>
      <c r="AJ105" s="69">
        <v>84989.4</v>
      </c>
      <c r="AK105" s="69">
        <v>8589.6</v>
      </c>
      <c r="AL105" s="69">
        <v>39653.4</v>
      </c>
      <c r="AM105" s="69">
        <v>64110.3</v>
      </c>
      <c r="AN105" s="69">
        <v>51045.3</v>
      </c>
      <c r="AO105" s="69">
        <v>44425.8</v>
      </c>
      <c r="AP105" s="69">
        <v>35807.4</v>
      </c>
      <c r="AQ105" s="69">
        <v>514645.74</v>
      </c>
      <c r="AR105" s="69">
        <v>23649.3</v>
      </c>
      <c r="AS105" s="69">
        <v>23920.2</v>
      </c>
      <c r="AT105" s="69">
        <v>60073.5</v>
      </c>
      <c r="AU105" s="69">
        <v>14265.3</v>
      </c>
      <c r="AV105" s="69">
        <v>6247.2</v>
      </c>
      <c r="AW105" s="69">
        <v>13113</v>
      </c>
      <c r="AX105" s="69">
        <v>492880.36</v>
      </c>
      <c r="AY105" s="69">
        <v>29089.5</v>
      </c>
      <c r="AZ105" s="69">
        <v>37414.199999999997</v>
      </c>
      <c r="BA105" s="69">
        <v>32121</v>
      </c>
      <c r="BB105" s="69">
        <v>50843.1</v>
      </c>
      <c r="BC105" s="69">
        <v>20653.2</v>
      </c>
      <c r="BD105" s="69">
        <v>0</v>
      </c>
      <c r="BE105" s="69">
        <v>95660.4</v>
      </c>
      <c r="BF105" s="69">
        <v>45864</v>
      </c>
      <c r="BG105" s="69">
        <v>36044.699999999997</v>
      </c>
      <c r="BH105" s="69">
        <v>0</v>
      </c>
      <c r="BI105" s="69">
        <v>555373.5</v>
      </c>
      <c r="BJ105" s="69">
        <v>29653.8</v>
      </c>
      <c r="BK105" s="69">
        <v>64165.2</v>
      </c>
      <c r="BL105" s="69">
        <v>51189.599999999999</v>
      </c>
      <c r="BM105" s="69">
        <v>0</v>
      </c>
      <c r="BN105" s="69">
        <v>27912</v>
      </c>
      <c r="BO105" s="69">
        <v>43741.5</v>
      </c>
      <c r="BP105" s="69">
        <v>164200.5</v>
      </c>
      <c r="BQ105" s="69">
        <v>75237.3</v>
      </c>
      <c r="BR105" s="69">
        <v>61398.9</v>
      </c>
      <c r="BS105" s="69">
        <v>56365.4</v>
      </c>
      <c r="BT105" s="69">
        <v>53163.9</v>
      </c>
      <c r="BU105" s="69">
        <v>67406.399999999994</v>
      </c>
      <c r="BV105" s="69">
        <v>39425.699999999997</v>
      </c>
      <c r="BW105" s="69">
        <v>0</v>
      </c>
      <c r="BX105" s="69">
        <v>0</v>
      </c>
      <c r="BY105" s="70">
        <v>26475164.129999995</v>
      </c>
    </row>
    <row r="106" spans="1:77" x14ac:dyDescent="0.2">
      <c r="A106" s="67" t="s">
        <v>291</v>
      </c>
      <c r="B106" s="68" t="s">
        <v>408</v>
      </c>
      <c r="C106" s="67" t="s">
        <v>409</v>
      </c>
      <c r="D106" s="69">
        <v>395016</v>
      </c>
      <c r="E106" s="69">
        <v>0</v>
      </c>
      <c r="F106" s="69">
        <v>118646</v>
      </c>
      <c r="G106" s="69">
        <v>0</v>
      </c>
      <c r="H106" s="69">
        <v>0</v>
      </c>
      <c r="I106" s="69">
        <v>321707</v>
      </c>
      <c r="J106" s="69">
        <v>626035</v>
      </c>
      <c r="K106" s="69">
        <v>0</v>
      </c>
      <c r="L106" s="69">
        <v>26669</v>
      </c>
      <c r="M106" s="69">
        <v>108750</v>
      </c>
      <c r="N106" s="69">
        <v>0</v>
      </c>
      <c r="O106" s="69">
        <v>0</v>
      </c>
      <c r="P106" s="69">
        <v>16247</v>
      </c>
      <c r="Q106" s="69">
        <v>20552</v>
      </c>
      <c r="R106" s="69">
        <v>0</v>
      </c>
      <c r="S106" s="69">
        <v>3000</v>
      </c>
      <c r="T106" s="69">
        <v>0</v>
      </c>
      <c r="U106" s="69">
        <v>6000</v>
      </c>
      <c r="V106" s="69">
        <v>338202</v>
      </c>
      <c r="W106" s="69">
        <v>14914</v>
      </c>
      <c r="X106" s="69">
        <v>0</v>
      </c>
      <c r="Y106" s="69">
        <v>0</v>
      </c>
      <c r="Z106" s="69">
        <v>24000</v>
      </c>
      <c r="AA106" s="69">
        <v>0</v>
      </c>
      <c r="AB106" s="69">
        <v>0</v>
      </c>
      <c r="AC106" s="69">
        <v>0</v>
      </c>
      <c r="AD106" s="69">
        <v>0</v>
      </c>
      <c r="AE106" s="69">
        <v>684835</v>
      </c>
      <c r="AF106" s="69">
        <v>18750</v>
      </c>
      <c r="AG106" s="69">
        <v>8250</v>
      </c>
      <c r="AH106" s="69">
        <v>8250</v>
      </c>
      <c r="AI106" s="69">
        <v>8250</v>
      </c>
      <c r="AJ106" s="69">
        <v>16500</v>
      </c>
      <c r="AK106" s="69">
        <v>8250</v>
      </c>
      <c r="AL106" s="69">
        <v>18750</v>
      </c>
      <c r="AM106" s="69">
        <v>27000</v>
      </c>
      <c r="AN106" s="69">
        <v>24750</v>
      </c>
      <c r="AO106" s="69">
        <v>16500</v>
      </c>
      <c r="AP106" s="69">
        <v>16500</v>
      </c>
      <c r="AQ106" s="69">
        <v>381931</v>
      </c>
      <c r="AR106" s="69">
        <v>15750</v>
      </c>
      <c r="AS106" s="69">
        <v>24750</v>
      </c>
      <c r="AT106" s="69">
        <v>33000</v>
      </c>
      <c r="AU106" s="69">
        <v>28050</v>
      </c>
      <c r="AV106" s="69">
        <v>23782</v>
      </c>
      <c r="AW106" s="69">
        <v>21516</v>
      </c>
      <c r="AX106" s="69">
        <v>461263</v>
      </c>
      <c r="AY106" s="69">
        <v>33000</v>
      </c>
      <c r="AZ106" s="69">
        <v>33000</v>
      </c>
      <c r="BA106" s="69">
        <v>9000</v>
      </c>
      <c r="BB106" s="69">
        <v>24750</v>
      </c>
      <c r="BC106" s="69">
        <v>0</v>
      </c>
      <c r="BD106" s="69">
        <v>34804</v>
      </c>
      <c r="BE106" s="69">
        <v>0</v>
      </c>
      <c r="BF106" s="69">
        <v>13500</v>
      </c>
      <c r="BG106" s="69">
        <v>7500</v>
      </c>
      <c r="BH106" s="69">
        <v>8250</v>
      </c>
      <c r="BI106" s="69">
        <v>358617</v>
      </c>
      <c r="BJ106" s="69">
        <v>111576</v>
      </c>
      <c r="BK106" s="69">
        <v>34211</v>
      </c>
      <c r="BL106" s="69">
        <v>24000</v>
      </c>
      <c r="BM106" s="69">
        <v>16500</v>
      </c>
      <c r="BN106" s="69">
        <v>41252</v>
      </c>
      <c r="BO106" s="69">
        <v>24028</v>
      </c>
      <c r="BP106" s="69">
        <v>209844</v>
      </c>
      <c r="BQ106" s="69">
        <v>0</v>
      </c>
      <c r="BR106" s="69">
        <v>0</v>
      </c>
      <c r="BS106" s="69">
        <v>0</v>
      </c>
      <c r="BT106" s="69">
        <v>0</v>
      </c>
      <c r="BU106" s="69">
        <v>0</v>
      </c>
      <c r="BV106" s="69">
        <v>0</v>
      </c>
      <c r="BW106" s="69">
        <v>0</v>
      </c>
      <c r="BX106" s="69">
        <v>0</v>
      </c>
      <c r="BY106" s="70">
        <v>6881874</v>
      </c>
    </row>
    <row r="107" spans="1:77" x14ac:dyDescent="0.2">
      <c r="A107" s="67" t="s">
        <v>291</v>
      </c>
      <c r="B107" s="68" t="s">
        <v>410</v>
      </c>
      <c r="C107" s="67" t="s">
        <v>411</v>
      </c>
      <c r="D107" s="69">
        <v>4741322</v>
      </c>
      <c r="E107" s="69">
        <v>1331221</v>
      </c>
      <c r="F107" s="69">
        <v>1789192</v>
      </c>
      <c r="G107" s="69">
        <v>826199</v>
      </c>
      <c r="H107" s="69">
        <v>515454</v>
      </c>
      <c r="I107" s="69">
        <v>0</v>
      </c>
      <c r="J107" s="69">
        <v>10386661</v>
      </c>
      <c r="K107" s="69">
        <v>949642</v>
      </c>
      <c r="L107" s="69">
        <v>265771</v>
      </c>
      <c r="M107" s="69">
        <v>2404346</v>
      </c>
      <c r="N107" s="69">
        <v>300072</v>
      </c>
      <c r="O107" s="69">
        <v>884402</v>
      </c>
      <c r="P107" s="69">
        <v>1973442</v>
      </c>
      <c r="Q107" s="69">
        <v>1439251.54</v>
      </c>
      <c r="R107" s="69">
        <v>113216</v>
      </c>
      <c r="S107" s="69">
        <v>351140</v>
      </c>
      <c r="T107" s="69">
        <v>401126</v>
      </c>
      <c r="U107" s="69">
        <v>275806</v>
      </c>
      <c r="V107" s="69">
        <v>4231516.1100000003</v>
      </c>
      <c r="W107" s="69">
        <v>1417919</v>
      </c>
      <c r="X107" s="69">
        <v>491165.2</v>
      </c>
      <c r="Y107" s="69">
        <v>1475742</v>
      </c>
      <c r="Z107" s="69">
        <v>476628</v>
      </c>
      <c r="AA107" s="69">
        <v>537169</v>
      </c>
      <c r="AB107" s="69">
        <v>745386.5</v>
      </c>
      <c r="AC107" s="69">
        <v>333140</v>
      </c>
      <c r="AD107" s="69">
        <v>293014.59999999998</v>
      </c>
      <c r="AE107" s="69">
        <v>7031393</v>
      </c>
      <c r="AF107" s="69">
        <v>423943</v>
      </c>
      <c r="AG107" s="69">
        <v>280316</v>
      </c>
      <c r="AH107" s="69">
        <v>317527</v>
      </c>
      <c r="AI107" s="69">
        <v>270149</v>
      </c>
      <c r="AJ107" s="69">
        <v>469231</v>
      </c>
      <c r="AK107" s="69">
        <v>474052</v>
      </c>
      <c r="AL107" s="69">
        <v>389196</v>
      </c>
      <c r="AM107" s="69">
        <v>568297</v>
      </c>
      <c r="AN107" s="69">
        <v>341900</v>
      </c>
      <c r="AO107" s="69">
        <v>359732</v>
      </c>
      <c r="AP107" s="69">
        <v>300453</v>
      </c>
      <c r="AQ107" s="69">
        <v>2241080</v>
      </c>
      <c r="AR107" s="69">
        <v>376063</v>
      </c>
      <c r="AS107" s="69">
        <v>368718</v>
      </c>
      <c r="AT107" s="69">
        <v>357247</v>
      </c>
      <c r="AU107" s="69">
        <v>318977</v>
      </c>
      <c r="AV107" s="69">
        <v>167480</v>
      </c>
      <c r="AW107" s="69">
        <v>309580</v>
      </c>
      <c r="AX107" s="69">
        <v>6986285</v>
      </c>
      <c r="AY107" s="69">
        <v>523113</v>
      </c>
      <c r="AZ107" s="69">
        <v>338541</v>
      </c>
      <c r="BA107" s="69">
        <v>1013548</v>
      </c>
      <c r="BB107" s="69">
        <v>712973</v>
      </c>
      <c r="BC107" s="69">
        <v>451186</v>
      </c>
      <c r="BD107" s="69">
        <v>1069503</v>
      </c>
      <c r="BE107" s="69">
        <v>829141</v>
      </c>
      <c r="BF107" s="69">
        <v>507852</v>
      </c>
      <c r="BG107" s="69">
        <v>150641</v>
      </c>
      <c r="BH107" s="69">
        <v>138326</v>
      </c>
      <c r="BI107" s="69">
        <v>3475562</v>
      </c>
      <c r="BJ107" s="69">
        <v>2072068.1</v>
      </c>
      <c r="BK107" s="69">
        <v>298471</v>
      </c>
      <c r="BL107" s="69">
        <v>215913</v>
      </c>
      <c r="BM107" s="69">
        <v>325750</v>
      </c>
      <c r="BN107" s="69">
        <v>529980</v>
      </c>
      <c r="BO107" s="69">
        <v>209159</v>
      </c>
      <c r="BP107" s="69">
        <v>3600677</v>
      </c>
      <c r="BQ107" s="69">
        <v>316074</v>
      </c>
      <c r="BR107" s="69">
        <v>406739</v>
      </c>
      <c r="BS107" s="69">
        <v>653466.65</v>
      </c>
      <c r="BT107" s="69">
        <v>660796</v>
      </c>
      <c r="BU107" s="69">
        <v>1209923</v>
      </c>
      <c r="BV107" s="69">
        <v>434151</v>
      </c>
      <c r="BW107" s="69">
        <v>284333</v>
      </c>
      <c r="BX107" s="69">
        <v>260489</v>
      </c>
      <c r="BY107" s="70">
        <v>2091554.95</v>
      </c>
    </row>
    <row r="108" spans="1:77" x14ac:dyDescent="0.2">
      <c r="A108" s="67" t="s">
        <v>291</v>
      </c>
      <c r="B108" s="68" t="s">
        <v>412</v>
      </c>
      <c r="C108" s="67" t="s">
        <v>413</v>
      </c>
      <c r="D108" s="69">
        <v>63000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139500</v>
      </c>
      <c r="K108" s="69">
        <v>16988</v>
      </c>
      <c r="L108" s="69">
        <v>0</v>
      </c>
      <c r="M108" s="69">
        <v>0</v>
      </c>
      <c r="N108" s="69">
        <v>0</v>
      </c>
      <c r="O108" s="69">
        <v>0</v>
      </c>
      <c r="P108" s="69">
        <v>0</v>
      </c>
      <c r="Q108" s="69">
        <v>38500</v>
      </c>
      <c r="R108" s="69">
        <v>0</v>
      </c>
      <c r="S108" s="69">
        <v>0</v>
      </c>
      <c r="T108" s="69">
        <v>0</v>
      </c>
      <c r="U108" s="69">
        <v>0</v>
      </c>
      <c r="V108" s="69">
        <v>62666.74</v>
      </c>
      <c r="W108" s="69">
        <v>0</v>
      </c>
      <c r="X108" s="69">
        <v>0</v>
      </c>
      <c r="Y108" s="69">
        <v>0</v>
      </c>
      <c r="Z108" s="69">
        <v>0</v>
      </c>
      <c r="AA108" s="69">
        <v>0</v>
      </c>
      <c r="AB108" s="69">
        <v>0</v>
      </c>
      <c r="AC108" s="69">
        <v>0</v>
      </c>
      <c r="AD108" s="69">
        <v>0</v>
      </c>
      <c r="AE108" s="69">
        <v>65000</v>
      </c>
      <c r="AF108" s="69">
        <v>0</v>
      </c>
      <c r="AG108" s="69">
        <v>38500</v>
      </c>
      <c r="AH108" s="69">
        <v>0</v>
      </c>
      <c r="AI108" s="69">
        <v>0</v>
      </c>
      <c r="AJ108" s="69">
        <v>0</v>
      </c>
      <c r="AK108" s="69">
        <v>0</v>
      </c>
      <c r="AL108" s="69">
        <v>0</v>
      </c>
      <c r="AM108" s="69">
        <v>0</v>
      </c>
      <c r="AN108" s="69">
        <v>0</v>
      </c>
      <c r="AO108" s="69">
        <v>0</v>
      </c>
      <c r="AP108" s="69">
        <v>0</v>
      </c>
      <c r="AQ108" s="69">
        <v>0</v>
      </c>
      <c r="AR108" s="69">
        <v>0</v>
      </c>
      <c r="AS108" s="69">
        <v>0</v>
      </c>
      <c r="AT108" s="69">
        <v>0</v>
      </c>
      <c r="AU108" s="69">
        <v>0</v>
      </c>
      <c r="AV108" s="69">
        <v>0</v>
      </c>
      <c r="AW108" s="69">
        <v>0</v>
      </c>
      <c r="AX108" s="69">
        <v>33000</v>
      </c>
      <c r="AY108" s="69">
        <v>0</v>
      </c>
      <c r="AZ108" s="69">
        <v>0</v>
      </c>
      <c r="BA108" s="69">
        <v>0</v>
      </c>
      <c r="BB108" s="69">
        <v>0</v>
      </c>
      <c r="BC108" s="69">
        <v>0</v>
      </c>
      <c r="BD108" s="69">
        <v>0</v>
      </c>
      <c r="BE108" s="69">
        <v>0</v>
      </c>
      <c r="BF108" s="69">
        <v>0</v>
      </c>
      <c r="BG108" s="69">
        <v>0</v>
      </c>
      <c r="BH108" s="69">
        <v>0</v>
      </c>
      <c r="BI108" s="69">
        <v>42000</v>
      </c>
      <c r="BJ108" s="69">
        <v>0</v>
      </c>
      <c r="BK108" s="69">
        <v>0</v>
      </c>
      <c r="BL108" s="69">
        <v>0</v>
      </c>
      <c r="BM108" s="69">
        <v>0</v>
      </c>
      <c r="BN108" s="69">
        <v>0</v>
      </c>
      <c r="BO108" s="69">
        <v>0</v>
      </c>
      <c r="BP108" s="69">
        <v>248433.16</v>
      </c>
      <c r="BQ108" s="69">
        <v>0</v>
      </c>
      <c r="BR108" s="69">
        <v>0</v>
      </c>
      <c r="BS108" s="69">
        <v>0</v>
      </c>
      <c r="BT108" s="69">
        <v>0</v>
      </c>
      <c r="BU108" s="69">
        <v>0</v>
      </c>
      <c r="BV108" s="69">
        <v>0</v>
      </c>
      <c r="BW108" s="69">
        <v>0</v>
      </c>
      <c r="BX108" s="69">
        <v>0</v>
      </c>
      <c r="BY108" s="70">
        <v>3386225.1799999997</v>
      </c>
    </row>
    <row r="109" spans="1:77" x14ac:dyDescent="0.2">
      <c r="A109" s="67" t="s">
        <v>291</v>
      </c>
      <c r="B109" s="68" t="s">
        <v>414</v>
      </c>
      <c r="C109" s="67" t="s">
        <v>415</v>
      </c>
      <c r="D109" s="69">
        <v>648104.65</v>
      </c>
      <c r="E109" s="69">
        <v>107860.8</v>
      </c>
      <c r="F109" s="69">
        <v>188463.2</v>
      </c>
      <c r="G109" s="69">
        <v>99447.6</v>
      </c>
      <c r="H109" s="69">
        <v>100196.44</v>
      </c>
      <c r="I109" s="69">
        <v>19921.62</v>
      </c>
      <c r="J109" s="69">
        <v>1091899.26</v>
      </c>
      <c r="K109" s="69">
        <v>86196.4</v>
      </c>
      <c r="L109" s="69">
        <v>0</v>
      </c>
      <c r="M109" s="69">
        <v>439083.82</v>
      </c>
      <c r="N109" s="69">
        <v>0</v>
      </c>
      <c r="O109" s="69">
        <v>214512.24</v>
      </c>
      <c r="P109" s="69">
        <v>217128.94</v>
      </c>
      <c r="Q109" s="69">
        <v>86142</v>
      </c>
      <c r="R109" s="69">
        <v>27062.799999999999</v>
      </c>
      <c r="S109" s="69">
        <v>9590</v>
      </c>
      <c r="T109" s="69">
        <v>0</v>
      </c>
      <c r="U109" s="69">
        <v>0</v>
      </c>
      <c r="V109" s="69">
        <v>377684.2</v>
      </c>
      <c r="W109" s="69">
        <v>0</v>
      </c>
      <c r="X109" s="69">
        <v>0</v>
      </c>
      <c r="Y109" s="69">
        <v>0</v>
      </c>
      <c r="Z109" s="69">
        <v>13426.8</v>
      </c>
      <c r="AA109" s="69">
        <v>0</v>
      </c>
      <c r="AB109" s="69">
        <v>0</v>
      </c>
      <c r="AC109" s="69">
        <v>0</v>
      </c>
      <c r="AD109" s="69">
        <v>1814.8</v>
      </c>
      <c r="AE109" s="69">
        <v>424513.92</v>
      </c>
      <c r="AF109" s="69">
        <v>5694</v>
      </c>
      <c r="AG109" s="69">
        <v>0</v>
      </c>
      <c r="AH109" s="69">
        <v>0</v>
      </c>
      <c r="AI109" s="69">
        <v>0</v>
      </c>
      <c r="AJ109" s="69">
        <v>0</v>
      </c>
      <c r="AK109" s="69">
        <v>0</v>
      </c>
      <c r="AL109" s="69">
        <v>0</v>
      </c>
      <c r="AM109" s="69">
        <v>71191.820000000007</v>
      </c>
      <c r="AN109" s="69">
        <v>0</v>
      </c>
      <c r="AO109" s="69">
        <v>27163.200000000001</v>
      </c>
      <c r="AP109" s="69">
        <v>0</v>
      </c>
      <c r="AQ109" s="69">
        <v>224797.5</v>
      </c>
      <c r="AR109" s="69">
        <v>0</v>
      </c>
      <c r="AS109" s="69">
        <v>0</v>
      </c>
      <c r="AT109" s="69">
        <v>9522</v>
      </c>
      <c r="AU109" s="69">
        <v>0</v>
      </c>
      <c r="AV109" s="69">
        <v>0</v>
      </c>
      <c r="AW109" s="69">
        <v>0</v>
      </c>
      <c r="AX109" s="69">
        <v>764700.44</v>
      </c>
      <c r="AY109" s="69">
        <v>0</v>
      </c>
      <c r="AZ109" s="69">
        <v>0</v>
      </c>
      <c r="BA109" s="69">
        <v>142267</v>
      </c>
      <c r="BB109" s="69">
        <v>94582.399999999994</v>
      </c>
      <c r="BC109" s="69">
        <v>0</v>
      </c>
      <c r="BD109" s="69">
        <v>126053.8</v>
      </c>
      <c r="BE109" s="69">
        <v>0</v>
      </c>
      <c r="BF109" s="69">
        <v>0</v>
      </c>
      <c r="BG109" s="69">
        <v>35496.800000000003</v>
      </c>
      <c r="BH109" s="69">
        <v>0</v>
      </c>
      <c r="BI109" s="69">
        <v>470810.2</v>
      </c>
      <c r="BJ109" s="69">
        <v>311381.78000000003</v>
      </c>
      <c r="BK109" s="69">
        <v>0</v>
      </c>
      <c r="BL109" s="69">
        <v>32711.8</v>
      </c>
      <c r="BM109" s="69">
        <v>0</v>
      </c>
      <c r="BN109" s="69">
        <v>70480.929999999993</v>
      </c>
      <c r="BO109" s="69">
        <v>0</v>
      </c>
      <c r="BP109" s="69">
        <v>392359.37</v>
      </c>
      <c r="BQ109" s="69">
        <v>4653.6000000000004</v>
      </c>
      <c r="BR109" s="69">
        <v>15387.2</v>
      </c>
      <c r="BS109" s="69">
        <v>33867.199999999997</v>
      </c>
      <c r="BT109" s="69">
        <v>78610</v>
      </c>
      <c r="BU109" s="69">
        <v>126370</v>
      </c>
      <c r="BV109" s="69">
        <v>36484.199999999997</v>
      </c>
      <c r="BW109" s="69">
        <v>1938.2</v>
      </c>
      <c r="BX109" s="69">
        <v>0</v>
      </c>
      <c r="BY109" s="70">
        <v>3733606.9899999998</v>
      </c>
    </row>
    <row r="110" spans="1:77" x14ac:dyDescent="0.2">
      <c r="A110" s="67" t="s">
        <v>291</v>
      </c>
      <c r="B110" s="81">
        <v>5101020116.1009998</v>
      </c>
      <c r="C110" s="67" t="s">
        <v>416</v>
      </c>
      <c r="D110" s="69">
        <v>19678.669999999998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1828</v>
      </c>
      <c r="K110" s="69">
        <v>69</v>
      </c>
      <c r="L110" s="69">
        <v>0</v>
      </c>
      <c r="M110" s="69">
        <v>320.16000000000003</v>
      </c>
      <c r="N110" s="69">
        <v>92</v>
      </c>
      <c r="O110" s="69">
        <v>46</v>
      </c>
      <c r="P110" s="69">
        <v>46</v>
      </c>
      <c r="Q110" s="69">
        <v>69</v>
      </c>
      <c r="R110" s="69">
        <v>0</v>
      </c>
      <c r="S110" s="69">
        <v>46</v>
      </c>
      <c r="T110" s="69">
        <v>46</v>
      </c>
      <c r="U110" s="69">
        <v>23</v>
      </c>
      <c r="V110" s="69">
        <v>18947.04</v>
      </c>
      <c r="W110" s="69">
        <v>0</v>
      </c>
      <c r="X110" s="69">
        <v>0</v>
      </c>
      <c r="Y110" s="69">
        <v>0</v>
      </c>
      <c r="Z110" s="69">
        <v>0</v>
      </c>
      <c r="AA110" s="69">
        <v>0</v>
      </c>
      <c r="AB110" s="69">
        <v>0</v>
      </c>
      <c r="AC110" s="69">
        <v>0</v>
      </c>
      <c r="AD110" s="69">
        <v>0</v>
      </c>
      <c r="AE110" s="69">
        <v>0</v>
      </c>
      <c r="AF110" s="69">
        <v>710.8</v>
      </c>
      <c r="AG110" s="69">
        <v>331.81</v>
      </c>
      <c r="AH110" s="69">
        <v>355.39</v>
      </c>
      <c r="AI110" s="69">
        <v>355.4</v>
      </c>
      <c r="AJ110" s="69">
        <v>687.21</v>
      </c>
      <c r="AK110" s="69">
        <v>355.4</v>
      </c>
      <c r="AL110" s="69">
        <v>710.78</v>
      </c>
      <c r="AM110" s="69">
        <v>1066.2</v>
      </c>
      <c r="AN110" s="69">
        <v>1066.2</v>
      </c>
      <c r="AO110" s="69">
        <v>710.8</v>
      </c>
      <c r="AP110" s="69">
        <v>710.8</v>
      </c>
      <c r="AQ110" s="69">
        <v>18052</v>
      </c>
      <c r="AR110" s="69">
        <v>0</v>
      </c>
      <c r="AS110" s="69">
        <v>0</v>
      </c>
      <c r="AT110" s="69">
        <v>0</v>
      </c>
      <c r="AU110" s="69">
        <v>0</v>
      </c>
      <c r="AV110" s="69">
        <v>0</v>
      </c>
      <c r="AW110" s="69">
        <v>0</v>
      </c>
      <c r="AX110" s="69">
        <v>24912</v>
      </c>
      <c r="AY110" s="69">
        <v>0</v>
      </c>
      <c r="AZ110" s="69">
        <v>0</v>
      </c>
      <c r="BA110" s="69">
        <v>0</v>
      </c>
      <c r="BB110" s="69">
        <v>0</v>
      </c>
      <c r="BC110" s="69">
        <v>0</v>
      </c>
      <c r="BD110" s="69">
        <v>0</v>
      </c>
      <c r="BE110" s="69">
        <v>0</v>
      </c>
      <c r="BF110" s="69">
        <v>0</v>
      </c>
      <c r="BG110" s="69">
        <v>0</v>
      </c>
      <c r="BH110" s="69">
        <v>0</v>
      </c>
      <c r="BI110" s="69">
        <v>0</v>
      </c>
      <c r="BJ110" s="69">
        <v>6707</v>
      </c>
      <c r="BK110" s="69">
        <v>0</v>
      </c>
      <c r="BL110" s="69">
        <v>1470</v>
      </c>
      <c r="BM110" s="69">
        <v>0</v>
      </c>
      <c r="BN110" s="69">
        <v>2382</v>
      </c>
      <c r="BO110" s="69">
        <v>0</v>
      </c>
      <c r="BP110" s="69">
        <v>10794</v>
      </c>
      <c r="BQ110" s="69">
        <v>0</v>
      </c>
      <c r="BR110" s="69">
        <v>0</v>
      </c>
      <c r="BS110" s="69">
        <v>0</v>
      </c>
      <c r="BT110" s="69">
        <v>0</v>
      </c>
      <c r="BU110" s="69">
        <v>0</v>
      </c>
      <c r="BV110" s="69">
        <v>0</v>
      </c>
      <c r="BW110" s="69">
        <v>0</v>
      </c>
      <c r="BX110" s="69">
        <v>0</v>
      </c>
      <c r="BY110" s="70">
        <v>751601115.55000007</v>
      </c>
    </row>
    <row r="111" spans="1:77" x14ac:dyDescent="0.2">
      <c r="A111" s="67" t="s">
        <v>291</v>
      </c>
      <c r="B111" s="81">
        <v>5101020116.1020002</v>
      </c>
      <c r="C111" s="67" t="s">
        <v>417</v>
      </c>
      <c r="D111" s="69">
        <v>236786</v>
      </c>
      <c r="E111" s="69">
        <v>60989</v>
      </c>
      <c r="F111" s="69">
        <v>0</v>
      </c>
      <c r="G111" s="69">
        <v>36600</v>
      </c>
      <c r="H111" s="69">
        <v>24097</v>
      </c>
      <c r="I111" s="69">
        <v>11354</v>
      </c>
      <c r="J111" s="69">
        <v>468201</v>
      </c>
      <c r="K111" s="69">
        <v>46841</v>
      </c>
      <c r="L111" s="69">
        <v>14040</v>
      </c>
      <c r="M111" s="69">
        <v>1333849</v>
      </c>
      <c r="N111" s="69">
        <v>14700</v>
      </c>
      <c r="O111" s="69">
        <v>44660</v>
      </c>
      <c r="P111" s="69">
        <v>76963</v>
      </c>
      <c r="Q111" s="69">
        <v>62094</v>
      </c>
      <c r="R111" s="69">
        <v>0</v>
      </c>
      <c r="S111" s="69">
        <v>16748</v>
      </c>
      <c r="T111" s="69">
        <v>19181</v>
      </c>
      <c r="U111" s="69">
        <v>15394</v>
      </c>
      <c r="V111" s="69">
        <v>183555.34</v>
      </c>
      <c r="W111" s="69">
        <v>61700</v>
      </c>
      <c r="X111" s="69">
        <v>23840</v>
      </c>
      <c r="Y111" s="69">
        <v>4600</v>
      </c>
      <c r="Z111" s="69">
        <v>23232</v>
      </c>
      <c r="AA111" s="69">
        <v>0</v>
      </c>
      <c r="AB111" s="69">
        <v>33200</v>
      </c>
      <c r="AC111" s="69">
        <v>0</v>
      </c>
      <c r="AD111" s="69">
        <v>15600</v>
      </c>
      <c r="AE111" s="69">
        <v>353200</v>
      </c>
      <c r="AF111" s="69">
        <v>19400</v>
      </c>
      <c r="AG111" s="69">
        <v>13840</v>
      </c>
      <c r="AH111" s="69">
        <v>15184</v>
      </c>
      <c r="AI111" s="69">
        <v>12560</v>
      </c>
      <c r="AJ111" s="69">
        <v>22140</v>
      </c>
      <c r="AK111" s="69">
        <v>20220</v>
      </c>
      <c r="AL111" s="69">
        <v>18520</v>
      </c>
      <c r="AM111" s="69">
        <v>27460</v>
      </c>
      <c r="AN111" s="69">
        <v>15540</v>
      </c>
      <c r="AO111" s="69">
        <v>16180</v>
      </c>
      <c r="AP111" s="69">
        <v>14060</v>
      </c>
      <c r="AQ111" s="69">
        <v>101148</v>
      </c>
      <c r="AR111" s="69">
        <v>84</v>
      </c>
      <c r="AS111" s="69">
        <v>16430</v>
      </c>
      <c r="AT111" s="69">
        <v>15702</v>
      </c>
      <c r="AU111" s="69">
        <v>14040</v>
      </c>
      <c r="AV111" s="69">
        <v>368</v>
      </c>
      <c r="AW111" s="69">
        <v>12120</v>
      </c>
      <c r="AX111" s="69">
        <v>202688</v>
      </c>
      <c r="AY111" s="69">
        <v>25320</v>
      </c>
      <c r="AZ111" s="69">
        <v>47298</v>
      </c>
      <c r="BA111" s="69">
        <v>0</v>
      </c>
      <c r="BB111" s="69">
        <v>31060</v>
      </c>
      <c r="BC111" s="69">
        <v>0</v>
      </c>
      <c r="BD111" s="69">
        <v>51041</v>
      </c>
      <c r="BE111" s="69">
        <v>37372</v>
      </c>
      <c r="BF111" s="69">
        <v>0</v>
      </c>
      <c r="BG111" s="69">
        <v>0</v>
      </c>
      <c r="BH111" s="69">
        <v>7880</v>
      </c>
      <c r="BI111" s="69">
        <v>0</v>
      </c>
      <c r="BJ111" s="69">
        <v>94167</v>
      </c>
      <c r="BK111" s="69">
        <v>0</v>
      </c>
      <c r="BL111" s="69">
        <v>9810</v>
      </c>
      <c r="BM111" s="69">
        <v>15545</v>
      </c>
      <c r="BN111" s="69">
        <v>23638</v>
      </c>
      <c r="BO111" s="69">
        <v>0</v>
      </c>
      <c r="BP111" s="69">
        <v>138496</v>
      </c>
      <c r="BQ111" s="69">
        <v>14900</v>
      </c>
      <c r="BR111" s="69">
        <v>21072</v>
      </c>
      <c r="BS111" s="69">
        <v>31500</v>
      </c>
      <c r="BT111" s="69">
        <v>31500</v>
      </c>
      <c r="BU111" s="69">
        <v>61580</v>
      </c>
      <c r="BV111" s="69">
        <v>20440</v>
      </c>
      <c r="BW111" s="69">
        <v>12560</v>
      </c>
      <c r="BX111" s="69">
        <v>11950</v>
      </c>
      <c r="BY111" s="70">
        <v>71345524.960000008</v>
      </c>
    </row>
    <row r="112" spans="1:77" x14ac:dyDescent="0.2">
      <c r="A112" s="67" t="s">
        <v>291</v>
      </c>
      <c r="B112" s="68" t="s">
        <v>418</v>
      </c>
      <c r="C112" s="67" t="s">
        <v>419</v>
      </c>
      <c r="D112" s="69">
        <v>1849047.5</v>
      </c>
      <c r="E112" s="69">
        <v>568005</v>
      </c>
      <c r="F112" s="69">
        <v>308420</v>
      </c>
      <c r="G112" s="69">
        <v>275312</v>
      </c>
      <c r="H112" s="69">
        <v>181200</v>
      </c>
      <c r="I112" s="69">
        <v>2400</v>
      </c>
      <c r="J112" s="69">
        <v>3005044.25</v>
      </c>
      <c r="K112" s="69">
        <v>403440</v>
      </c>
      <c r="L112" s="69">
        <v>185692</v>
      </c>
      <c r="M112" s="69">
        <v>579680</v>
      </c>
      <c r="N112" s="69">
        <v>130150</v>
      </c>
      <c r="O112" s="69">
        <v>365490</v>
      </c>
      <c r="P112" s="69">
        <v>619130</v>
      </c>
      <c r="Q112" s="69">
        <v>689070</v>
      </c>
      <c r="R112" s="69">
        <v>59175</v>
      </c>
      <c r="S112" s="69">
        <v>242650</v>
      </c>
      <c r="T112" s="69">
        <v>0</v>
      </c>
      <c r="U112" s="69">
        <v>19339</v>
      </c>
      <c r="V112" s="69">
        <v>2573685</v>
      </c>
      <c r="W112" s="69">
        <v>701610</v>
      </c>
      <c r="X112" s="69">
        <v>334550</v>
      </c>
      <c r="Y112" s="69">
        <v>413300</v>
      </c>
      <c r="Z112" s="69">
        <v>111100</v>
      </c>
      <c r="AA112" s="69">
        <v>0</v>
      </c>
      <c r="AB112" s="69">
        <v>197000</v>
      </c>
      <c r="AC112" s="69">
        <v>40768</v>
      </c>
      <c r="AD112" s="69">
        <v>68620.75</v>
      </c>
      <c r="AE112" s="69">
        <v>1998844</v>
      </c>
      <c r="AF112" s="69">
        <v>0</v>
      </c>
      <c r="AG112" s="69">
        <v>146078.25</v>
      </c>
      <c r="AH112" s="69">
        <v>0</v>
      </c>
      <c r="AI112" s="69">
        <v>172900</v>
      </c>
      <c r="AJ112" s="69">
        <v>221173</v>
      </c>
      <c r="AK112" s="69">
        <v>0</v>
      </c>
      <c r="AL112" s="69">
        <v>137908.75</v>
      </c>
      <c r="AM112" s="69">
        <v>207889</v>
      </c>
      <c r="AN112" s="69">
        <v>75122</v>
      </c>
      <c r="AO112" s="69">
        <v>124979.75</v>
      </c>
      <c r="AP112" s="69">
        <v>164071.75</v>
      </c>
      <c r="AQ112" s="69">
        <v>1521560</v>
      </c>
      <c r="AR112" s="69">
        <v>194451.25</v>
      </c>
      <c r="AS112" s="69">
        <v>205415</v>
      </c>
      <c r="AT112" s="69">
        <v>127670</v>
      </c>
      <c r="AU112" s="69">
        <v>245566.75</v>
      </c>
      <c r="AV112" s="69">
        <v>10100</v>
      </c>
      <c r="AW112" s="69">
        <v>50276</v>
      </c>
      <c r="AX112" s="69">
        <v>2330671.5</v>
      </c>
      <c r="AY112" s="69">
        <v>89720</v>
      </c>
      <c r="AZ112" s="69">
        <v>197514.5</v>
      </c>
      <c r="BA112" s="69">
        <v>253206.5</v>
      </c>
      <c r="BB112" s="69">
        <v>465346</v>
      </c>
      <c r="BC112" s="69">
        <v>0</v>
      </c>
      <c r="BD112" s="69">
        <v>341380</v>
      </c>
      <c r="BE112" s="69">
        <v>0</v>
      </c>
      <c r="BF112" s="69">
        <v>247772</v>
      </c>
      <c r="BG112" s="69">
        <v>72528</v>
      </c>
      <c r="BH112" s="69">
        <v>63880</v>
      </c>
      <c r="BI112" s="69">
        <v>1696123.5</v>
      </c>
      <c r="BJ112" s="69">
        <v>678320</v>
      </c>
      <c r="BK112" s="69">
        <v>244979.75</v>
      </c>
      <c r="BL112" s="69">
        <v>184769.25</v>
      </c>
      <c r="BM112" s="69">
        <v>0</v>
      </c>
      <c r="BN112" s="69">
        <v>339750</v>
      </c>
      <c r="BO112" s="69">
        <v>272837</v>
      </c>
      <c r="BP112" s="69">
        <v>1038483.75</v>
      </c>
      <c r="BQ112" s="69">
        <v>130800</v>
      </c>
      <c r="BR112" s="69">
        <v>122414</v>
      </c>
      <c r="BS112" s="69">
        <v>329790</v>
      </c>
      <c r="BT112" s="69">
        <v>135562</v>
      </c>
      <c r="BU112" s="69">
        <v>183913</v>
      </c>
      <c r="BV112" s="69">
        <v>136040</v>
      </c>
      <c r="BW112" s="69">
        <v>50680</v>
      </c>
      <c r="BX112" s="69">
        <v>25000</v>
      </c>
      <c r="BY112" s="70">
        <v>13293470.92</v>
      </c>
    </row>
    <row r="113" spans="1:77" x14ac:dyDescent="0.2">
      <c r="A113" s="67" t="s">
        <v>291</v>
      </c>
      <c r="B113" s="68" t="s">
        <v>420</v>
      </c>
      <c r="C113" s="67" t="s">
        <v>421</v>
      </c>
      <c r="D113" s="69">
        <v>2229002.75</v>
      </c>
      <c r="E113" s="69">
        <v>468666</v>
      </c>
      <c r="F113" s="69">
        <v>139884</v>
      </c>
      <c r="G113" s="69">
        <v>186286</v>
      </c>
      <c r="H113" s="69">
        <v>250881</v>
      </c>
      <c r="I113" s="69">
        <v>0</v>
      </c>
      <c r="J113" s="69">
        <v>6498033.25</v>
      </c>
      <c r="K113" s="69">
        <v>392080</v>
      </c>
      <c r="L113" s="69">
        <v>199198</v>
      </c>
      <c r="M113" s="69">
        <v>411927</v>
      </c>
      <c r="N113" s="69">
        <v>80143</v>
      </c>
      <c r="O113" s="69">
        <v>327194</v>
      </c>
      <c r="P113" s="69">
        <v>483990</v>
      </c>
      <c r="Q113" s="69">
        <v>372248.75</v>
      </c>
      <c r="R113" s="69">
        <v>17501</v>
      </c>
      <c r="S113" s="69">
        <v>118455</v>
      </c>
      <c r="T113" s="69">
        <v>145092</v>
      </c>
      <c r="U113" s="69">
        <v>49142</v>
      </c>
      <c r="V113" s="69">
        <v>694604</v>
      </c>
      <c r="W113" s="69">
        <v>302316</v>
      </c>
      <c r="X113" s="69">
        <v>181569</v>
      </c>
      <c r="Y113" s="69">
        <v>213308.46</v>
      </c>
      <c r="Z113" s="69">
        <v>25390</v>
      </c>
      <c r="AA113" s="69">
        <v>0</v>
      </c>
      <c r="AB113" s="69">
        <v>119697.5</v>
      </c>
      <c r="AC113" s="69">
        <v>16835</v>
      </c>
      <c r="AD113" s="69">
        <v>1750</v>
      </c>
      <c r="AE113" s="69">
        <v>1409977</v>
      </c>
      <c r="AF113" s="69">
        <v>26855</v>
      </c>
      <c r="AG113" s="69">
        <v>69522</v>
      </c>
      <c r="AH113" s="69">
        <v>0</v>
      </c>
      <c r="AI113" s="69">
        <v>59042</v>
      </c>
      <c r="AJ113" s="69">
        <v>115102</v>
      </c>
      <c r="AK113" s="69">
        <v>0</v>
      </c>
      <c r="AL113" s="69">
        <v>44861.25</v>
      </c>
      <c r="AM113" s="69">
        <v>70208</v>
      </c>
      <c r="AN113" s="69">
        <v>71072</v>
      </c>
      <c r="AO113" s="69">
        <v>47388</v>
      </c>
      <c r="AP113" s="69">
        <v>36133.75</v>
      </c>
      <c r="AQ113" s="69">
        <v>254871.5</v>
      </c>
      <c r="AR113" s="69">
        <v>136180</v>
      </c>
      <c r="AS113" s="69">
        <v>28944</v>
      </c>
      <c r="AT113" s="69">
        <v>105079</v>
      </c>
      <c r="AU113" s="69">
        <v>68680.75</v>
      </c>
      <c r="AV113" s="69">
        <v>18339</v>
      </c>
      <c r="AW113" s="69">
        <v>87240</v>
      </c>
      <c r="AX113" s="69">
        <v>1131799.3999999999</v>
      </c>
      <c r="AY113" s="69">
        <v>21798</v>
      </c>
      <c r="AZ113" s="69">
        <v>53268</v>
      </c>
      <c r="BA113" s="69">
        <v>75332</v>
      </c>
      <c r="BB113" s="69">
        <v>131994</v>
      </c>
      <c r="BC113" s="69">
        <v>51544</v>
      </c>
      <c r="BD113" s="69">
        <v>186764.5</v>
      </c>
      <c r="BE113" s="69">
        <v>112995</v>
      </c>
      <c r="BF113" s="69">
        <v>183063</v>
      </c>
      <c r="BG113" s="69">
        <v>81946</v>
      </c>
      <c r="BH113" s="69">
        <v>30977</v>
      </c>
      <c r="BI113" s="69">
        <v>891007.5</v>
      </c>
      <c r="BJ113" s="69">
        <v>491565.5</v>
      </c>
      <c r="BK113" s="69">
        <v>23429</v>
      </c>
      <c r="BL113" s="69">
        <v>79186</v>
      </c>
      <c r="BM113" s="69">
        <v>55749</v>
      </c>
      <c r="BN113" s="69">
        <v>150738</v>
      </c>
      <c r="BO113" s="69">
        <v>56899</v>
      </c>
      <c r="BP113" s="69">
        <v>612260</v>
      </c>
      <c r="BQ113" s="69">
        <v>115223.5</v>
      </c>
      <c r="BR113" s="69">
        <v>22553</v>
      </c>
      <c r="BS113" s="69">
        <v>72108.13</v>
      </c>
      <c r="BT113" s="69">
        <v>50992</v>
      </c>
      <c r="BU113" s="69">
        <v>58165.16</v>
      </c>
      <c r="BV113" s="69">
        <v>13395</v>
      </c>
      <c r="BW113" s="69">
        <v>49039</v>
      </c>
      <c r="BX113" s="69">
        <v>11750</v>
      </c>
      <c r="BY113" s="70">
        <v>3070957.81</v>
      </c>
    </row>
    <row r="114" spans="1:77" x14ac:dyDescent="0.2">
      <c r="A114" s="67" t="s">
        <v>291</v>
      </c>
      <c r="B114" s="68" t="s">
        <v>422</v>
      </c>
      <c r="C114" s="67" t="s">
        <v>423</v>
      </c>
      <c r="D114" s="69">
        <v>0</v>
      </c>
      <c r="E114" s="69">
        <v>0</v>
      </c>
      <c r="F114" s="69">
        <v>0</v>
      </c>
      <c r="G114" s="6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4872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69">
        <v>0</v>
      </c>
      <c r="U114" s="69">
        <v>0</v>
      </c>
      <c r="V114" s="69">
        <v>0</v>
      </c>
      <c r="W114" s="69">
        <v>9220</v>
      </c>
      <c r="X114" s="69">
        <v>0</v>
      </c>
      <c r="Y114" s="69">
        <v>10648</v>
      </c>
      <c r="Z114" s="69">
        <v>0</v>
      </c>
      <c r="AA114" s="69">
        <v>0</v>
      </c>
      <c r="AB114" s="69">
        <v>21000</v>
      </c>
      <c r="AC114" s="69">
        <v>0</v>
      </c>
      <c r="AD114" s="69">
        <v>0</v>
      </c>
      <c r="AE114" s="69">
        <v>0</v>
      </c>
      <c r="AF114" s="69">
        <v>0</v>
      </c>
      <c r="AG114" s="69">
        <v>0</v>
      </c>
      <c r="AH114" s="69">
        <v>0</v>
      </c>
      <c r="AI114" s="69">
        <v>0</v>
      </c>
      <c r="AJ114" s="69">
        <v>0</v>
      </c>
      <c r="AK114" s="69">
        <v>0</v>
      </c>
      <c r="AL114" s="69">
        <v>0</v>
      </c>
      <c r="AM114" s="69">
        <v>0</v>
      </c>
      <c r="AN114" s="69">
        <v>0</v>
      </c>
      <c r="AO114" s="69">
        <v>0</v>
      </c>
      <c r="AP114" s="69">
        <v>0</v>
      </c>
      <c r="AQ114" s="69">
        <v>0</v>
      </c>
      <c r="AR114" s="69">
        <v>0</v>
      </c>
      <c r="AS114" s="69">
        <v>0</v>
      </c>
      <c r="AT114" s="69">
        <v>0</v>
      </c>
      <c r="AU114" s="69">
        <v>10000</v>
      </c>
      <c r="AV114" s="69">
        <v>0</v>
      </c>
      <c r="AW114" s="69">
        <v>0</v>
      </c>
      <c r="AX114" s="69">
        <v>0</v>
      </c>
      <c r="AY114" s="69">
        <v>0</v>
      </c>
      <c r="AZ114" s="69">
        <v>0</v>
      </c>
      <c r="BA114" s="69">
        <v>0</v>
      </c>
      <c r="BB114" s="69">
        <v>0</v>
      </c>
      <c r="BC114" s="69">
        <v>8764</v>
      </c>
      <c r="BD114" s="69">
        <v>0</v>
      </c>
      <c r="BE114" s="69">
        <v>0</v>
      </c>
      <c r="BF114" s="69">
        <v>0</v>
      </c>
      <c r="BG114" s="69">
        <v>0</v>
      </c>
      <c r="BH114" s="69">
        <v>0</v>
      </c>
      <c r="BI114" s="69">
        <v>10439.69</v>
      </c>
      <c r="BJ114" s="69">
        <v>0</v>
      </c>
      <c r="BK114" s="69">
        <v>0</v>
      </c>
      <c r="BL114" s="69">
        <v>0</v>
      </c>
      <c r="BM114" s="69">
        <v>0</v>
      </c>
      <c r="BN114" s="69">
        <v>0</v>
      </c>
      <c r="BO114" s="69">
        <v>0</v>
      </c>
      <c r="BP114" s="69">
        <v>0</v>
      </c>
      <c r="BQ114" s="69">
        <v>0</v>
      </c>
      <c r="BR114" s="69">
        <v>0</v>
      </c>
      <c r="BS114" s="69">
        <v>0</v>
      </c>
      <c r="BT114" s="69">
        <v>0</v>
      </c>
      <c r="BU114" s="69">
        <v>0</v>
      </c>
      <c r="BV114" s="69">
        <v>0</v>
      </c>
      <c r="BW114" s="69">
        <v>0</v>
      </c>
      <c r="BX114" s="69">
        <v>0</v>
      </c>
      <c r="BY114" s="70">
        <v>2793250</v>
      </c>
    </row>
    <row r="115" spans="1:77" x14ac:dyDescent="0.2">
      <c r="A115" s="67" t="s">
        <v>291</v>
      </c>
      <c r="B115" s="68" t="s">
        <v>424</v>
      </c>
      <c r="C115" s="67" t="s">
        <v>425</v>
      </c>
      <c r="D115" s="69">
        <v>0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2900</v>
      </c>
      <c r="T115" s="69">
        <v>0</v>
      </c>
      <c r="U115" s="69">
        <v>0</v>
      </c>
      <c r="V115" s="69">
        <v>160883</v>
      </c>
      <c r="W115" s="69">
        <v>0</v>
      </c>
      <c r="X115" s="69">
        <v>0</v>
      </c>
      <c r="Y115" s="69">
        <v>0</v>
      </c>
      <c r="Z115" s="69">
        <v>0</v>
      </c>
      <c r="AA115" s="69">
        <v>0</v>
      </c>
      <c r="AB115" s="69">
        <v>0</v>
      </c>
      <c r="AC115" s="69">
        <v>0</v>
      </c>
      <c r="AD115" s="69">
        <v>0</v>
      </c>
      <c r="AE115" s="69">
        <v>0</v>
      </c>
      <c r="AF115" s="69">
        <v>0</v>
      </c>
      <c r="AG115" s="69">
        <v>0</v>
      </c>
      <c r="AH115" s="69">
        <v>0</v>
      </c>
      <c r="AI115" s="69">
        <v>0</v>
      </c>
      <c r="AJ115" s="69">
        <v>0</v>
      </c>
      <c r="AK115" s="69">
        <v>0</v>
      </c>
      <c r="AL115" s="69">
        <v>0</v>
      </c>
      <c r="AM115" s="69">
        <v>0</v>
      </c>
      <c r="AN115" s="69">
        <v>0</v>
      </c>
      <c r="AO115" s="69">
        <v>0</v>
      </c>
      <c r="AP115" s="69">
        <v>0</v>
      </c>
      <c r="AQ115" s="69">
        <v>0</v>
      </c>
      <c r="AR115" s="69">
        <v>0</v>
      </c>
      <c r="AS115" s="69">
        <v>0</v>
      </c>
      <c r="AT115" s="69">
        <v>0</v>
      </c>
      <c r="AU115" s="69">
        <v>0</v>
      </c>
      <c r="AV115" s="69">
        <v>0</v>
      </c>
      <c r="AW115" s="69">
        <v>0</v>
      </c>
      <c r="AX115" s="69">
        <v>0</v>
      </c>
      <c r="AY115" s="69">
        <v>0</v>
      </c>
      <c r="AZ115" s="69">
        <v>0</v>
      </c>
      <c r="BA115" s="69">
        <v>0</v>
      </c>
      <c r="BB115" s="69">
        <v>0</v>
      </c>
      <c r="BC115" s="69">
        <v>0</v>
      </c>
      <c r="BD115" s="69">
        <v>0</v>
      </c>
      <c r="BE115" s="69">
        <v>0</v>
      </c>
      <c r="BF115" s="69">
        <v>0</v>
      </c>
      <c r="BG115" s="69">
        <v>0</v>
      </c>
      <c r="BH115" s="69">
        <v>0</v>
      </c>
      <c r="BI115" s="69">
        <v>0</v>
      </c>
      <c r="BJ115" s="69">
        <v>0</v>
      </c>
      <c r="BK115" s="69">
        <v>5170.5</v>
      </c>
      <c r="BL115" s="69">
        <v>0</v>
      </c>
      <c r="BM115" s="69">
        <v>0</v>
      </c>
      <c r="BN115" s="69">
        <v>0</v>
      </c>
      <c r="BO115" s="69">
        <v>0</v>
      </c>
      <c r="BP115" s="69">
        <v>0</v>
      </c>
      <c r="BQ115" s="69">
        <v>0</v>
      </c>
      <c r="BR115" s="69">
        <v>0</v>
      </c>
      <c r="BS115" s="69">
        <v>0</v>
      </c>
      <c r="BT115" s="69">
        <v>0</v>
      </c>
      <c r="BU115" s="69">
        <v>0</v>
      </c>
      <c r="BV115" s="69">
        <v>0</v>
      </c>
      <c r="BW115" s="69">
        <v>0</v>
      </c>
      <c r="BX115" s="69">
        <v>0</v>
      </c>
      <c r="BY115" s="70">
        <v>41256500</v>
      </c>
    </row>
    <row r="116" spans="1:77" x14ac:dyDescent="0.2">
      <c r="A116" s="67" t="s">
        <v>291</v>
      </c>
      <c r="B116" s="68" t="s">
        <v>426</v>
      </c>
      <c r="C116" s="67" t="s">
        <v>427</v>
      </c>
      <c r="D116" s="69">
        <v>31455</v>
      </c>
      <c r="E116" s="69">
        <v>0</v>
      </c>
      <c r="F116" s="69">
        <v>0</v>
      </c>
      <c r="G116" s="69">
        <v>0</v>
      </c>
      <c r="H116" s="69">
        <v>0</v>
      </c>
      <c r="I116" s="69">
        <v>0</v>
      </c>
      <c r="J116" s="69">
        <v>124159.89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20000</v>
      </c>
      <c r="Q116" s="69">
        <v>29000</v>
      </c>
      <c r="R116" s="69">
        <v>0</v>
      </c>
      <c r="S116" s="69">
        <v>0</v>
      </c>
      <c r="T116" s="69">
        <v>0</v>
      </c>
      <c r="U116" s="69">
        <v>0</v>
      </c>
      <c r="V116" s="69">
        <v>60161.4</v>
      </c>
      <c r="W116" s="69">
        <v>0</v>
      </c>
      <c r="X116" s="69">
        <v>0</v>
      </c>
      <c r="Y116" s="69">
        <v>0</v>
      </c>
      <c r="Z116" s="69">
        <v>0</v>
      </c>
      <c r="AA116" s="69">
        <v>0</v>
      </c>
      <c r="AB116" s="69">
        <v>0</v>
      </c>
      <c r="AC116" s="69">
        <v>0</v>
      </c>
      <c r="AD116" s="69">
        <v>0</v>
      </c>
      <c r="AE116" s="69">
        <v>22785</v>
      </c>
      <c r="AF116" s="69">
        <v>0</v>
      </c>
      <c r="AG116" s="69">
        <v>0</v>
      </c>
      <c r="AH116" s="69">
        <v>0</v>
      </c>
      <c r="AI116" s="69">
        <v>0</v>
      </c>
      <c r="AJ116" s="69">
        <v>0</v>
      </c>
      <c r="AK116" s="69">
        <v>0</v>
      </c>
      <c r="AL116" s="69">
        <v>0</v>
      </c>
      <c r="AM116" s="69">
        <v>0</v>
      </c>
      <c r="AN116" s="69">
        <v>0</v>
      </c>
      <c r="AO116" s="69">
        <v>0</v>
      </c>
      <c r="AP116" s="69">
        <v>0</v>
      </c>
      <c r="AQ116" s="69">
        <v>32690</v>
      </c>
      <c r="AR116" s="69">
        <v>0</v>
      </c>
      <c r="AS116" s="69">
        <v>0</v>
      </c>
      <c r="AT116" s="69">
        <v>0</v>
      </c>
      <c r="AU116" s="69">
        <v>0</v>
      </c>
      <c r="AV116" s="69">
        <v>0</v>
      </c>
      <c r="AW116" s="69">
        <v>0</v>
      </c>
      <c r="AX116" s="69">
        <v>0</v>
      </c>
      <c r="AY116" s="69">
        <v>0</v>
      </c>
      <c r="AZ116" s="69">
        <v>0</v>
      </c>
      <c r="BA116" s="69">
        <v>0</v>
      </c>
      <c r="BB116" s="69">
        <v>0</v>
      </c>
      <c r="BC116" s="69">
        <v>0</v>
      </c>
      <c r="BD116" s="69">
        <v>134338.70000000001</v>
      </c>
      <c r="BE116" s="69">
        <v>0</v>
      </c>
      <c r="BF116" s="69">
        <v>0</v>
      </c>
      <c r="BG116" s="69">
        <v>0</v>
      </c>
      <c r="BH116" s="69">
        <v>0</v>
      </c>
      <c r="BI116" s="69">
        <v>0</v>
      </c>
      <c r="BJ116" s="69">
        <v>0</v>
      </c>
      <c r="BK116" s="69">
        <v>0</v>
      </c>
      <c r="BL116" s="69">
        <v>0</v>
      </c>
      <c r="BM116" s="69">
        <v>0</v>
      </c>
      <c r="BN116" s="69">
        <v>0</v>
      </c>
      <c r="BO116" s="69">
        <v>0</v>
      </c>
      <c r="BP116" s="69">
        <v>0</v>
      </c>
      <c r="BQ116" s="69">
        <v>0</v>
      </c>
      <c r="BR116" s="69">
        <v>0</v>
      </c>
      <c r="BS116" s="69">
        <v>0</v>
      </c>
      <c r="BT116" s="69">
        <v>0</v>
      </c>
      <c r="BU116" s="69">
        <v>0</v>
      </c>
      <c r="BV116" s="69">
        <v>0</v>
      </c>
      <c r="BW116" s="69">
        <v>0</v>
      </c>
      <c r="BX116" s="69">
        <v>0</v>
      </c>
      <c r="BY116" s="70">
        <v>5099333.33</v>
      </c>
    </row>
    <row r="117" spans="1:77" x14ac:dyDescent="0.2">
      <c r="A117" s="67" t="s">
        <v>291</v>
      </c>
      <c r="B117" s="68" t="s">
        <v>428</v>
      </c>
      <c r="C117" s="67" t="s">
        <v>429</v>
      </c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70">
        <v>10786370</v>
      </c>
    </row>
    <row r="118" spans="1:77" x14ac:dyDescent="0.2">
      <c r="A118" s="67" t="s">
        <v>291</v>
      </c>
      <c r="B118" s="68" t="s">
        <v>430</v>
      </c>
      <c r="C118" s="67" t="s">
        <v>431</v>
      </c>
      <c r="D118" s="69">
        <v>0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155000</v>
      </c>
      <c r="O118" s="69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180000</v>
      </c>
      <c r="U118" s="69">
        <v>0</v>
      </c>
      <c r="V118" s="69">
        <v>510000</v>
      </c>
      <c r="W118" s="69">
        <v>0</v>
      </c>
      <c r="X118" s="69">
        <v>0</v>
      </c>
      <c r="Y118" s="69">
        <v>0</v>
      </c>
      <c r="Z118" s="69">
        <v>0</v>
      </c>
      <c r="AA118" s="69">
        <v>0</v>
      </c>
      <c r="AB118" s="69">
        <v>0</v>
      </c>
      <c r="AC118" s="69">
        <v>0</v>
      </c>
      <c r="AD118" s="69">
        <v>0</v>
      </c>
      <c r="AE118" s="69">
        <v>4170000</v>
      </c>
      <c r="AF118" s="69">
        <v>60000</v>
      </c>
      <c r="AG118" s="69">
        <v>0</v>
      </c>
      <c r="AH118" s="69">
        <v>0</v>
      </c>
      <c r="AI118" s="69">
        <v>0</v>
      </c>
      <c r="AJ118" s="69">
        <v>0</v>
      </c>
      <c r="AK118" s="69">
        <v>0</v>
      </c>
      <c r="AL118" s="69">
        <v>0</v>
      </c>
      <c r="AM118" s="69">
        <v>0</v>
      </c>
      <c r="AN118" s="69">
        <v>0</v>
      </c>
      <c r="AO118" s="69">
        <v>0</v>
      </c>
      <c r="AP118" s="69">
        <v>0</v>
      </c>
      <c r="AQ118" s="69">
        <v>0</v>
      </c>
      <c r="AR118" s="69">
        <v>0</v>
      </c>
      <c r="AS118" s="69">
        <v>0</v>
      </c>
      <c r="AT118" s="69">
        <v>0</v>
      </c>
      <c r="AU118" s="69">
        <v>0</v>
      </c>
      <c r="AV118" s="69">
        <v>0</v>
      </c>
      <c r="AW118" s="69">
        <v>0</v>
      </c>
      <c r="AX118" s="69">
        <v>0</v>
      </c>
      <c r="AY118" s="69">
        <v>270000</v>
      </c>
      <c r="AZ118" s="69">
        <v>0</v>
      </c>
      <c r="BA118" s="69">
        <v>0</v>
      </c>
      <c r="BB118" s="69">
        <v>0</v>
      </c>
      <c r="BC118" s="69">
        <v>0</v>
      </c>
      <c r="BD118" s="69">
        <v>0</v>
      </c>
      <c r="BE118" s="69">
        <v>0</v>
      </c>
      <c r="BF118" s="69">
        <v>25522</v>
      </c>
      <c r="BG118" s="69">
        <v>0</v>
      </c>
      <c r="BH118" s="69">
        <v>0</v>
      </c>
      <c r="BI118" s="69">
        <v>0</v>
      </c>
      <c r="BJ118" s="69">
        <v>0</v>
      </c>
      <c r="BK118" s="69">
        <v>120000</v>
      </c>
      <c r="BL118" s="69">
        <v>0</v>
      </c>
      <c r="BM118" s="69">
        <v>0</v>
      </c>
      <c r="BN118" s="69">
        <v>0</v>
      </c>
      <c r="BO118" s="69">
        <v>0</v>
      </c>
      <c r="BP118" s="69">
        <v>0</v>
      </c>
      <c r="BQ118" s="69">
        <v>0</v>
      </c>
      <c r="BR118" s="69">
        <v>0</v>
      </c>
      <c r="BS118" s="69">
        <v>0</v>
      </c>
      <c r="BT118" s="69">
        <v>0</v>
      </c>
      <c r="BU118" s="69">
        <v>0</v>
      </c>
      <c r="BV118" s="69">
        <v>0</v>
      </c>
      <c r="BW118" s="69">
        <v>0</v>
      </c>
      <c r="BX118" s="69">
        <v>0</v>
      </c>
      <c r="BY118" s="70">
        <v>1726568.52</v>
      </c>
    </row>
    <row r="119" spans="1:77" x14ac:dyDescent="0.2">
      <c r="A119" s="67" t="s">
        <v>291</v>
      </c>
      <c r="B119" s="68" t="s">
        <v>432</v>
      </c>
      <c r="C119" s="67" t="s">
        <v>433</v>
      </c>
      <c r="D119" s="69">
        <v>52776</v>
      </c>
      <c r="E119" s="69">
        <v>0</v>
      </c>
      <c r="F119" s="69">
        <v>0</v>
      </c>
      <c r="G119" s="69">
        <v>0</v>
      </c>
      <c r="H119" s="69">
        <v>0</v>
      </c>
      <c r="I119" s="69">
        <v>219523</v>
      </c>
      <c r="J119" s="69">
        <v>18368</v>
      </c>
      <c r="K119" s="69">
        <v>45765.57</v>
      </c>
      <c r="L119" s="69">
        <v>41756.92</v>
      </c>
      <c r="M119" s="69">
        <v>25136</v>
      </c>
      <c r="N119" s="69">
        <v>0</v>
      </c>
      <c r="O119" s="69">
        <v>35689.599999999999</v>
      </c>
      <c r="P119" s="69">
        <v>0</v>
      </c>
      <c r="Q119" s="69">
        <v>61663</v>
      </c>
      <c r="R119" s="69">
        <v>0</v>
      </c>
      <c r="S119" s="69">
        <v>632885.05000000005</v>
      </c>
      <c r="T119" s="69">
        <v>0</v>
      </c>
      <c r="U119" s="69">
        <v>15600</v>
      </c>
      <c r="V119" s="69">
        <v>49050</v>
      </c>
      <c r="W119" s="69">
        <v>0</v>
      </c>
      <c r="X119" s="69">
        <v>0</v>
      </c>
      <c r="Y119" s="69">
        <v>0</v>
      </c>
      <c r="Z119" s="69">
        <v>4780</v>
      </c>
      <c r="AA119" s="69">
        <v>0</v>
      </c>
      <c r="AB119" s="69">
        <v>0</v>
      </c>
      <c r="AC119" s="69">
        <v>0</v>
      </c>
      <c r="AD119" s="69">
        <v>0</v>
      </c>
      <c r="AE119" s="69">
        <v>49950</v>
      </c>
      <c r="AF119" s="69">
        <v>80670</v>
      </c>
      <c r="AG119" s="69">
        <v>0</v>
      </c>
      <c r="AH119" s="69">
        <v>0</v>
      </c>
      <c r="AI119" s="69">
        <v>0</v>
      </c>
      <c r="AJ119" s="69">
        <v>0</v>
      </c>
      <c r="AK119" s="69">
        <v>0</v>
      </c>
      <c r="AL119" s="69">
        <v>0</v>
      </c>
      <c r="AM119" s="69">
        <v>0</v>
      </c>
      <c r="AN119" s="69">
        <v>0</v>
      </c>
      <c r="AO119" s="69">
        <v>18000</v>
      </c>
      <c r="AP119" s="69">
        <v>0</v>
      </c>
      <c r="AQ119" s="69">
        <v>93808</v>
      </c>
      <c r="AR119" s="69">
        <v>1920</v>
      </c>
      <c r="AS119" s="69">
        <v>0</v>
      </c>
      <c r="AT119" s="69">
        <v>1720</v>
      </c>
      <c r="AU119" s="69">
        <v>11520</v>
      </c>
      <c r="AV119" s="69">
        <v>0</v>
      </c>
      <c r="AW119" s="69">
        <v>0</v>
      </c>
      <c r="AX119" s="69">
        <v>68500</v>
      </c>
      <c r="AY119" s="69">
        <v>73917</v>
      </c>
      <c r="AZ119" s="69">
        <v>0</v>
      </c>
      <c r="BA119" s="69">
        <v>0</v>
      </c>
      <c r="BB119" s="69">
        <v>87060</v>
      </c>
      <c r="BC119" s="69">
        <v>12200</v>
      </c>
      <c r="BD119" s="69">
        <v>0</v>
      </c>
      <c r="BE119" s="69">
        <v>95000</v>
      </c>
      <c r="BF119" s="69">
        <v>0</v>
      </c>
      <c r="BG119" s="69">
        <v>0</v>
      </c>
      <c r="BH119" s="69">
        <v>0</v>
      </c>
      <c r="BI119" s="69">
        <v>106650</v>
      </c>
      <c r="BJ119" s="69">
        <v>0</v>
      </c>
      <c r="BK119" s="69">
        <v>46745</v>
      </c>
      <c r="BL119" s="69">
        <v>0</v>
      </c>
      <c r="BM119" s="69">
        <v>3045</v>
      </c>
      <c r="BN119" s="69">
        <v>15654</v>
      </c>
      <c r="BO119" s="69">
        <v>0</v>
      </c>
      <c r="BP119" s="69">
        <v>21190</v>
      </c>
      <c r="BQ119" s="69">
        <v>0</v>
      </c>
      <c r="BR119" s="69">
        <v>0</v>
      </c>
      <c r="BS119" s="69">
        <v>3410</v>
      </c>
      <c r="BT119" s="69">
        <v>17248</v>
      </c>
      <c r="BU119" s="69">
        <v>0</v>
      </c>
      <c r="BV119" s="69">
        <v>3960</v>
      </c>
      <c r="BW119" s="69">
        <v>12250</v>
      </c>
      <c r="BX119" s="69">
        <v>0</v>
      </c>
      <c r="BY119" s="70">
        <v>9825147.5299999993</v>
      </c>
    </row>
    <row r="120" spans="1:77" x14ac:dyDescent="0.2">
      <c r="A120" s="67" t="s">
        <v>291</v>
      </c>
      <c r="B120" s="68" t="s">
        <v>434</v>
      </c>
      <c r="C120" s="67" t="s">
        <v>435</v>
      </c>
      <c r="D120" s="69">
        <v>3676885.39</v>
      </c>
      <c r="E120" s="69">
        <v>1018971.43</v>
      </c>
      <c r="F120" s="69">
        <v>1478085.14</v>
      </c>
      <c r="G120" s="69">
        <v>264230</v>
      </c>
      <c r="H120" s="69">
        <v>729835.3</v>
      </c>
      <c r="I120" s="69">
        <v>233364</v>
      </c>
      <c r="J120" s="69">
        <v>5175483</v>
      </c>
      <c r="K120" s="69">
        <v>1622639.83</v>
      </c>
      <c r="L120" s="69">
        <v>399885.52</v>
      </c>
      <c r="M120" s="69">
        <v>3193440.29</v>
      </c>
      <c r="N120" s="69">
        <v>272643</v>
      </c>
      <c r="O120" s="69">
        <v>498388.86</v>
      </c>
      <c r="P120" s="69">
        <v>479368</v>
      </c>
      <c r="Q120" s="69">
        <v>926026.22</v>
      </c>
      <c r="R120" s="69">
        <v>0</v>
      </c>
      <c r="S120" s="69">
        <v>0</v>
      </c>
      <c r="T120" s="69">
        <v>0</v>
      </c>
      <c r="U120" s="69">
        <v>190732.75</v>
      </c>
      <c r="V120" s="69">
        <v>5537578</v>
      </c>
      <c r="W120" s="69">
        <v>365950</v>
      </c>
      <c r="X120" s="69">
        <v>167550</v>
      </c>
      <c r="Y120" s="69">
        <v>596100</v>
      </c>
      <c r="Z120" s="69">
        <v>416205.44</v>
      </c>
      <c r="AA120" s="69">
        <v>285668</v>
      </c>
      <c r="AB120" s="69">
        <v>0</v>
      </c>
      <c r="AC120" s="69">
        <v>0</v>
      </c>
      <c r="AD120" s="69">
        <v>93440</v>
      </c>
      <c r="AE120" s="69">
        <v>11185929.699999999</v>
      </c>
      <c r="AF120" s="69">
        <v>661587.77</v>
      </c>
      <c r="AG120" s="69">
        <v>303080.26</v>
      </c>
      <c r="AH120" s="69">
        <v>227287.5</v>
      </c>
      <c r="AI120" s="69">
        <v>262180.2</v>
      </c>
      <c r="AJ120" s="69">
        <v>450863</v>
      </c>
      <c r="AK120" s="69">
        <v>0</v>
      </c>
      <c r="AL120" s="69">
        <v>212609</v>
      </c>
      <c r="AM120" s="69">
        <v>249370.02</v>
      </c>
      <c r="AN120" s="69">
        <v>260580</v>
      </c>
      <c r="AO120" s="69">
        <v>415638.19</v>
      </c>
      <c r="AP120" s="69">
        <v>53800</v>
      </c>
      <c r="AQ120" s="69">
        <v>2491519.1</v>
      </c>
      <c r="AR120" s="69">
        <v>678210</v>
      </c>
      <c r="AS120" s="69">
        <v>393342</v>
      </c>
      <c r="AT120" s="69">
        <v>310711</v>
      </c>
      <c r="AU120" s="69">
        <v>507427.39</v>
      </c>
      <c r="AV120" s="69">
        <v>262222</v>
      </c>
      <c r="AW120" s="69">
        <v>375947</v>
      </c>
      <c r="AX120" s="69">
        <v>6661868.1699999999</v>
      </c>
      <c r="AY120" s="69">
        <v>299254</v>
      </c>
      <c r="AZ120" s="69">
        <v>287327</v>
      </c>
      <c r="BA120" s="69">
        <v>275609.89</v>
      </c>
      <c r="BB120" s="69">
        <v>529023.6</v>
      </c>
      <c r="BC120" s="69">
        <v>338121.6</v>
      </c>
      <c r="BD120" s="69">
        <v>386900</v>
      </c>
      <c r="BE120" s="69">
        <v>151894</v>
      </c>
      <c r="BF120" s="69">
        <v>104351.88</v>
      </c>
      <c r="BG120" s="69">
        <v>0</v>
      </c>
      <c r="BH120" s="69">
        <v>27300</v>
      </c>
      <c r="BI120" s="69">
        <v>2824572.89</v>
      </c>
      <c r="BJ120" s="69">
        <v>686760</v>
      </c>
      <c r="BK120" s="69">
        <v>619222.86</v>
      </c>
      <c r="BL120" s="69">
        <v>240417</v>
      </c>
      <c r="BM120" s="69">
        <v>165062</v>
      </c>
      <c r="BN120" s="69">
        <v>375686</v>
      </c>
      <c r="BO120" s="69">
        <v>75255</v>
      </c>
      <c r="BP120" s="69">
        <v>4589987.6100000003</v>
      </c>
      <c r="BQ120" s="69">
        <v>98156</v>
      </c>
      <c r="BR120" s="69">
        <v>203368</v>
      </c>
      <c r="BS120" s="69">
        <v>0</v>
      </c>
      <c r="BT120" s="69">
        <v>215350.83</v>
      </c>
      <c r="BU120" s="69">
        <v>1552857</v>
      </c>
      <c r="BV120" s="69">
        <v>659419.16</v>
      </c>
      <c r="BW120" s="69">
        <v>222336</v>
      </c>
      <c r="BX120" s="69">
        <v>259501</v>
      </c>
      <c r="BY120" s="70">
        <v>26475164.129999995</v>
      </c>
    </row>
    <row r="121" spans="1:77" x14ac:dyDescent="0.2">
      <c r="A121" s="67" t="s">
        <v>291</v>
      </c>
      <c r="B121" s="68" t="s">
        <v>436</v>
      </c>
      <c r="C121" s="67" t="s">
        <v>437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69">
        <v>0</v>
      </c>
      <c r="P121" s="69">
        <v>0</v>
      </c>
      <c r="Q121" s="69">
        <v>0</v>
      </c>
      <c r="R121" s="69">
        <v>0</v>
      </c>
      <c r="S121" s="69">
        <v>0</v>
      </c>
      <c r="T121" s="69">
        <v>0</v>
      </c>
      <c r="U121" s="69">
        <v>0</v>
      </c>
      <c r="V121" s="69">
        <v>0</v>
      </c>
      <c r="W121" s="69">
        <v>0</v>
      </c>
      <c r="X121" s="69">
        <v>0</v>
      </c>
      <c r="Y121" s="69">
        <v>0</v>
      </c>
      <c r="Z121" s="69">
        <v>0</v>
      </c>
      <c r="AA121" s="69">
        <v>0</v>
      </c>
      <c r="AB121" s="69">
        <v>0</v>
      </c>
      <c r="AC121" s="69">
        <v>0</v>
      </c>
      <c r="AD121" s="69">
        <v>0</v>
      </c>
      <c r="AE121" s="69">
        <v>0</v>
      </c>
      <c r="AF121" s="69">
        <v>0</v>
      </c>
      <c r="AG121" s="69">
        <v>0</v>
      </c>
      <c r="AH121" s="69">
        <v>0</v>
      </c>
      <c r="AI121" s="69">
        <v>0</v>
      </c>
      <c r="AJ121" s="69">
        <v>0</v>
      </c>
      <c r="AK121" s="69">
        <v>0</v>
      </c>
      <c r="AL121" s="69">
        <v>0</v>
      </c>
      <c r="AM121" s="69">
        <v>0</v>
      </c>
      <c r="AN121" s="69">
        <v>0</v>
      </c>
      <c r="AO121" s="69">
        <v>0</v>
      </c>
      <c r="AP121" s="69">
        <v>0</v>
      </c>
      <c r="AQ121" s="69">
        <v>0</v>
      </c>
      <c r="AR121" s="69">
        <v>0</v>
      </c>
      <c r="AS121" s="69">
        <v>0</v>
      </c>
      <c r="AT121" s="69">
        <v>0</v>
      </c>
      <c r="AU121" s="69">
        <v>0</v>
      </c>
      <c r="AV121" s="69">
        <v>0</v>
      </c>
      <c r="AW121" s="69">
        <v>0</v>
      </c>
      <c r="AX121" s="69">
        <v>0</v>
      </c>
      <c r="AY121" s="69">
        <v>21570</v>
      </c>
      <c r="AZ121" s="69">
        <v>0</v>
      </c>
      <c r="BA121" s="69">
        <v>0</v>
      </c>
      <c r="BB121" s="69">
        <v>0</v>
      </c>
      <c r="BC121" s="69">
        <v>0</v>
      </c>
      <c r="BD121" s="69">
        <v>0</v>
      </c>
      <c r="BE121" s="69">
        <v>0</v>
      </c>
      <c r="BF121" s="69">
        <v>0</v>
      </c>
      <c r="BG121" s="69">
        <v>0</v>
      </c>
      <c r="BH121" s="69">
        <v>0</v>
      </c>
      <c r="BI121" s="69">
        <v>0</v>
      </c>
      <c r="BJ121" s="69">
        <v>0</v>
      </c>
      <c r="BK121" s="69">
        <v>0</v>
      </c>
      <c r="BL121" s="69">
        <v>0</v>
      </c>
      <c r="BM121" s="69">
        <v>0</v>
      </c>
      <c r="BN121" s="69">
        <v>0</v>
      </c>
      <c r="BO121" s="69">
        <v>0</v>
      </c>
      <c r="BP121" s="69">
        <v>0</v>
      </c>
      <c r="BQ121" s="69">
        <v>0</v>
      </c>
      <c r="BR121" s="69">
        <v>0</v>
      </c>
      <c r="BS121" s="69">
        <v>0</v>
      </c>
      <c r="BT121" s="69">
        <v>0</v>
      </c>
      <c r="BU121" s="69">
        <v>0</v>
      </c>
      <c r="BV121" s="69">
        <v>0</v>
      </c>
      <c r="BW121" s="69">
        <v>0</v>
      </c>
      <c r="BX121" s="69">
        <v>0</v>
      </c>
      <c r="BY121" s="70">
        <v>6881874</v>
      </c>
    </row>
    <row r="122" spans="1:77" x14ac:dyDescent="0.2">
      <c r="A122" s="67" t="s">
        <v>291</v>
      </c>
      <c r="B122" s="68" t="s">
        <v>438</v>
      </c>
      <c r="C122" s="67" t="s">
        <v>439</v>
      </c>
      <c r="D122" s="69">
        <v>0</v>
      </c>
      <c r="E122" s="69">
        <v>25320</v>
      </c>
      <c r="F122" s="69">
        <v>0</v>
      </c>
      <c r="G122" s="69">
        <v>0</v>
      </c>
      <c r="H122" s="69">
        <v>0</v>
      </c>
      <c r="I122" s="69">
        <v>0</v>
      </c>
      <c r="J122" s="69">
        <v>3960000</v>
      </c>
      <c r="K122" s="69">
        <v>0</v>
      </c>
      <c r="L122" s="69">
        <v>0</v>
      </c>
      <c r="M122" s="69">
        <v>0</v>
      </c>
      <c r="N122" s="69">
        <v>0</v>
      </c>
      <c r="O122" s="69">
        <v>0</v>
      </c>
      <c r="P122" s="69">
        <v>0</v>
      </c>
      <c r="Q122" s="69">
        <v>0</v>
      </c>
      <c r="R122" s="69">
        <v>0</v>
      </c>
      <c r="S122" s="69">
        <v>0</v>
      </c>
      <c r="T122" s="69">
        <v>0</v>
      </c>
      <c r="U122" s="69">
        <v>40592.54</v>
      </c>
      <c r="V122" s="69">
        <v>146100</v>
      </c>
      <c r="W122" s="69">
        <v>34500</v>
      </c>
      <c r="X122" s="69">
        <v>31392</v>
      </c>
      <c r="Y122" s="69">
        <v>0</v>
      </c>
      <c r="Z122" s="69">
        <v>0</v>
      </c>
      <c r="AA122" s="69">
        <v>1350</v>
      </c>
      <c r="AB122" s="69">
        <v>0</v>
      </c>
      <c r="AC122" s="69">
        <v>0</v>
      </c>
      <c r="AD122" s="69">
        <v>3000</v>
      </c>
      <c r="AE122" s="69">
        <v>6979.8</v>
      </c>
      <c r="AF122" s="69">
        <v>11000</v>
      </c>
      <c r="AG122" s="69">
        <v>0</v>
      </c>
      <c r="AH122" s="69">
        <v>13559.22</v>
      </c>
      <c r="AI122" s="69">
        <v>0</v>
      </c>
      <c r="AJ122" s="69">
        <v>0</v>
      </c>
      <c r="AK122" s="69">
        <v>0</v>
      </c>
      <c r="AL122" s="69">
        <v>0</v>
      </c>
      <c r="AM122" s="69">
        <v>0</v>
      </c>
      <c r="AN122" s="69">
        <v>0</v>
      </c>
      <c r="AO122" s="69">
        <v>0</v>
      </c>
      <c r="AP122" s="69">
        <v>3650</v>
      </c>
      <c r="AQ122" s="69">
        <v>0</v>
      </c>
      <c r="AR122" s="69">
        <v>0</v>
      </c>
      <c r="AS122" s="69">
        <v>0</v>
      </c>
      <c r="AT122" s="69">
        <v>0</v>
      </c>
      <c r="AU122" s="69">
        <v>2400</v>
      </c>
      <c r="AV122" s="69">
        <v>9236</v>
      </c>
      <c r="AW122" s="69">
        <v>0</v>
      </c>
      <c r="AX122" s="69">
        <v>0</v>
      </c>
      <c r="AY122" s="69">
        <v>202710</v>
      </c>
      <c r="AZ122" s="69">
        <v>3000</v>
      </c>
      <c r="BA122" s="69">
        <v>0</v>
      </c>
      <c r="BB122" s="69">
        <v>0</v>
      </c>
      <c r="BC122" s="69">
        <v>0</v>
      </c>
      <c r="BD122" s="69">
        <v>0</v>
      </c>
      <c r="BE122" s="69">
        <v>69600</v>
      </c>
      <c r="BF122" s="69">
        <v>0</v>
      </c>
      <c r="BG122" s="69">
        <v>0</v>
      </c>
      <c r="BH122" s="69">
        <v>0</v>
      </c>
      <c r="BI122" s="69">
        <v>0</v>
      </c>
      <c r="BJ122" s="69">
        <v>0</v>
      </c>
      <c r="BK122" s="69">
        <v>0</v>
      </c>
      <c r="BL122" s="69">
        <v>0</v>
      </c>
      <c r="BM122" s="69">
        <v>0</v>
      </c>
      <c r="BN122" s="69">
        <v>0</v>
      </c>
      <c r="BO122" s="69">
        <v>0</v>
      </c>
      <c r="BP122" s="69">
        <v>0</v>
      </c>
      <c r="BQ122" s="69">
        <v>0</v>
      </c>
      <c r="BR122" s="69">
        <v>0</v>
      </c>
      <c r="BS122" s="69">
        <v>0</v>
      </c>
      <c r="BT122" s="69">
        <v>0</v>
      </c>
      <c r="BU122" s="69">
        <v>0</v>
      </c>
      <c r="BV122" s="69">
        <v>0</v>
      </c>
      <c r="BW122" s="69">
        <v>0</v>
      </c>
      <c r="BX122" s="69">
        <v>0</v>
      </c>
      <c r="BY122" s="70">
        <v>2091554.95</v>
      </c>
    </row>
    <row r="123" spans="1:77" x14ac:dyDescent="0.2">
      <c r="A123" s="67" t="s">
        <v>291</v>
      </c>
      <c r="B123" s="68" t="s">
        <v>440</v>
      </c>
      <c r="C123" s="67" t="s">
        <v>441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69">
        <v>0</v>
      </c>
      <c r="O123" s="69">
        <v>0</v>
      </c>
      <c r="P123" s="69">
        <v>114400</v>
      </c>
      <c r="Q123" s="69">
        <v>0</v>
      </c>
      <c r="R123" s="69">
        <v>0</v>
      </c>
      <c r="S123" s="69">
        <v>0</v>
      </c>
      <c r="T123" s="69">
        <v>400</v>
      </c>
      <c r="U123" s="69">
        <v>0</v>
      </c>
      <c r="V123" s="69">
        <v>9600</v>
      </c>
      <c r="W123" s="69">
        <v>0</v>
      </c>
      <c r="X123" s="69">
        <v>0</v>
      </c>
      <c r="Y123" s="69">
        <v>980</v>
      </c>
      <c r="Z123" s="69">
        <v>0</v>
      </c>
      <c r="AA123" s="69">
        <v>0</v>
      </c>
      <c r="AB123" s="69">
        <v>0</v>
      </c>
      <c r="AC123" s="69">
        <v>0</v>
      </c>
      <c r="AD123" s="69">
        <v>0</v>
      </c>
      <c r="AE123" s="69">
        <v>0</v>
      </c>
      <c r="AF123" s="69">
        <v>0</v>
      </c>
      <c r="AG123" s="69">
        <v>0</v>
      </c>
      <c r="AH123" s="69">
        <v>0</v>
      </c>
      <c r="AI123" s="69">
        <v>0</v>
      </c>
      <c r="AJ123" s="69">
        <v>0</v>
      </c>
      <c r="AK123" s="69">
        <v>3040</v>
      </c>
      <c r="AL123" s="69">
        <v>0</v>
      </c>
      <c r="AM123" s="69">
        <v>0</v>
      </c>
      <c r="AN123" s="69">
        <v>0</v>
      </c>
      <c r="AO123" s="69">
        <v>0</v>
      </c>
      <c r="AP123" s="69">
        <v>0</v>
      </c>
      <c r="AQ123" s="69">
        <v>37280</v>
      </c>
      <c r="AR123" s="69">
        <v>0</v>
      </c>
      <c r="AS123" s="69">
        <v>0</v>
      </c>
      <c r="AT123" s="69">
        <v>0</v>
      </c>
      <c r="AU123" s="69">
        <v>0</v>
      </c>
      <c r="AV123" s="69">
        <v>0</v>
      </c>
      <c r="AW123" s="69">
        <v>0</v>
      </c>
      <c r="AX123" s="69">
        <v>0</v>
      </c>
      <c r="AY123" s="69">
        <v>0</v>
      </c>
      <c r="AZ123" s="69">
        <v>0</v>
      </c>
      <c r="BA123" s="69">
        <v>0</v>
      </c>
      <c r="BB123" s="69">
        <v>0</v>
      </c>
      <c r="BC123" s="69">
        <v>0</v>
      </c>
      <c r="BD123" s="69">
        <v>0</v>
      </c>
      <c r="BE123" s="69">
        <v>0</v>
      </c>
      <c r="BF123" s="69">
        <v>0</v>
      </c>
      <c r="BG123" s="69">
        <v>0</v>
      </c>
      <c r="BH123" s="69">
        <v>0</v>
      </c>
      <c r="BI123" s="69">
        <v>0</v>
      </c>
      <c r="BJ123" s="69">
        <v>0</v>
      </c>
      <c r="BK123" s="69">
        <v>0</v>
      </c>
      <c r="BL123" s="69">
        <v>0</v>
      </c>
      <c r="BM123" s="69">
        <v>0</v>
      </c>
      <c r="BN123" s="69">
        <v>0</v>
      </c>
      <c r="BO123" s="69">
        <v>0</v>
      </c>
      <c r="BP123" s="69">
        <v>320</v>
      </c>
      <c r="BQ123" s="69">
        <v>4000</v>
      </c>
      <c r="BR123" s="69">
        <v>0</v>
      </c>
      <c r="BS123" s="69">
        <v>8100</v>
      </c>
      <c r="BT123" s="69">
        <v>2080</v>
      </c>
      <c r="BU123" s="69">
        <v>0</v>
      </c>
      <c r="BV123" s="69">
        <v>0</v>
      </c>
      <c r="BW123" s="69">
        <v>0</v>
      </c>
      <c r="BX123" s="69">
        <v>0</v>
      </c>
      <c r="BY123" s="70">
        <v>3386225.1799999997</v>
      </c>
    </row>
    <row r="124" spans="1:77" x14ac:dyDescent="0.2">
      <c r="A124" s="67" t="s">
        <v>291</v>
      </c>
      <c r="B124" s="68" t="s">
        <v>442</v>
      </c>
      <c r="C124" s="67" t="s">
        <v>443</v>
      </c>
      <c r="D124" s="69">
        <v>182880</v>
      </c>
      <c r="E124" s="69">
        <v>0</v>
      </c>
      <c r="F124" s="69">
        <v>0</v>
      </c>
      <c r="G124" s="69">
        <v>0</v>
      </c>
      <c r="H124" s="69">
        <v>52418</v>
      </c>
      <c r="I124" s="69">
        <v>0</v>
      </c>
      <c r="J124" s="69">
        <v>750</v>
      </c>
      <c r="K124" s="69">
        <v>0</v>
      </c>
      <c r="L124" s="69">
        <v>1760</v>
      </c>
      <c r="M124" s="69">
        <v>0</v>
      </c>
      <c r="N124" s="69">
        <v>160</v>
      </c>
      <c r="O124" s="69">
        <v>0</v>
      </c>
      <c r="P124" s="69">
        <v>130900</v>
      </c>
      <c r="Q124" s="69">
        <v>0</v>
      </c>
      <c r="R124" s="69">
        <v>0</v>
      </c>
      <c r="S124" s="69">
        <v>0</v>
      </c>
      <c r="T124" s="69">
        <v>124111.7</v>
      </c>
      <c r="U124" s="69">
        <v>23030</v>
      </c>
      <c r="V124" s="69">
        <v>1278841</v>
      </c>
      <c r="W124" s="69">
        <v>14480</v>
      </c>
      <c r="X124" s="69">
        <v>69990</v>
      </c>
      <c r="Y124" s="69">
        <v>59370</v>
      </c>
      <c r="Z124" s="69">
        <v>320</v>
      </c>
      <c r="AA124" s="69">
        <v>0</v>
      </c>
      <c r="AB124" s="69">
        <v>60536</v>
      </c>
      <c r="AC124" s="69">
        <v>0</v>
      </c>
      <c r="AD124" s="69">
        <v>79360</v>
      </c>
      <c r="AE124" s="69">
        <v>237760</v>
      </c>
      <c r="AF124" s="69">
        <v>0</v>
      </c>
      <c r="AG124" s="69">
        <v>0</v>
      </c>
      <c r="AH124" s="69">
        <v>0</v>
      </c>
      <c r="AI124" s="69">
        <v>0</v>
      </c>
      <c r="AJ124" s="69">
        <v>16560</v>
      </c>
      <c r="AK124" s="69">
        <v>88000</v>
      </c>
      <c r="AL124" s="69">
        <v>0</v>
      </c>
      <c r="AM124" s="69">
        <v>29840</v>
      </c>
      <c r="AN124" s="69">
        <v>0</v>
      </c>
      <c r="AO124" s="69">
        <v>1140</v>
      </c>
      <c r="AP124" s="69">
        <v>17200</v>
      </c>
      <c r="AQ124" s="69">
        <v>93200</v>
      </c>
      <c r="AR124" s="69">
        <v>32265</v>
      </c>
      <c r="AS124" s="69">
        <v>0</v>
      </c>
      <c r="AT124" s="69">
        <v>20240</v>
      </c>
      <c r="AU124" s="69">
        <v>1200</v>
      </c>
      <c r="AV124" s="69">
        <v>6400</v>
      </c>
      <c r="AW124" s="69">
        <v>2400</v>
      </c>
      <c r="AX124" s="69">
        <v>135740</v>
      </c>
      <c r="AY124" s="69">
        <v>54520</v>
      </c>
      <c r="AZ124" s="69">
        <v>116790</v>
      </c>
      <c r="BA124" s="69">
        <v>0</v>
      </c>
      <c r="BB124" s="69">
        <v>0</v>
      </c>
      <c r="BC124" s="69">
        <v>3136</v>
      </c>
      <c r="BD124" s="69">
        <v>139520</v>
      </c>
      <c r="BE124" s="69">
        <v>72520</v>
      </c>
      <c r="BF124" s="69">
        <v>2094</v>
      </c>
      <c r="BG124" s="69">
        <v>60890.080000000002</v>
      </c>
      <c r="BH124" s="69">
        <v>34480</v>
      </c>
      <c r="BI124" s="69">
        <v>87248</v>
      </c>
      <c r="BJ124" s="69">
        <v>207700</v>
      </c>
      <c r="BK124" s="69">
        <v>960</v>
      </c>
      <c r="BL124" s="69">
        <v>0</v>
      </c>
      <c r="BM124" s="69">
        <v>41020</v>
      </c>
      <c r="BN124" s="69">
        <v>0</v>
      </c>
      <c r="BO124" s="69">
        <v>34780</v>
      </c>
      <c r="BP124" s="69">
        <v>62990</v>
      </c>
      <c r="BQ124" s="69">
        <v>15760</v>
      </c>
      <c r="BR124" s="69">
        <v>320</v>
      </c>
      <c r="BS124" s="69">
        <v>28280</v>
      </c>
      <c r="BT124" s="69">
        <v>68640</v>
      </c>
      <c r="BU124" s="69">
        <v>79960</v>
      </c>
      <c r="BV124" s="69">
        <v>0</v>
      </c>
      <c r="BW124" s="69">
        <v>5040</v>
      </c>
      <c r="BX124" s="69">
        <v>11830</v>
      </c>
      <c r="BY124" s="70">
        <v>3733606.9899999998</v>
      </c>
    </row>
    <row r="125" spans="1:77" x14ac:dyDescent="0.2">
      <c r="A125" s="67" t="s">
        <v>291</v>
      </c>
      <c r="B125" s="68" t="s">
        <v>444</v>
      </c>
      <c r="C125" s="67" t="s">
        <v>445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9">
        <v>0</v>
      </c>
      <c r="Q125" s="69">
        <v>0</v>
      </c>
      <c r="R125" s="69">
        <v>0</v>
      </c>
      <c r="S125" s="69">
        <v>0</v>
      </c>
      <c r="T125" s="69">
        <v>0</v>
      </c>
      <c r="U125" s="69">
        <v>4800</v>
      </c>
      <c r="V125" s="69">
        <v>2400</v>
      </c>
      <c r="W125" s="69">
        <v>0</v>
      </c>
      <c r="X125" s="69">
        <v>0</v>
      </c>
      <c r="Y125" s="69">
        <v>0</v>
      </c>
      <c r="Z125" s="69">
        <v>0</v>
      </c>
      <c r="AA125" s="69">
        <v>0</v>
      </c>
      <c r="AB125" s="69">
        <v>0</v>
      </c>
      <c r="AC125" s="69">
        <v>0</v>
      </c>
      <c r="AD125" s="69">
        <v>0</v>
      </c>
      <c r="AE125" s="69">
        <v>0</v>
      </c>
      <c r="AF125" s="69">
        <v>0</v>
      </c>
      <c r="AG125" s="69">
        <v>0</v>
      </c>
      <c r="AH125" s="69">
        <v>0</v>
      </c>
      <c r="AI125" s="69">
        <v>0</v>
      </c>
      <c r="AJ125" s="69">
        <v>0</v>
      </c>
      <c r="AK125" s="69">
        <v>3120</v>
      </c>
      <c r="AL125" s="69">
        <v>0</v>
      </c>
      <c r="AM125" s="69">
        <v>0</v>
      </c>
      <c r="AN125" s="69">
        <v>0</v>
      </c>
      <c r="AO125" s="69">
        <v>0</v>
      </c>
      <c r="AP125" s="69">
        <v>0</v>
      </c>
      <c r="AQ125" s="69">
        <v>95496</v>
      </c>
      <c r="AR125" s="69">
        <v>0</v>
      </c>
      <c r="AS125" s="69">
        <v>0</v>
      </c>
      <c r="AT125" s="69">
        <v>0</v>
      </c>
      <c r="AU125" s="69">
        <v>0</v>
      </c>
      <c r="AV125" s="69">
        <v>0</v>
      </c>
      <c r="AW125" s="69">
        <v>0</v>
      </c>
      <c r="AX125" s="69">
        <v>0</v>
      </c>
      <c r="AY125" s="69">
        <v>0</v>
      </c>
      <c r="AZ125" s="69">
        <v>0</v>
      </c>
      <c r="BA125" s="69">
        <v>0</v>
      </c>
      <c r="BB125" s="69">
        <v>0</v>
      </c>
      <c r="BC125" s="69">
        <v>0</v>
      </c>
      <c r="BD125" s="69">
        <v>0</v>
      </c>
      <c r="BE125" s="69">
        <v>0</v>
      </c>
      <c r="BF125" s="69">
        <v>0</v>
      </c>
      <c r="BG125" s="69">
        <v>0</v>
      </c>
      <c r="BH125" s="69">
        <v>0</v>
      </c>
      <c r="BI125" s="69">
        <v>0</v>
      </c>
      <c r="BJ125" s="69">
        <v>0</v>
      </c>
      <c r="BK125" s="69">
        <v>0</v>
      </c>
      <c r="BL125" s="69">
        <v>0</v>
      </c>
      <c r="BM125" s="69">
        <v>0</v>
      </c>
      <c r="BN125" s="69">
        <v>0</v>
      </c>
      <c r="BO125" s="69">
        <v>0</v>
      </c>
      <c r="BP125" s="69">
        <v>0</v>
      </c>
      <c r="BQ125" s="69">
        <v>0</v>
      </c>
      <c r="BR125" s="69">
        <v>0</v>
      </c>
      <c r="BS125" s="69">
        <v>0</v>
      </c>
      <c r="BT125" s="69">
        <v>9600</v>
      </c>
      <c r="BU125" s="69">
        <v>0</v>
      </c>
      <c r="BV125" s="69">
        <v>0</v>
      </c>
      <c r="BW125" s="69">
        <v>0</v>
      </c>
      <c r="BX125" s="69">
        <v>0</v>
      </c>
      <c r="BY125" s="70">
        <v>751601115.55000007</v>
      </c>
    </row>
    <row r="126" spans="1:77" x14ac:dyDescent="0.2">
      <c r="A126" s="67" t="s">
        <v>291</v>
      </c>
      <c r="B126" s="68" t="s">
        <v>446</v>
      </c>
      <c r="C126" s="67" t="s">
        <v>447</v>
      </c>
      <c r="D126" s="69">
        <v>427210.28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3600</v>
      </c>
      <c r="K126" s="69">
        <v>0</v>
      </c>
      <c r="L126" s="69">
        <v>0</v>
      </c>
      <c r="M126" s="69">
        <v>0</v>
      </c>
      <c r="N126" s="69">
        <v>1400</v>
      </c>
      <c r="O126" s="69">
        <v>0</v>
      </c>
      <c r="P126" s="69">
        <v>203934.36</v>
      </c>
      <c r="Q126" s="69">
        <v>0</v>
      </c>
      <c r="R126" s="69">
        <v>2000</v>
      </c>
      <c r="S126" s="69">
        <v>0</v>
      </c>
      <c r="T126" s="69">
        <v>110968.81</v>
      </c>
      <c r="U126" s="69">
        <v>100328</v>
      </c>
      <c r="V126" s="69">
        <v>1517797</v>
      </c>
      <c r="W126" s="69">
        <v>311720.75</v>
      </c>
      <c r="X126" s="69">
        <v>150681.75</v>
      </c>
      <c r="Y126" s="69">
        <v>172946</v>
      </c>
      <c r="Z126" s="69">
        <v>6100</v>
      </c>
      <c r="AA126" s="69">
        <v>0</v>
      </c>
      <c r="AB126" s="69">
        <v>120404.8</v>
      </c>
      <c r="AC126" s="69">
        <v>0</v>
      </c>
      <c r="AD126" s="69">
        <v>69715</v>
      </c>
      <c r="AE126" s="69">
        <v>88562</v>
      </c>
      <c r="AF126" s="69">
        <v>0</v>
      </c>
      <c r="AG126" s="69">
        <v>0</v>
      </c>
      <c r="AH126" s="69">
        <v>0</v>
      </c>
      <c r="AI126" s="69">
        <v>0</v>
      </c>
      <c r="AJ126" s="69">
        <v>58535</v>
      </c>
      <c r="AK126" s="69">
        <v>224695</v>
      </c>
      <c r="AL126" s="69">
        <v>0</v>
      </c>
      <c r="AM126" s="69">
        <v>26000</v>
      </c>
      <c r="AN126" s="69">
        <v>0</v>
      </c>
      <c r="AO126" s="69">
        <v>0</v>
      </c>
      <c r="AP126" s="69">
        <v>58778</v>
      </c>
      <c r="AQ126" s="69">
        <v>91105.5</v>
      </c>
      <c r="AR126" s="69">
        <v>800</v>
      </c>
      <c r="AS126" s="69">
        <v>0</v>
      </c>
      <c r="AT126" s="69">
        <v>25250</v>
      </c>
      <c r="AU126" s="69">
        <v>0</v>
      </c>
      <c r="AV126" s="69">
        <v>39458</v>
      </c>
      <c r="AW126" s="69">
        <v>0</v>
      </c>
      <c r="AX126" s="69">
        <v>0</v>
      </c>
      <c r="AY126" s="69">
        <v>317592</v>
      </c>
      <c r="AZ126" s="69">
        <v>214283.76</v>
      </c>
      <c r="BA126" s="69">
        <v>0</v>
      </c>
      <c r="BB126" s="69">
        <v>0</v>
      </c>
      <c r="BC126" s="69">
        <v>4000</v>
      </c>
      <c r="BD126" s="69">
        <v>136098.74</v>
      </c>
      <c r="BE126" s="69">
        <v>205953</v>
      </c>
      <c r="BF126" s="69">
        <v>294</v>
      </c>
      <c r="BG126" s="69">
        <v>92775</v>
      </c>
      <c r="BH126" s="69">
        <v>52577</v>
      </c>
      <c r="BI126" s="69">
        <v>27497.5</v>
      </c>
      <c r="BJ126" s="69">
        <v>560373.80000000005</v>
      </c>
      <c r="BK126" s="69">
        <v>0</v>
      </c>
      <c r="BL126" s="69">
        <v>0</v>
      </c>
      <c r="BM126" s="69">
        <v>86870</v>
      </c>
      <c r="BN126" s="69">
        <v>0</v>
      </c>
      <c r="BO126" s="69">
        <v>47864</v>
      </c>
      <c r="BP126" s="69">
        <v>72780.570000000007</v>
      </c>
      <c r="BQ126" s="69">
        <v>42900</v>
      </c>
      <c r="BR126" s="69">
        <v>0</v>
      </c>
      <c r="BS126" s="69">
        <v>85500</v>
      </c>
      <c r="BT126" s="69">
        <v>28178</v>
      </c>
      <c r="BU126" s="69">
        <v>100720</v>
      </c>
      <c r="BV126" s="69">
        <v>0</v>
      </c>
      <c r="BW126" s="69">
        <v>10170</v>
      </c>
      <c r="BX126" s="69">
        <v>37383</v>
      </c>
      <c r="BY126" s="70">
        <v>71345524.960000008</v>
      </c>
    </row>
    <row r="127" spans="1:77" x14ac:dyDescent="0.2">
      <c r="A127" s="67" t="s">
        <v>291</v>
      </c>
      <c r="B127" s="68" t="s">
        <v>448</v>
      </c>
      <c r="C127" s="67" t="s">
        <v>449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9">
        <v>0</v>
      </c>
      <c r="Q127" s="69">
        <v>0</v>
      </c>
      <c r="R127" s="69">
        <v>0</v>
      </c>
      <c r="S127" s="69">
        <v>0</v>
      </c>
      <c r="T127" s="69">
        <v>0</v>
      </c>
      <c r="U127" s="69">
        <v>0</v>
      </c>
      <c r="V127" s="69">
        <v>237744</v>
      </c>
      <c r="W127" s="69">
        <v>0</v>
      </c>
      <c r="X127" s="69">
        <v>0</v>
      </c>
      <c r="Y127" s="69">
        <v>0</v>
      </c>
      <c r="Z127" s="69">
        <v>648</v>
      </c>
      <c r="AA127" s="69">
        <v>0</v>
      </c>
      <c r="AB127" s="69">
        <v>0</v>
      </c>
      <c r="AC127" s="69">
        <v>454237.4</v>
      </c>
      <c r="AD127" s="69">
        <v>3254</v>
      </c>
      <c r="AE127" s="69">
        <v>0</v>
      </c>
      <c r="AF127" s="69">
        <v>0</v>
      </c>
      <c r="AG127" s="69">
        <v>0</v>
      </c>
      <c r="AH127" s="69">
        <v>0</v>
      </c>
      <c r="AI127" s="69">
        <v>0</v>
      </c>
      <c r="AJ127" s="69">
        <v>0</v>
      </c>
      <c r="AK127" s="69">
        <v>0</v>
      </c>
      <c r="AL127" s="69">
        <v>0</v>
      </c>
      <c r="AM127" s="69">
        <v>0</v>
      </c>
      <c r="AN127" s="69">
        <v>0</v>
      </c>
      <c r="AO127" s="69">
        <v>0</v>
      </c>
      <c r="AP127" s="69">
        <v>0</v>
      </c>
      <c r="AQ127" s="69">
        <v>84374</v>
      </c>
      <c r="AR127" s="69">
        <v>0</v>
      </c>
      <c r="AS127" s="69">
        <v>0</v>
      </c>
      <c r="AT127" s="69">
        <v>0</v>
      </c>
      <c r="AU127" s="69">
        <v>0</v>
      </c>
      <c r="AV127" s="69">
        <v>1736</v>
      </c>
      <c r="AW127" s="69">
        <v>1190</v>
      </c>
      <c r="AX127" s="69">
        <v>0</v>
      </c>
      <c r="AY127" s="69">
        <v>0</v>
      </c>
      <c r="AZ127" s="69">
        <v>0</v>
      </c>
      <c r="BA127" s="69">
        <v>0</v>
      </c>
      <c r="BB127" s="69">
        <v>0</v>
      </c>
      <c r="BC127" s="69">
        <v>0</v>
      </c>
      <c r="BD127" s="69">
        <v>0</v>
      </c>
      <c r="BE127" s="69">
        <v>0</v>
      </c>
      <c r="BF127" s="69">
        <v>0</v>
      </c>
      <c r="BG127" s="69">
        <v>0</v>
      </c>
      <c r="BH127" s="69">
        <v>0</v>
      </c>
      <c r="BI127" s="69">
        <v>9760</v>
      </c>
      <c r="BJ127" s="69">
        <v>0</v>
      </c>
      <c r="BK127" s="69">
        <v>0</v>
      </c>
      <c r="BL127" s="69">
        <v>0</v>
      </c>
      <c r="BM127" s="69">
        <v>1200</v>
      </c>
      <c r="BN127" s="69">
        <v>0</v>
      </c>
      <c r="BO127" s="69">
        <v>0</v>
      </c>
      <c r="BP127" s="69">
        <v>0</v>
      </c>
      <c r="BQ127" s="69">
        <v>0</v>
      </c>
      <c r="BR127" s="69">
        <v>0</v>
      </c>
      <c r="BS127" s="69">
        <v>1980</v>
      </c>
      <c r="BT127" s="69">
        <v>6720</v>
      </c>
      <c r="BU127" s="69">
        <v>0</v>
      </c>
      <c r="BV127" s="69">
        <v>0</v>
      </c>
      <c r="BW127" s="69">
        <v>0</v>
      </c>
      <c r="BX127" s="69">
        <v>0</v>
      </c>
      <c r="BY127" s="70">
        <v>13293470.92</v>
      </c>
    </row>
    <row r="128" spans="1:77" x14ac:dyDescent="0.2">
      <c r="A128" s="67" t="s">
        <v>291</v>
      </c>
      <c r="B128" s="68" t="s">
        <v>450</v>
      </c>
      <c r="C128" s="67" t="s">
        <v>451</v>
      </c>
      <c r="D128" s="69">
        <v>409375.92</v>
      </c>
      <c r="E128" s="69">
        <v>39504.5</v>
      </c>
      <c r="F128" s="69">
        <v>4642</v>
      </c>
      <c r="G128" s="69">
        <v>29571</v>
      </c>
      <c r="H128" s="69">
        <v>124330</v>
      </c>
      <c r="I128" s="69">
        <v>0</v>
      </c>
      <c r="J128" s="69">
        <v>135105</v>
      </c>
      <c r="K128" s="69">
        <v>6120</v>
      </c>
      <c r="L128" s="69">
        <v>41892.92</v>
      </c>
      <c r="M128" s="69">
        <v>38620</v>
      </c>
      <c r="N128" s="69">
        <v>16818</v>
      </c>
      <c r="O128" s="69">
        <v>0</v>
      </c>
      <c r="P128" s="69">
        <v>593068.12</v>
      </c>
      <c r="Q128" s="69">
        <v>0</v>
      </c>
      <c r="R128" s="69">
        <v>354739.52</v>
      </c>
      <c r="S128" s="69">
        <v>0</v>
      </c>
      <c r="T128" s="69">
        <v>203450</v>
      </c>
      <c r="U128" s="69">
        <v>77915.05</v>
      </c>
      <c r="V128" s="69">
        <v>1049167.7</v>
      </c>
      <c r="W128" s="69">
        <v>107257.82</v>
      </c>
      <c r="X128" s="69">
        <v>59665</v>
      </c>
      <c r="Y128" s="69">
        <v>97501</v>
      </c>
      <c r="Z128" s="69">
        <v>4196</v>
      </c>
      <c r="AA128" s="69">
        <v>4130</v>
      </c>
      <c r="AB128" s="69">
        <v>372278.6</v>
      </c>
      <c r="AC128" s="69">
        <v>0</v>
      </c>
      <c r="AD128" s="69">
        <v>22984.92</v>
      </c>
      <c r="AE128" s="69">
        <v>261080</v>
      </c>
      <c r="AF128" s="69">
        <v>3414</v>
      </c>
      <c r="AG128" s="69">
        <v>0</v>
      </c>
      <c r="AH128" s="69">
        <v>550</v>
      </c>
      <c r="AI128" s="69">
        <v>3024</v>
      </c>
      <c r="AJ128" s="69">
        <v>14241</v>
      </c>
      <c r="AK128" s="69">
        <v>408043.9</v>
      </c>
      <c r="AL128" s="69">
        <v>0</v>
      </c>
      <c r="AM128" s="69">
        <v>112704</v>
      </c>
      <c r="AN128" s="69">
        <v>0</v>
      </c>
      <c r="AO128" s="69">
        <v>0</v>
      </c>
      <c r="AP128" s="69">
        <v>42604</v>
      </c>
      <c r="AQ128" s="69">
        <v>152740</v>
      </c>
      <c r="AR128" s="69">
        <v>3419</v>
      </c>
      <c r="AS128" s="69">
        <v>0</v>
      </c>
      <c r="AT128" s="69">
        <v>24241</v>
      </c>
      <c r="AU128" s="69">
        <v>12550</v>
      </c>
      <c r="AV128" s="69">
        <v>157245</v>
      </c>
      <c r="AW128" s="69">
        <v>101035.6</v>
      </c>
      <c r="AX128" s="69">
        <v>67435</v>
      </c>
      <c r="AY128" s="69">
        <v>177288</v>
      </c>
      <c r="AZ128" s="69">
        <v>101305.3</v>
      </c>
      <c r="BA128" s="69">
        <v>0</v>
      </c>
      <c r="BB128" s="69">
        <v>0</v>
      </c>
      <c r="BC128" s="69">
        <v>72501.22</v>
      </c>
      <c r="BD128" s="69">
        <v>149831.1</v>
      </c>
      <c r="BE128" s="69">
        <v>50712</v>
      </c>
      <c r="BF128" s="69">
        <v>3822</v>
      </c>
      <c r="BG128" s="69">
        <v>230833.2</v>
      </c>
      <c r="BH128" s="69">
        <v>95752</v>
      </c>
      <c r="BI128" s="69">
        <v>16625</v>
      </c>
      <c r="BJ128" s="69">
        <v>183552</v>
      </c>
      <c r="BK128" s="69">
        <v>0</v>
      </c>
      <c r="BL128" s="69">
        <v>0</v>
      </c>
      <c r="BM128" s="69">
        <v>42191</v>
      </c>
      <c r="BN128" s="69">
        <v>0</v>
      </c>
      <c r="BO128" s="69">
        <v>54624</v>
      </c>
      <c r="BP128" s="69">
        <v>61167.040000000001</v>
      </c>
      <c r="BQ128" s="69">
        <v>33324</v>
      </c>
      <c r="BR128" s="69">
        <v>65945</v>
      </c>
      <c r="BS128" s="69">
        <v>219805</v>
      </c>
      <c r="BT128" s="69">
        <v>17716</v>
      </c>
      <c r="BU128" s="69">
        <v>108379</v>
      </c>
      <c r="BV128" s="69">
        <v>0</v>
      </c>
      <c r="BW128" s="69">
        <v>13988</v>
      </c>
      <c r="BX128" s="69">
        <v>17627</v>
      </c>
      <c r="BY128" s="70">
        <v>3070957.81</v>
      </c>
    </row>
    <row r="129" spans="1:77" x14ac:dyDescent="0.2">
      <c r="A129" s="75" t="s">
        <v>452</v>
      </c>
      <c r="B129" s="76"/>
      <c r="C129" s="77"/>
      <c r="D129" s="73">
        <f>SUM(D48:D128)</f>
        <v>635938564.46999991</v>
      </c>
      <c r="E129" s="73">
        <f t="shared" ref="E129:BP129" si="4">SUM(E48:E128)</f>
        <v>181067801.29000005</v>
      </c>
      <c r="F129" s="73">
        <f t="shared" si="4"/>
        <v>212521884.31999999</v>
      </c>
      <c r="G129" s="73">
        <f t="shared" si="4"/>
        <v>104947973.03</v>
      </c>
      <c r="H129" s="73">
        <f t="shared" si="4"/>
        <v>82010532.050000012</v>
      </c>
      <c r="I129" s="73">
        <f t="shared" si="4"/>
        <v>32077365.089999996</v>
      </c>
      <c r="J129" s="73">
        <f t="shared" si="4"/>
        <v>1127274792.9499996</v>
      </c>
      <c r="K129" s="73">
        <f t="shared" si="4"/>
        <v>155197074.25999999</v>
      </c>
      <c r="L129" s="73">
        <f t="shared" si="4"/>
        <v>52251165.810000002</v>
      </c>
      <c r="M129" s="73">
        <f t="shared" si="4"/>
        <v>366451957.77000004</v>
      </c>
      <c r="N129" s="73">
        <f t="shared" si="4"/>
        <v>48986897.26000002</v>
      </c>
      <c r="O129" s="73">
        <f t="shared" si="4"/>
        <v>122219114.23999999</v>
      </c>
      <c r="P129" s="73">
        <f t="shared" si="4"/>
        <v>228395039.99000004</v>
      </c>
      <c r="Q129" s="73">
        <f t="shared" si="4"/>
        <v>193998388.67000002</v>
      </c>
      <c r="R129" s="73">
        <f t="shared" si="4"/>
        <v>27184129.380000003</v>
      </c>
      <c r="S129" s="73">
        <f t="shared" si="4"/>
        <v>86653567.700000003</v>
      </c>
      <c r="T129" s="73">
        <f t="shared" si="4"/>
        <v>69433856.280000001</v>
      </c>
      <c r="U129" s="73">
        <f t="shared" si="4"/>
        <v>36016712.699999996</v>
      </c>
      <c r="V129" s="73">
        <f t="shared" si="4"/>
        <v>684340468.36000013</v>
      </c>
      <c r="W129" s="73">
        <f t="shared" si="4"/>
        <v>191947138.48999998</v>
      </c>
      <c r="X129" s="73">
        <f t="shared" si="4"/>
        <v>85778470.680000007</v>
      </c>
      <c r="Y129" s="73">
        <f t="shared" si="4"/>
        <v>202647994.63999999</v>
      </c>
      <c r="Z129" s="73">
        <f t="shared" si="4"/>
        <v>50240398.43999999</v>
      </c>
      <c r="AA129" s="73">
        <f t="shared" si="4"/>
        <v>81462712.450000003</v>
      </c>
      <c r="AB129" s="73">
        <f t="shared" si="4"/>
        <v>73231156.689999998</v>
      </c>
      <c r="AC129" s="73">
        <f t="shared" si="4"/>
        <v>39893258.969999999</v>
      </c>
      <c r="AD129" s="73">
        <f t="shared" si="4"/>
        <v>30394854.200000007</v>
      </c>
      <c r="AE129" s="73">
        <f t="shared" si="4"/>
        <v>907966828.13999999</v>
      </c>
      <c r="AF129" s="73">
        <f t="shared" si="4"/>
        <v>62897274.070000008</v>
      </c>
      <c r="AG129" s="73">
        <f t="shared" si="4"/>
        <v>41585551.530000001</v>
      </c>
      <c r="AH129" s="73">
        <f t="shared" si="4"/>
        <v>41358053.790000007</v>
      </c>
      <c r="AI129" s="73">
        <f t="shared" si="4"/>
        <v>37112451.990000002</v>
      </c>
      <c r="AJ129" s="73">
        <f t="shared" si="4"/>
        <v>69317899.439999998</v>
      </c>
      <c r="AK129" s="73">
        <f t="shared" si="4"/>
        <v>51800547.969999999</v>
      </c>
      <c r="AL129" s="73">
        <f t="shared" si="4"/>
        <v>53373801.79999999</v>
      </c>
      <c r="AM129" s="73">
        <f t="shared" si="4"/>
        <v>77805706.169999987</v>
      </c>
      <c r="AN129" s="73">
        <f t="shared" si="4"/>
        <v>43139859.950000003</v>
      </c>
      <c r="AO129" s="73">
        <f t="shared" si="4"/>
        <v>50517056.420000002</v>
      </c>
      <c r="AP129" s="73">
        <f t="shared" si="4"/>
        <v>45220987.57</v>
      </c>
      <c r="AQ129" s="73">
        <f t="shared" si="4"/>
        <v>357062995.62000006</v>
      </c>
      <c r="AR129" s="73">
        <f t="shared" si="4"/>
        <v>58635173.890000001</v>
      </c>
      <c r="AS129" s="73">
        <f t="shared" si="4"/>
        <v>53636162.810000002</v>
      </c>
      <c r="AT129" s="73">
        <f t="shared" si="4"/>
        <v>51410396.110000007</v>
      </c>
      <c r="AU129" s="73">
        <f t="shared" si="4"/>
        <v>50830598.050000012</v>
      </c>
      <c r="AV129" s="73">
        <f t="shared" si="4"/>
        <v>22804989.170000002</v>
      </c>
      <c r="AW129" s="73">
        <f t="shared" si="4"/>
        <v>33573935.259999998</v>
      </c>
      <c r="AX129" s="73">
        <f t="shared" si="4"/>
        <v>650701472.48000014</v>
      </c>
      <c r="AY129" s="73">
        <f t="shared" si="4"/>
        <v>58768492.660000004</v>
      </c>
      <c r="AZ129" s="73">
        <f t="shared" si="4"/>
        <v>68111318.100000009</v>
      </c>
      <c r="BA129" s="73">
        <f t="shared" si="4"/>
        <v>106685873.52000001</v>
      </c>
      <c r="BB129" s="73">
        <f t="shared" si="4"/>
        <v>92642263.200000003</v>
      </c>
      <c r="BC129" s="73">
        <f t="shared" si="4"/>
        <v>63543693.230000004</v>
      </c>
      <c r="BD129" s="73">
        <f t="shared" si="4"/>
        <v>137143045.92990002</v>
      </c>
      <c r="BE129" s="73">
        <f t="shared" si="4"/>
        <v>107607247.63000001</v>
      </c>
      <c r="BF129" s="73">
        <f t="shared" si="4"/>
        <v>61192848.380000003</v>
      </c>
      <c r="BG129" s="73">
        <f t="shared" si="4"/>
        <v>32657505.039999999</v>
      </c>
      <c r="BH129" s="73">
        <f t="shared" si="4"/>
        <v>17090518.020000003</v>
      </c>
      <c r="BI129" s="73">
        <f t="shared" si="4"/>
        <v>562094697.26000011</v>
      </c>
      <c r="BJ129" s="73">
        <f t="shared" si="4"/>
        <v>240559972.97000003</v>
      </c>
      <c r="BK129" s="73">
        <f t="shared" si="4"/>
        <v>58931366.810000002</v>
      </c>
      <c r="BL129" s="73">
        <f t="shared" si="4"/>
        <v>41233557.219999991</v>
      </c>
      <c r="BM129" s="73">
        <f t="shared" si="4"/>
        <v>58156095.239999995</v>
      </c>
      <c r="BN129" s="73">
        <f t="shared" si="4"/>
        <v>82848826.200000003</v>
      </c>
      <c r="BO129" s="73">
        <f t="shared" si="4"/>
        <v>41808128.090000004</v>
      </c>
      <c r="BP129" s="73">
        <f t="shared" si="4"/>
        <v>396259165.93000013</v>
      </c>
      <c r="BQ129" s="73">
        <f t="shared" ref="BQ129:BX129" si="5">SUM(BQ48:BQ128)</f>
        <v>50464037.609999992</v>
      </c>
      <c r="BR129" s="73">
        <f t="shared" si="5"/>
        <v>50841625.950000003</v>
      </c>
      <c r="BS129" s="73">
        <f t="shared" si="5"/>
        <v>79350472.960000023</v>
      </c>
      <c r="BT129" s="73">
        <f t="shared" si="5"/>
        <v>83686171.030000001</v>
      </c>
      <c r="BU129" s="73">
        <f t="shared" si="5"/>
        <v>147542613.16999999</v>
      </c>
      <c r="BV129" s="73">
        <f t="shared" si="5"/>
        <v>53267620.239999995</v>
      </c>
      <c r="BW129" s="73">
        <f t="shared" si="5"/>
        <v>27208102.699999999</v>
      </c>
      <c r="BX129" s="73">
        <f t="shared" si="5"/>
        <v>23157492.440000001</v>
      </c>
      <c r="BY129" s="74">
        <f>SUM(BY48:BY119)</f>
        <v>5401952933.6599989</v>
      </c>
    </row>
    <row r="130" spans="1:77" x14ac:dyDescent="0.2">
      <c r="A130" s="67" t="s">
        <v>453</v>
      </c>
      <c r="B130" s="68" t="s">
        <v>454</v>
      </c>
      <c r="C130" s="67" t="s">
        <v>455</v>
      </c>
      <c r="D130" s="69">
        <v>1828310.28</v>
      </c>
      <c r="E130" s="69">
        <v>824874.86</v>
      </c>
      <c r="F130" s="69">
        <v>299771.96000000002</v>
      </c>
      <c r="G130" s="69">
        <v>0</v>
      </c>
      <c r="H130" s="69">
        <v>140975.34</v>
      </c>
      <c r="I130" s="69">
        <v>251965.92</v>
      </c>
      <c r="J130" s="69">
        <v>0</v>
      </c>
      <c r="K130" s="69">
        <v>333300</v>
      </c>
      <c r="L130" s="69">
        <v>351563.63</v>
      </c>
      <c r="M130" s="69">
        <v>0</v>
      </c>
      <c r="N130" s="69">
        <v>268317</v>
      </c>
      <c r="O130" s="69">
        <v>0</v>
      </c>
      <c r="P130" s="69">
        <v>523111.16</v>
      </c>
      <c r="Q130" s="69">
        <v>513183.27</v>
      </c>
      <c r="R130" s="69">
        <v>292571.46000000002</v>
      </c>
      <c r="S130" s="69">
        <v>457062.96</v>
      </c>
      <c r="T130" s="69">
        <v>1262045.6200000001</v>
      </c>
      <c r="U130" s="69">
        <v>631113.56000000006</v>
      </c>
      <c r="V130" s="69">
        <v>1672934.87</v>
      </c>
      <c r="W130" s="69">
        <v>457160.68</v>
      </c>
      <c r="X130" s="69">
        <v>443004.25</v>
      </c>
      <c r="Y130" s="69">
        <v>307530</v>
      </c>
      <c r="Z130" s="69">
        <v>0</v>
      </c>
      <c r="AA130" s="69">
        <v>0</v>
      </c>
      <c r="AB130" s="69">
        <v>0</v>
      </c>
      <c r="AC130" s="69">
        <v>0</v>
      </c>
      <c r="AD130" s="69">
        <v>287667.71000000002</v>
      </c>
      <c r="AE130" s="69">
        <v>6068182.9299999997</v>
      </c>
      <c r="AF130" s="69">
        <v>225264.16</v>
      </c>
      <c r="AG130" s="69">
        <v>0</v>
      </c>
      <c r="AH130" s="69">
        <v>300590.15000000002</v>
      </c>
      <c r="AI130" s="69">
        <v>231872.34</v>
      </c>
      <c r="AJ130" s="69">
        <v>140605.6</v>
      </c>
      <c r="AK130" s="69">
        <v>138345.93</v>
      </c>
      <c r="AL130" s="69">
        <v>0</v>
      </c>
      <c r="AM130" s="69">
        <v>306803.40999999997</v>
      </c>
      <c r="AN130" s="69">
        <v>0</v>
      </c>
      <c r="AO130" s="69">
        <v>209720.78</v>
      </c>
      <c r="AP130" s="69">
        <v>0</v>
      </c>
      <c r="AQ130" s="69">
        <v>2025422.46</v>
      </c>
      <c r="AR130" s="69">
        <v>205634.75</v>
      </c>
      <c r="AS130" s="69">
        <v>204308.5</v>
      </c>
      <c r="AT130" s="69">
        <v>26175.82</v>
      </c>
      <c r="AU130" s="69">
        <v>60208.15</v>
      </c>
      <c r="AV130" s="69">
        <v>72488.36</v>
      </c>
      <c r="AW130" s="69">
        <v>362837.23</v>
      </c>
      <c r="AX130" s="69">
        <v>4318681.37</v>
      </c>
      <c r="AY130" s="69">
        <v>557546.63</v>
      </c>
      <c r="AZ130" s="69">
        <v>62752.36</v>
      </c>
      <c r="BA130" s="69">
        <v>738499.09</v>
      </c>
      <c r="BB130" s="69">
        <v>0</v>
      </c>
      <c r="BC130" s="69">
        <v>0</v>
      </c>
      <c r="BD130" s="69">
        <v>277749.609</v>
      </c>
      <c r="BE130" s="69">
        <v>569075.82999999996</v>
      </c>
      <c r="BF130" s="69">
        <v>710687.58</v>
      </c>
      <c r="BG130" s="69">
        <v>43378.5</v>
      </c>
      <c r="BH130" s="69">
        <v>148467</v>
      </c>
      <c r="BI130" s="69">
        <v>1718531.49</v>
      </c>
      <c r="BJ130" s="69">
        <v>271188.18</v>
      </c>
      <c r="BK130" s="69">
        <v>81546.39</v>
      </c>
      <c r="BL130" s="69">
        <v>276601.67</v>
      </c>
      <c r="BM130" s="69">
        <v>274425.86</v>
      </c>
      <c r="BN130" s="69">
        <v>624745.06000000006</v>
      </c>
      <c r="BO130" s="69">
        <v>300363.12</v>
      </c>
      <c r="BP130" s="69">
        <v>4182205.1</v>
      </c>
      <c r="BQ130" s="69">
        <v>572813.1</v>
      </c>
      <c r="BR130" s="69">
        <v>420436.56</v>
      </c>
      <c r="BS130" s="69">
        <v>158597.07999999999</v>
      </c>
      <c r="BT130" s="69">
        <v>462224.26</v>
      </c>
      <c r="BU130" s="69">
        <v>3524784.68</v>
      </c>
      <c r="BV130" s="69">
        <v>261882.86</v>
      </c>
      <c r="BW130" s="69">
        <v>333335.27</v>
      </c>
      <c r="BX130" s="69">
        <v>1406935.64</v>
      </c>
      <c r="BY130" s="70">
        <v>22986767.630000003</v>
      </c>
    </row>
    <row r="131" spans="1:77" x14ac:dyDescent="0.2">
      <c r="A131" s="67" t="s">
        <v>453</v>
      </c>
      <c r="B131" s="68" t="s">
        <v>456</v>
      </c>
      <c r="C131" s="67" t="s">
        <v>457</v>
      </c>
      <c r="D131" s="69">
        <v>2834642.1</v>
      </c>
      <c r="E131" s="69">
        <v>5516683</v>
      </c>
      <c r="F131" s="69">
        <v>6919792.4100000001</v>
      </c>
      <c r="G131" s="69">
        <v>0</v>
      </c>
      <c r="H131" s="69">
        <v>0</v>
      </c>
      <c r="I131" s="69">
        <v>0</v>
      </c>
      <c r="J131" s="69">
        <v>2275452.67</v>
      </c>
      <c r="K131" s="69">
        <v>3851721.72</v>
      </c>
      <c r="L131" s="69">
        <v>265723.37</v>
      </c>
      <c r="M131" s="69">
        <v>0</v>
      </c>
      <c r="N131" s="69">
        <v>0</v>
      </c>
      <c r="O131" s="69">
        <v>0</v>
      </c>
      <c r="P131" s="69">
        <v>7191798.6799999997</v>
      </c>
      <c r="Q131" s="69">
        <v>2740497.81</v>
      </c>
      <c r="R131" s="69">
        <v>0</v>
      </c>
      <c r="S131" s="69">
        <v>1943215.3197000001</v>
      </c>
      <c r="T131" s="69">
        <v>0</v>
      </c>
      <c r="U131" s="69">
        <v>1715997.5</v>
      </c>
      <c r="V131" s="69">
        <v>27503960.640000001</v>
      </c>
      <c r="W131" s="69">
        <v>0</v>
      </c>
      <c r="X131" s="69">
        <v>6798025.5099999998</v>
      </c>
      <c r="Y131" s="69">
        <v>0</v>
      </c>
      <c r="Z131" s="69">
        <v>1161622.93</v>
      </c>
      <c r="AA131" s="69">
        <v>1764389.6</v>
      </c>
      <c r="AB131" s="69">
        <v>0</v>
      </c>
      <c r="AC131" s="69">
        <v>0</v>
      </c>
      <c r="AD131" s="69">
        <v>1577584.55</v>
      </c>
      <c r="AE131" s="69">
        <v>3318978.36</v>
      </c>
      <c r="AF131" s="69">
        <v>1642728.17</v>
      </c>
      <c r="AG131" s="69">
        <v>0</v>
      </c>
      <c r="AH131" s="69">
        <v>0</v>
      </c>
      <c r="AI131" s="69">
        <v>0</v>
      </c>
      <c r="AJ131" s="69">
        <v>0</v>
      </c>
      <c r="AK131" s="69">
        <v>0</v>
      </c>
      <c r="AL131" s="69">
        <v>129075.59</v>
      </c>
      <c r="AM131" s="69">
        <v>2620369.41</v>
      </c>
      <c r="AN131" s="69">
        <v>0</v>
      </c>
      <c r="AO131" s="69">
        <v>299517.58</v>
      </c>
      <c r="AP131" s="69">
        <v>0</v>
      </c>
      <c r="AQ131" s="69">
        <v>0</v>
      </c>
      <c r="AR131" s="69">
        <v>347266.84</v>
      </c>
      <c r="AS131" s="69">
        <v>398363.9</v>
      </c>
      <c r="AT131" s="69">
        <v>34766.46</v>
      </c>
      <c r="AU131" s="69">
        <v>524105.07</v>
      </c>
      <c r="AV131" s="69">
        <v>0</v>
      </c>
      <c r="AW131" s="69">
        <v>746087.77</v>
      </c>
      <c r="AX131" s="69">
        <v>0</v>
      </c>
      <c r="AY131" s="69">
        <v>480160.7</v>
      </c>
      <c r="AZ131" s="69">
        <v>0</v>
      </c>
      <c r="BA131" s="69">
        <v>0</v>
      </c>
      <c r="BB131" s="69">
        <v>0</v>
      </c>
      <c r="BC131" s="69">
        <v>0</v>
      </c>
      <c r="BD131" s="69">
        <v>7392953.3700000001</v>
      </c>
      <c r="BE131" s="69">
        <v>0</v>
      </c>
      <c r="BF131" s="69">
        <v>596582.25</v>
      </c>
      <c r="BG131" s="69">
        <v>0</v>
      </c>
      <c r="BH131" s="69">
        <v>426800</v>
      </c>
      <c r="BI131" s="69">
        <v>23016612.780000001</v>
      </c>
      <c r="BJ131" s="69">
        <v>1887132.06</v>
      </c>
      <c r="BK131" s="69">
        <v>0</v>
      </c>
      <c r="BL131" s="69">
        <v>0</v>
      </c>
      <c r="BM131" s="69">
        <v>5027.37</v>
      </c>
      <c r="BN131" s="69">
        <v>1717446.77</v>
      </c>
      <c r="BO131" s="69">
        <v>0</v>
      </c>
      <c r="BP131" s="69">
        <v>0</v>
      </c>
      <c r="BQ131" s="69">
        <v>0</v>
      </c>
      <c r="BR131" s="69">
        <v>304550.65000000002</v>
      </c>
      <c r="BS131" s="69">
        <v>5249952.41</v>
      </c>
      <c r="BT131" s="69">
        <v>0</v>
      </c>
      <c r="BU131" s="69">
        <v>1688209.7</v>
      </c>
      <c r="BV131" s="69">
        <v>288675.03000000003</v>
      </c>
      <c r="BW131" s="69">
        <v>0</v>
      </c>
      <c r="BX131" s="69">
        <v>23946.38</v>
      </c>
      <c r="BY131" s="70">
        <v>68197090.929999992</v>
      </c>
    </row>
    <row r="132" spans="1:77" x14ac:dyDescent="0.2">
      <c r="A132" s="67" t="s">
        <v>453</v>
      </c>
      <c r="B132" s="68" t="s">
        <v>458</v>
      </c>
      <c r="C132" s="67" t="s">
        <v>459</v>
      </c>
      <c r="D132" s="69">
        <v>23656588.649999999</v>
      </c>
      <c r="E132" s="69">
        <v>2796438.13</v>
      </c>
      <c r="F132" s="69">
        <v>0</v>
      </c>
      <c r="G132" s="69">
        <v>0</v>
      </c>
      <c r="H132" s="69">
        <v>2032774.74</v>
      </c>
      <c r="I132" s="69">
        <v>93122.63</v>
      </c>
      <c r="J132" s="69">
        <v>11982186.109999999</v>
      </c>
      <c r="K132" s="69">
        <v>0</v>
      </c>
      <c r="L132" s="69">
        <v>0</v>
      </c>
      <c r="M132" s="69">
        <v>8291066.6299999999</v>
      </c>
      <c r="N132" s="69">
        <v>0</v>
      </c>
      <c r="O132" s="69">
        <v>2084299.7</v>
      </c>
      <c r="P132" s="69">
        <v>0</v>
      </c>
      <c r="Q132" s="69">
        <v>255785.58</v>
      </c>
      <c r="R132" s="69">
        <v>1135109.6100000001</v>
      </c>
      <c r="S132" s="69">
        <v>49035.6198</v>
      </c>
      <c r="T132" s="69">
        <v>0</v>
      </c>
      <c r="U132" s="69">
        <v>0</v>
      </c>
      <c r="V132" s="69">
        <v>0</v>
      </c>
      <c r="W132" s="69">
        <v>0</v>
      </c>
      <c r="X132" s="69">
        <v>86247.38</v>
      </c>
      <c r="Y132" s="69">
        <v>12303049.98</v>
      </c>
      <c r="Z132" s="69">
        <v>0</v>
      </c>
      <c r="AA132" s="69">
        <v>0</v>
      </c>
      <c r="AB132" s="69">
        <v>0</v>
      </c>
      <c r="AC132" s="69">
        <v>0</v>
      </c>
      <c r="AD132" s="69">
        <v>113286.88</v>
      </c>
      <c r="AE132" s="69">
        <v>34996635.630000003</v>
      </c>
      <c r="AF132" s="69">
        <v>0</v>
      </c>
      <c r="AG132" s="69">
        <v>0</v>
      </c>
      <c r="AH132" s="69">
        <v>0</v>
      </c>
      <c r="AI132" s="69">
        <v>0</v>
      </c>
      <c r="AJ132" s="69">
        <v>184940.66</v>
      </c>
      <c r="AK132" s="69">
        <v>0</v>
      </c>
      <c r="AL132" s="69">
        <v>0</v>
      </c>
      <c r="AM132" s="69">
        <v>0</v>
      </c>
      <c r="AN132" s="69">
        <v>0</v>
      </c>
      <c r="AO132" s="69">
        <v>0</v>
      </c>
      <c r="AP132" s="69">
        <v>0</v>
      </c>
      <c r="AQ132" s="69">
        <v>14761345.1</v>
      </c>
      <c r="AR132" s="69">
        <v>177917.02</v>
      </c>
      <c r="AS132" s="69">
        <v>0</v>
      </c>
      <c r="AT132" s="69">
        <v>0</v>
      </c>
      <c r="AU132" s="69">
        <v>0</v>
      </c>
      <c r="AV132" s="69">
        <v>0</v>
      </c>
      <c r="AW132" s="69">
        <v>43008.44</v>
      </c>
      <c r="AX132" s="69">
        <v>42788935</v>
      </c>
      <c r="AY132" s="69">
        <v>0</v>
      </c>
      <c r="AZ132" s="69">
        <v>0</v>
      </c>
      <c r="BA132" s="69">
        <v>3534680.15</v>
      </c>
      <c r="BB132" s="69">
        <v>0</v>
      </c>
      <c r="BC132" s="69">
        <v>0</v>
      </c>
      <c r="BD132" s="69">
        <v>0</v>
      </c>
      <c r="BE132" s="69">
        <v>1681815.67</v>
      </c>
      <c r="BF132" s="69">
        <v>39269.97</v>
      </c>
      <c r="BG132" s="69">
        <v>55475.97</v>
      </c>
      <c r="BH132" s="69">
        <v>0</v>
      </c>
      <c r="BI132" s="69">
        <v>1588362.11</v>
      </c>
      <c r="BJ132" s="69">
        <v>0</v>
      </c>
      <c r="BK132" s="69">
        <v>0</v>
      </c>
      <c r="BL132" s="69">
        <v>0</v>
      </c>
      <c r="BM132" s="69">
        <v>0</v>
      </c>
      <c r="BN132" s="69">
        <v>0</v>
      </c>
      <c r="BO132" s="69">
        <v>0</v>
      </c>
      <c r="BP132" s="69">
        <v>12210891.74</v>
      </c>
      <c r="BQ132" s="69">
        <v>695239.79</v>
      </c>
      <c r="BR132" s="69">
        <v>101362.63</v>
      </c>
      <c r="BS132" s="69">
        <v>0</v>
      </c>
      <c r="BT132" s="69">
        <v>1683766.5</v>
      </c>
      <c r="BU132" s="69">
        <v>900410.3</v>
      </c>
      <c r="BV132" s="69">
        <v>29805.83</v>
      </c>
      <c r="BW132" s="69">
        <v>552766.69999999995</v>
      </c>
      <c r="BX132" s="69">
        <v>236042.83</v>
      </c>
      <c r="BY132" s="70">
        <v>84387518.439999998</v>
      </c>
    </row>
    <row r="133" spans="1:77" x14ac:dyDescent="0.2">
      <c r="A133" s="67" t="s">
        <v>453</v>
      </c>
      <c r="B133" s="68" t="s">
        <v>460</v>
      </c>
      <c r="C133" s="67" t="s">
        <v>461</v>
      </c>
      <c r="D133" s="69">
        <v>0</v>
      </c>
      <c r="E133" s="69">
        <v>408905.84</v>
      </c>
      <c r="F133" s="69">
        <v>0</v>
      </c>
      <c r="G133" s="69">
        <v>98377</v>
      </c>
      <c r="H133" s="69">
        <v>0</v>
      </c>
      <c r="I133" s="69">
        <v>94954.53</v>
      </c>
      <c r="J133" s="69">
        <v>0</v>
      </c>
      <c r="K133" s="69">
        <v>0</v>
      </c>
      <c r="L133" s="69">
        <v>41579.89</v>
      </c>
      <c r="M133" s="69">
        <v>0</v>
      </c>
      <c r="N133" s="69">
        <v>0</v>
      </c>
      <c r="O133" s="69">
        <v>0</v>
      </c>
      <c r="P133" s="69">
        <v>0</v>
      </c>
      <c r="Q133" s="69">
        <v>48337.84</v>
      </c>
      <c r="R133" s="69">
        <v>0</v>
      </c>
      <c r="S133" s="69">
        <v>130156.4299</v>
      </c>
      <c r="T133" s="69">
        <v>0</v>
      </c>
      <c r="U133" s="69">
        <v>852213.53</v>
      </c>
      <c r="V133" s="69">
        <v>0</v>
      </c>
      <c r="W133" s="69">
        <v>0</v>
      </c>
      <c r="X133" s="69">
        <v>0</v>
      </c>
      <c r="Y133" s="69">
        <v>0</v>
      </c>
      <c r="Z133" s="69">
        <v>13587.42</v>
      </c>
      <c r="AA133" s="69">
        <v>0</v>
      </c>
      <c r="AB133" s="69">
        <v>0</v>
      </c>
      <c r="AC133" s="69">
        <v>0</v>
      </c>
      <c r="AD133" s="69">
        <v>120770.24000000001</v>
      </c>
      <c r="AE133" s="69">
        <v>0</v>
      </c>
      <c r="AF133" s="69">
        <v>6757.05</v>
      </c>
      <c r="AG133" s="69">
        <v>0</v>
      </c>
      <c r="AH133" s="69">
        <v>0</v>
      </c>
      <c r="AI133" s="69">
        <v>15942.08</v>
      </c>
      <c r="AJ133" s="69">
        <v>0</v>
      </c>
      <c r="AK133" s="69">
        <v>0</v>
      </c>
      <c r="AL133" s="69">
        <v>0</v>
      </c>
      <c r="AM133" s="69">
        <v>0</v>
      </c>
      <c r="AN133" s="69">
        <v>16619.189999999999</v>
      </c>
      <c r="AO133" s="69">
        <v>0</v>
      </c>
      <c r="AP133" s="69">
        <v>38968.620000000003</v>
      </c>
      <c r="AQ133" s="69">
        <v>678430.39</v>
      </c>
      <c r="AR133" s="69">
        <v>92456.14</v>
      </c>
      <c r="AS133" s="69">
        <v>245065.71</v>
      </c>
      <c r="AT133" s="69">
        <v>0</v>
      </c>
      <c r="AU133" s="69">
        <v>0</v>
      </c>
      <c r="AV133" s="69">
        <v>95436.55</v>
      </c>
      <c r="AW133" s="69">
        <v>0</v>
      </c>
      <c r="AX133" s="69">
        <v>0</v>
      </c>
      <c r="AY133" s="69">
        <v>0</v>
      </c>
      <c r="AZ133" s="69">
        <v>0</v>
      </c>
      <c r="BA133" s="69">
        <v>0</v>
      </c>
      <c r="BB133" s="69">
        <v>0</v>
      </c>
      <c r="BC133" s="69">
        <v>0</v>
      </c>
      <c r="BD133" s="69">
        <v>0</v>
      </c>
      <c r="BE133" s="69">
        <v>0</v>
      </c>
      <c r="BF133" s="69">
        <v>38098.589999999997</v>
      </c>
      <c r="BG133" s="69">
        <v>0</v>
      </c>
      <c r="BH133" s="69">
        <v>59125</v>
      </c>
      <c r="BI133" s="69">
        <v>0</v>
      </c>
      <c r="BJ133" s="69">
        <v>0</v>
      </c>
      <c r="BK133" s="69">
        <v>0</v>
      </c>
      <c r="BL133" s="69">
        <v>0</v>
      </c>
      <c r="BM133" s="69">
        <v>0</v>
      </c>
      <c r="BN133" s="69">
        <v>0</v>
      </c>
      <c r="BO133" s="69">
        <v>0</v>
      </c>
      <c r="BP133" s="69">
        <v>119455.8</v>
      </c>
      <c r="BQ133" s="69">
        <v>36675.74</v>
      </c>
      <c r="BR133" s="69">
        <v>30085.68</v>
      </c>
      <c r="BS133" s="69">
        <v>0</v>
      </c>
      <c r="BT133" s="69">
        <v>0</v>
      </c>
      <c r="BU133" s="69">
        <v>0</v>
      </c>
      <c r="BV133" s="69">
        <v>0</v>
      </c>
      <c r="BW133" s="69">
        <v>550412.04</v>
      </c>
      <c r="BX133" s="69">
        <v>1498150.97</v>
      </c>
      <c r="BY133" s="70">
        <v>4833395.7399999993</v>
      </c>
    </row>
    <row r="134" spans="1:77" x14ac:dyDescent="0.2">
      <c r="A134" s="67" t="s">
        <v>453</v>
      </c>
      <c r="B134" s="68" t="s">
        <v>462</v>
      </c>
      <c r="C134" s="67" t="s">
        <v>463</v>
      </c>
      <c r="D134" s="69">
        <v>0</v>
      </c>
      <c r="E134" s="69">
        <v>0</v>
      </c>
      <c r="F134" s="69">
        <v>0</v>
      </c>
      <c r="G134" s="69">
        <v>0</v>
      </c>
      <c r="H134" s="69">
        <v>0</v>
      </c>
      <c r="I134" s="69">
        <v>152863.29999999999</v>
      </c>
      <c r="J134" s="69">
        <v>0</v>
      </c>
      <c r="K134" s="69">
        <v>0</v>
      </c>
      <c r="L134" s="69">
        <v>0</v>
      </c>
      <c r="M134" s="69">
        <v>0</v>
      </c>
      <c r="N134" s="69">
        <v>0</v>
      </c>
      <c r="O134" s="69">
        <v>0</v>
      </c>
      <c r="P134" s="69">
        <v>0</v>
      </c>
      <c r="Q134" s="69">
        <v>91046.54</v>
      </c>
      <c r="R134" s="69">
        <v>0</v>
      </c>
      <c r="S134" s="69">
        <v>0</v>
      </c>
      <c r="T134" s="69">
        <v>0</v>
      </c>
      <c r="U134" s="69">
        <v>0</v>
      </c>
      <c r="V134" s="69">
        <v>0</v>
      </c>
      <c r="W134" s="69">
        <v>0</v>
      </c>
      <c r="X134" s="69">
        <v>0</v>
      </c>
      <c r="Y134" s="69">
        <v>0</v>
      </c>
      <c r="Z134" s="69">
        <v>0</v>
      </c>
      <c r="AA134" s="69">
        <v>0</v>
      </c>
      <c r="AB134" s="69">
        <v>0</v>
      </c>
      <c r="AC134" s="69">
        <v>0</v>
      </c>
      <c r="AD134" s="69">
        <v>0</v>
      </c>
      <c r="AE134" s="69">
        <v>0</v>
      </c>
      <c r="AF134" s="69">
        <v>0</v>
      </c>
      <c r="AG134" s="69">
        <v>0</v>
      </c>
      <c r="AH134" s="69">
        <v>0</v>
      </c>
      <c r="AI134" s="69">
        <v>0</v>
      </c>
      <c r="AJ134" s="69">
        <v>0</v>
      </c>
      <c r="AK134" s="69">
        <v>0</v>
      </c>
      <c r="AL134" s="69">
        <v>0</v>
      </c>
      <c r="AM134" s="69">
        <v>0</v>
      </c>
      <c r="AN134" s="69">
        <v>0</v>
      </c>
      <c r="AO134" s="69">
        <v>0</v>
      </c>
      <c r="AP134" s="69">
        <v>0</v>
      </c>
      <c r="AQ134" s="69">
        <v>0</v>
      </c>
      <c r="AR134" s="69">
        <v>0</v>
      </c>
      <c r="AS134" s="69">
        <v>0</v>
      </c>
      <c r="AT134" s="69">
        <v>0</v>
      </c>
      <c r="AU134" s="69">
        <v>0</v>
      </c>
      <c r="AV134" s="69">
        <v>0</v>
      </c>
      <c r="AW134" s="69">
        <v>0</v>
      </c>
      <c r="AX134" s="69">
        <v>0</v>
      </c>
      <c r="AY134" s="69">
        <v>73333.37</v>
      </c>
      <c r="AZ134" s="69">
        <v>0</v>
      </c>
      <c r="BA134" s="69">
        <v>0</v>
      </c>
      <c r="BB134" s="69">
        <v>0</v>
      </c>
      <c r="BC134" s="69">
        <v>0</v>
      </c>
      <c r="BD134" s="69">
        <v>0</v>
      </c>
      <c r="BE134" s="69">
        <v>0</v>
      </c>
      <c r="BF134" s="69">
        <v>10377.799999999999</v>
      </c>
      <c r="BG134" s="69">
        <v>0</v>
      </c>
      <c r="BH134" s="69">
        <v>122222.21</v>
      </c>
      <c r="BI134" s="69">
        <v>0</v>
      </c>
      <c r="BJ134" s="69">
        <v>0</v>
      </c>
      <c r="BK134" s="69">
        <v>0</v>
      </c>
      <c r="BL134" s="69">
        <v>0</v>
      </c>
      <c r="BM134" s="69">
        <v>0</v>
      </c>
      <c r="BN134" s="69">
        <v>0</v>
      </c>
      <c r="BO134" s="69">
        <v>0</v>
      </c>
      <c r="BP134" s="69">
        <v>0</v>
      </c>
      <c r="BQ134" s="69">
        <v>52852.46</v>
      </c>
      <c r="BR134" s="69">
        <v>110136.95</v>
      </c>
      <c r="BS134" s="69">
        <v>0</v>
      </c>
      <c r="BT134" s="69">
        <v>0</v>
      </c>
      <c r="BU134" s="69">
        <v>44164.800000000003</v>
      </c>
      <c r="BV134" s="69">
        <v>0</v>
      </c>
      <c r="BW134" s="69">
        <v>0</v>
      </c>
      <c r="BX134" s="69">
        <v>0</v>
      </c>
      <c r="BY134" s="70">
        <v>952057.05999999994</v>
      </c>
    </row>
    <row r="135" spans="1:77" x14ac:dyDescent="0.2">
      <c r="A135" s="67" t="s">
        <v>453</v>
      </c>
      <c r="B135" s="68" t="s">
        <v>464</v>
      </c>
      <c r="C135" s="67" t="s">
        <v>465</v>
      </c>
      <c r="D135" s="69">
        <v>0</v>
      </c>
      <c r="E135" s="69">
        <v>135590.64000000001</v>
      </c>
      <c r="F135" s="69">
        <v>0</v>
      </c>
      <c r="G135" s="69">
        <v>0</v>
      </c>
      <c r="H135" s="69">
        <v>0</v>
      </c>
      <c r="I135" s="69">
        <v>49524.7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0</v>
      </c>
      <c r="Q135" s="69">
        <v>102198.83</v>
      </c>
      <c r="R135" s="69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69">
        <v>0</v>
      </c>
      <c r="Y135" s="69">
        <v>0</v>
      </c>
      <c r="Z135" s="69">
        <v>0</v>
      </c>
      <c r="AA135" s="69">
        <v>0</v>
      </c>
      <c r="AB135" s="69">
        <v>0</v>
      </c>
      <c r="AC135" s="69">
        <v>0</v>
      </c>
      <c r="AD135" s="69">
        <v>0</v>
      </c>
      <c r="AE135" s="69">
        <v>0</v>
      </c>
      <c r="AF135" s="69">
        <v>0</v>
      </c>
      <c r="AG135" s="69">
        <v>0</v>
      </c>
      <c r="AH135" s="69">
        <v>0</v>
      </c>
      <c r="AI135" s="69">
        <v>0</v>
      </c>
      <c r="AJ135" s="69">
        <v>0</v>
      </c>
      <c r="AK135" s="69">
        <v>0</v>
      </c>
      <c r="AL135" s="69">
        <v>0</v>
      </c>
      <c r="AM135" s="69">
        <v>0</v>
      </c>
      <c r="AN135" s="69">
        <v>0</v>
      </c>
      <c r="AO135" s="69">
        <v>0</v>
      </c>
      <c r="AP135" s="69">
        <v>0</v>
      </c>
      <c r="AQ135" s="69">
        <v>0</v>
      </c>
      <c r="AR135" s="69">
        <v>6088.68</v>
      </c>
      <c r="AS135" s="69">
        <v>0</v>
      </c>
      <c r="AT135" s="69">
        <v>0</v>
      </c>
      <c r="AU135" s="69">
        <v>0</v>
      </c>
      <c r="AV135" s="69">
        <v>0</v>
      </c>
      <c r="AW135" s="69">
        <v>0</v>
      </c>
      <c r="AX135" s="69">
        <v>0</v>
      </c>
      <c r="AY135" s="69">
        <v>0</v>
      </c>
      <c r="AZ135" s="69">
        <v>0</v>
      </c>
      <c r="BA135" s="69">
        <v>0</v>
      </c>
      <c r="BB135" s="69">
        <v>0</v>
      </c>
      <c r="BC135" s="69">
        <v>0</v>
      </c>
      <c r="BD135" s="69">
        <v>0</v>
      </c>
      <c r="BE135" s="69">
        <v>0</v>
      </c>
      <c r="BF135" s="69">
        <v>44710.73</v>
      </c>
      <c r="BG135" s="69">
        <v>0</v>
      </c>
      <c r="BH135" s="69">
        <v>77855.58</v>
      </c>
      <c r="BI135" s="69">
        <v>0</v>
      </c>
      <c r="BJ135" s="69">
        <v>0</v>
      </c>
      <c r="BK135" s="69">
        <v>0</v>
      </c>
      <c r="BL135" s="69">
        <v>0</v>
      </c>
      <c r="BM135" s="69">
        <v>0</v>
      </c>
      <c r="BN135" s="69">
        <v>0</v>
      </c>
      <c r="BO135" s="69">
        <v>0</v>
      </c>
      <c r="BP135" s="69">
        <v>0</v>
      </c>
      <c r="BQ135" s="69">
        <v>0</v>
      </c>
      <c r="BR135" s="69">
        <v>347574.81</v>
      </c>
      <c r="BS135" s="69">
        <v>0</v>
      </c>
      <c r="BT135" s="69">
        <v>0</v>
      </c>
      <c r="BU135" s="69">
        <v>0</v>
      </c>
      <c r="BV135" s="69">
        <v>0</v>
      </c>
      <c r="BW135" s="69">
        <v>0</v>
      </c>
      <c r="BX135" s="69">
        <v>0</v>
      </c>
      <c r="BY135" s="70">
        <v>3689944.57</v>
      </c>
    </row>
    <row r="136" spans="1:77" x14ac:dyDescent="0.2">
      <c r="A136" s="67" t="s">
        <v>453</v>
      </c>
      <c r="B136" s="68" t="s">
        <v>466</v>
      </c>
      <c r="C136" s="67" t="s">
        <v>467</v>
      </c>
      <c r="D136" s="69">
        <v>0</v>
      </c>
      <c r="E136" s="69">
        <v>0</v>
      </c>
      <c r="F136" s="69">
        <v>0</v>
      </c>
      <c r="G136" s="69">
        <v>0</v>
      </c>
      <c r="H136" s="69">
        <v>0</v>
      </c>
      <c r="I136" s="69">
        <v>0</v>
      </c>
      <c r="J136" s="69">
        <v>0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69">
        <v>0</v>
      </c>
      <c r="Q136" s="69">
        <v>0</v>
      </c>
      <c r="R136" s="69">
        <v>0</v>
      </c>
      <c r="S136" s="69">
        <v>0</v>
      </c>
      <c r="T136" s="69">
        <v>0</v>
      </c>
      <c r="U136" s="69">
        <v>0</v>
      </c>
      <c r="V136" s="69">
        <v>0</v>
      </c>
      <c r="W136" s="69">
        <v>0</v>
      </c>
      <c r="X136" s="69">
        <v>0</v>
      </c>
      <c r="Y136" s="69">
        <v>0</v>
      </c>
      <c r="Z136" s="69">
        <v>0</v>
      </c>
      <c r="AA136" s="69">
        <v>0</v>
      </c>
      <c r="AB136" s="69">
        <v>0</v>
      </c>
      <c r="AC136" s="69">
        <v>0</v>
      </c>
      <c r="AD136" s="69">
        <v>0</v>
      </c>
      <c r="AE136" s="69">
        <v>0</v>
      </c>
      <c r="AF136" s="69">
        <v>0</v>
      </c>
      <c r="AG136" s="69">
        <v>0</v>
      </c>
      <c r="AH136" s="69">
        <v>0</v>
      </c>
      <c r="AI136" s="69">
        <v>0</v>
      </c>
      <c r="AJ136" s="69">
        <v>0</v>
      </c>
      <c r="AK136" s="69">
        <v>0</v>
      </c>
      <c r="AL136" s="69">
        <v>0</v>
      </c>
      <c r="AM136" s="69">
        <v>0</v>
      </c>
      <c r="AN136" s="69">
        <v>0</v>
      </c>
      <c r="AO136" s="69">
        <v>0</v>
      </c>
      <c r="AP136" s="69">
        <v>0</v>
      </c>
      <c r="AQ136" s="69">
        <v>0</v>
      </c>
      <c r="AR136" s="69">
        <v>0</v>
      </c>
      <c r="AS136" s="69">
        <v>0</v>
      </c>
      <c r="AT136" s="69">
        <v>0</v>
      </c>
      <c r="AU136" s="69">
        <v>0</v>
      </c>
      <c r="AV136" s="69">
        <v>0</v>
      </c>
      <c r="AW136" s="69">
        <v>0</v>
      </c>
      <c r="AX136" s="69">
        <v>0</v>
      </c>
      <c r="AY136" s="69">
        <v>0</v>
      </c>
      <c r="AZ136" s="69">
        <v>0</v>
      </c>
      <c r="BA136" s="69">
        <v>0</v>
      </c>
      <c r="BB136" s="69">
        <v>0</v>
      </c>
      <c r="BC136" s="69">
        <v>0</v>
      </c>
      <c r="BD136" s="69">
        <v>0</v>
      </c>
      <c r="BE136" s="69">
        <v>0</v>
      </c>
      <c r="BF136" s="69">
        <v>0</v>
      </c>
      <c r="BG136" s="69">
        <v>0</v>
      </c>
      <c r="BH136" s="69">
        <v>73913.84</v>
      </c>
      <c r="BI136" s="69">
        <v>0</v>
      </c>
      <c r="BJ136" s="69">
        <v>0</v>
      </c>
      <c r="BK136" s="69">
        <v>0</v>
      </c>
      <c r="BL136" s="69">
        <v>0</v>
      </c>
      <c r="BM136" s="69">
        <v>0</v>
      </c>
      <c r="BN136" s="69">
        <v>0</v>
      </c>
      <c r="BO136" s="69">
        <v>0</v>
      </c>
      <c r="BP136" s="69">
        <v>0</v>
      </c>
      <c r="BQ136" s="69">
        <v>0</v>
      </c>
      <c r="BR136" s="69">
        <v>0</v>
      </c>
      <c r="BS136" s="69">
        <v>0</v>
      </c>
      <c r="BT136" s="69">
        <v>0</v>
      </c>
      <c r="BU136" s="69">
        <v>0</v>
      </c>
      <c r="BV136" s="69">
        <v>0</v>
      </c>
      <c r="BW136" s="69">
        <v>0</v>
      </c>
      <c r="BX136" s="69">
        <v>0</v>
      </c>
      <c r="BY136" s="70">
        <v>399637.64</v>
      </c>
    </row>
    <row r="137" spans="1:77" x14ac:dyDescent="0.2">
      <c r="A137" s="67" t="s">
        <v>453</v>
      </c>
      <c r="B137" s="68" t="s">
        <v>468</v>
      </c>
      <c r="C137" s="67" t="s">
        <v>469</v>
      </c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70">
        <v>6186.77</v>
      </c>
    </row>
    <row r="138" spans="1:77" x14ac:dyDescent="0.2">
      <c r="A138" s="67" t="s">
        <v>453</v>
      </c>
      <c r="B138" s="68" t="s">
        <v>470</v>
      </c>
      <c r="C138" s="67" t="s">
        <v>471</v>
      </c>
      <c r="D138" s="69">
        <v>0</v>
      </c>
      <c r="E138" s="69">
        <v>0</v>
      </c>
      <c r="F138" s="69">
        <v>0</v>
      </c>
      <c r="G138" s="69">
        <v>0</v>
      </c>
      <c r="H138" s="69">
        <v>0</v>
      </c>
      <c r="I138" s="69">
        <v>91649.75</v>
      </c>
      <c r="J138" s="69">
        <v>0</v>
      </c>
      <c r="K138" s="69">
        <v>0</v>
      </c>
      <c r="L138" s="69">
        <v>209000</v>
      </c>
      <c r="M138" s="69">
        <v>0</v>
      </c>
      <c r="N138" s="69">
        <v>0</v>
      </c>
      <c r="O138" s="69">
        <v>0</v>
      </c>
      <c r="P138" s="69">
        <v>0</v>
      </c>
      <c r="Q138" s="69">
        <v>0</v>
      </c>
      <c r="R138" s="69">
        <v>0</v>
      </c>
      <c r="S138" s="69">
        <v>0</v>
      </c>
      <c r="T138" s="69">
        <v>0</v>
      </c>
      <c r="U138" s="69">
        <v>0</v>
      </c>
      <c r="V138" s="69">
        <v>0</v>
      </c>
      <c r="W138" s="69">
        <v>0</v>
      </c>
      <c r="X138" s="69">
        <v>0</v>
      </c>
      <c r="Y138" s="69">
        <v>0</v>
      </c>
      <c r="Z138" s="69">
        <v>0</v>
      </c>
      <c r="AA138" s="69">
        <v>0</v>
      </c>
      <c r="AB138" s="69">
        <v>0</v>
      </c>
      <c r="AC138" s="69">
        <v>0</v>
      </c>
      <c r="AD138" s="69">
        <v>0</v>
      </c>
      <c r="AE138" s="69">
        <v>0</v>
      </c>
      <c r="AF138" s="69">
        <v>0</v>
      </c>
      <c r="AG138" s="69">
        <v>0</v>
      </c>
      <c r="AH138" s="69">
        <v>0</v>
      </c>
      <c r="AI138" s="69">
        <v>0</v>
      </c>
      <c r="AJ138" s="69">
        <v>0</v>
      </c>
      <c r="AK138" s="69">
        <v>0</v>
      </c>
      <c r="AL138" s="69">
        <v>0</v>
      </c>
      <c r="AM138" s="69">
        <v>0</v>
      </c>
      <c r="AN138" s="69">
        <v>0</v>
      </c>
      <c r="AO138" s="69">
        <v>0</v>
      </c>
      <c r="AP138" s="69">
        <v>0</v>
      </c>
      <c r="AQ138" s="69">
        <v>0</v>
      </c>
      <c r="AR138" s="69">
        <v>0</v>
      </c>
      <c r="AS138" s="69">
        <v>0</v>
      </c>
      <c r="AT138" s="69">
        <v>0</v>
      </c>
      <c r="AU138" s="69">
        <v>0</v>
      </c>
      <c r="AV138" s="69">
        <v>0</v>
      </c>
      <c r="AW138" s="69">
        <v>0</v>
      </c>
      <c r="AX138" s="69">
        <v>0</v>
      </c>
      <c r="AY138" s="69">
        <v>83808.350000000006</v>
      </c>
      <c r="AZ138" s="69">
        <v>0</v>
      </c>
      <c r="BA138" s="69">
        <v>0</v>
      </c>
      <c r="BB138" s="69">
        <v>0</v>
      </c>
      <c r="BC138" s="69">
        <v>0</v>
      </c>
      <c r="BD138" s="69">
        <v>0</v>
      </c>
      <c r="BE138" s="69">
        <v>0</v>
      </c>
      <c r="BF138" s="69">
        <v>0</v>
      </c>
      <c r="BG138" s="69">
        <v>0</v>
      </c>
      <c r="BH138" s="69">
        <v>249198.84</v>
      </c>
      <c r="BI138" s="69">
        <v>0</v>
      </c>
      <c r="BJ138" s="69">
        <v>0</v>
      </c>
      <c r="BK138" s="69">
        <v>0</v>
      </c>
      <c r="BL138" s="69">
        <v>0</v>
      </c>
      <c r="BM138" s="69">
        <v>0</v>
      </c>
      <c r="BN138" s="69">
        <v>0</v>
      </c>
      <c r="BO138" s="69">
        <v>0</v>
      </c>
      <c r="BP138" s="69">
        <v>0</v>
      </c>
      <c r="BQ138" s="69">
        <v>0</v>
      </c>
      <c r="BR138" s="69">
        <v>28569.42</v>
      </c>
      <c r="BS138" s="69">
        <v>0</v>
      </c>
      <c r="BT138" s="69">
        <v>0</v>
      </c>
      <c r="BU138" s="69">
        <v>0</v>
      </c>
      <c r="BV138" s="69">
        <v>0</v>
      </c>
      <c r="BW138" s="69">
        <v>0</v>
      </c>
      <c r="BX138" s="69">
        <v>0</v>
      </c>
      <c r="BY138" s="70">
        <v>485805</v>
      </c>
    </row>
    <row r="139" spans="1:77" x14ac:dyDescent="0.2">
      <c r="A139" s="67" t="s">
        <v>453</v>
      </c>
      <c r="B139" s="68" t="s">
        <v>472</v>
      </c>
      <c r="C139" s="67" t="s">
        <v>473</v>
      </c>
      <c r="D139" s="69">
        <v>2098230.9300000002</v>
      </c>
      <c r="E139" s="69">
        <v>0</v>
      </c>
      <c r="F139" s="69">
        <v>0</v>
      </c>
      <c r="G139" s="69">
        <v>0</v>
      </c>
      <c r="H139" s="69">
        <v>0</v>
      </c>
      <c r="I139" s="69">
        <v>0</v>
      </c>
      <c r="J139" s="69">
        <v>0</v>
      </c>
      <c r="K139" s="69">
        <v>366914.25</v>
      </c>
      <c r="L139" s="69">
        <v>22498.74</v>
      </c>
      <c r="M139" s="69">
        <v>57612.88</v>
      </c>
      <c r="N139" s="69">
        <v>0</v>
      </c>
      <c r="O139" s="69">
        <v>0</v>
      </c>
      <c r="P139" s="69">
        <v>0</v>
      </c>
      <c r="Q139" s="69">
        <v>6299.56</v>
      </c>
      <c r="R139" s="69">
        <v>0</v>
      </c>
      <c r="S139" s="69">
        <v>12941.3899</v>
      </c>
      <c r="T139" s="69">
        <v>36268.54</v>
      </c>
      <c r="U139" s="69">
        <v>19831.490000000002</v>
      </c>
      <c r="V139" s="69">
        <v>151616</v>
      </c>
      <c r="W139" s="69">
        <v>59717.3</v>
      </c>
      <c r="X139" s="69">
        <v>0</v>
      </c>
      <c r="Y139" s="69">
        <v>0</v>
      </c>
      <c r="Z139" s="69">
        <v>110022.39999999999</v>
      </c>
      <c r="AA139" s="69">
        <v>0</v>
      </c>
      <c r="AB139" s="69">
        <v>0</v>
      </c>
      <c r="AC139" s="69">
        <v>0</v>
      </c>
      <c r="AD139" s="69">
        <v>0</v>
      </c>
      <c r="AE139" s="69">
        <v>0</v>
      </c>
      <c r="AF139" s="69">
        <v>4506.72</v>
      </c>
      <c r="AG139" s="69">
        <v>0</v>
      </c>
      <c r="AH139" s="69">
        <v>0</v>
      </c>
      <c r="AI139" s="69">
        <v>0</v>
      </c>
      <c r="AJ139" s="69">
        <v>0</v>
      </c>
      <c r="AK139" s="69">
        <v>0</v>
      </c>
      <c r="AL139" s="69">
        <v>0</v>
      </c>
      <c r="AM139" s="69">
        <v>0</v>
      </c>
      <c r="AN139" s="69">
        <v>0</v>
      </c>
      <c r="AO139" s="69">
        <v>0</v>
      </c>
      <c r="AP139" s="69">
        <v>226252.9</v>
      </c>
      <c r="AQ139" s="69">
        <v>1014133.14</v>
      </c>
      <c r="AR139" s="69">
        <v>0</v>
      </c>
      <c r="AS139" s="69">
        <v>0</v>
      </c>
      <c r="AT139" s="69">
        <v>0</v>
      </c>
      <c r="AU139" s="69">
        <v>0</v>
      </c>
      <c r="AV139" s="69">
        <v>0</v>
      </c>
      <c r="AW139" s="69">
        <v>0</v>
      </c>
      <c r="AX139" s="69">
        <v>0</v>
      </c>
      <c r="AY139" s="69">
        <v>0</v>
      </c>
      <c r="AZ139" s="69">
        <v>21388.84</v>
      </c>
      <c r="BA139" s="69">
        <v>0</v>
      </c>
      <c r="BB139" s="69">
        <v>0</v>
      </c>
      <c r="BC139" s="69">
        <v>0</v>
      </c>
      <c r="BD139" s="69">
        <v>0</v>
      </c>
      <c r="BE139" s="69">
        <v>0</v>
      </c>
      <c r="BF139" s="69">
        <v>95485.2</v>
      </c>
      <c r="BG139" s="69">
        <v>0</v>
      </c>
      <c r="BH139" s="69">
        <v>0</v>
      </c>
      <c r="BI139" s="69">
        <v>2584435.75</v>
      </c>
      <c r="BJ139" s="69">
        <v>0</v>
      </c>
      <c r="BK139" s="69">
        <v>7860.8</v>
      </c>
      <c r="BL139" s="69">
        <v>35662.06</v>
      </c>
      <c r="BM139" s="69">
        <v>49376.02</v>
      </c>
      <c r="BN139" s="69">
        <v>0</v>
      </c>
      <c r="BO139" s="69">
        <v>0</v>
      </c>
      <c r="BP139" s="69">
        <v>0</v>
      </c>
      <c r="BQ139" s="69">
        <v>0</v>
      </c>
      <c r="BR139" s="69">
        <v>0</v>
      </c>
      <c r="BS139" s="69">
        <v>0</v>
      </c>
      <c r="BT139" s="69">
        <v>0</v>
      </c>
      <c r="BU139" s="69">
        <v>0</v>
      </c>
      <c r="BV139" s="69">
        <v>0</v>
      </c>
      <c r="BW139" s="69">
        <v>2271.23</v>
      </c>
      <c r="BX139" s="69">
        <v>3342.39</v>
      </c>
      <c r="BY139" s="70">
        <v>6954924.0499999998</v>
      </c>
    </row>
    <row r="140" spans="1:77" x14ac:dyDescent="0.2">
      <c r="A140" s="67" t="s">
        <v>453</v>
      </c>
      <c r="B140" s="68" t="s">
        <v>474</v>
      </c>
      <c r="C140" s="67" t="s">
        <v>475</v>
      </c>
      <c r="D140" s="69">
        <v>847378.38</v>
      </c>
      <c r="E140" s="69">
        <v>1476778.05</v>
      </c>
      <c r="F140" s="69">
        <v>131423.95000000001</v>
      </c>
      <c r="G140" s="69">
        <v>0</v>
      </c>
      <c r="H140" s="69">
        <v>148034.82</v>
      </c>
      <c r="I140" s="69">
        <v>0</v>
      </c>
      <c r="J140" s="69">
        <v>274450</v>
      </c>
      <c r="K140" s="69">
        <v>0</v>
      </c>
      <c r="L140" s="69">
        <v>0</v>
      </c>
      <c r="M140" s="69">
        <v>0</v>
      </c>
      <c r="N140" s="69">
        <v>0</v>
      </c>
      <c r="O140" s="69">
        <v>0</v>
      </c>
      <c r="P140" s="69">
        <v>0</v>
      </c>
      <c r="Q140" s="69">
        <v>135633.51</v>
      </c>
      <c r="R140" s="69">
        <v>0</v>
      </c>
      <c r="S140" s="69">
        <v>0</v>
      </c>
      <c r="T140" s="69">
        <v>365750</v>
      </c>
      <c r="U140" s="69">
        <v>262356.03999999998</v>
      </c>
      <c r="V140" s="69">
        <v>500338.64</v>
      </c>
      <c r="W140" s="69">
        <v>140471.32</v>
      </c>
      <c r="X140" s="69">
        <v>0</v>
      </c>
      <c r="Y140" s="69">
        <v>0</v>
      </c>
      <c r="Z140" s="69">
        <v>365654.43</v>
      </c>
      <c r="AA140" s="69">
        <v>0</v>
      </c>
      <c r="AB140" s="69">
        <v>0</v>
      </c>
      <c r="AC140" s="69">
        <v>0</v>
      </c>
      <c r="AD140" s="69">
        <v>0</v>
      </c>
      <c r="AE140" s="69">
        <v>149502.28</v>
      </c>
      <c r="AF140" s="69">
        <v>438305.74</v>
      </c>
      <c r="AG140" s="69">
        <v>130357.22</v>
      </c>
      <c r="AH140" s="69">
        <v>191211.76</v>
      </c>
      <c r="AI140" s="69">
        <v>153502.82</v>
      </c>
      <c r="AJ140" s="69">
        <v>128296.3</v>
      </c>
      <c r="AK140" s="69">
        <v>130357.22</v>
      </c>
      <c r="AL140" s="69">
        <v>130357.22</v>
      </c>
      <c r="AM140" s="69">
        <v>130357.22</v>
      </c>
      <c r="AN140" s="69">
        <v>153256.48000000001</v>
      </c>
      <c r="AO140" s="69">
        <v>130357.22</v>
      </c>
      <c r="AP140" s="69">
        <v>193783.74</v>
      </c>
      <c r="AQ140" s="69">
        <v>816656.93</v>
      </c>
      <c r="AR140" s="69">
        <v>0</v>
      </c>
      <c r="AS140" s="69">
        <v>357945.02</v>
      </c>
      <c r="AT140" s="69">
        <v>0</v>
      </c>
      <c r="AU140" s="69">
        <v>0</v>
      </c>
      <c r="AV140" s="69">
        <v>6663</v>
      </c>
      <c r="AW140" s="69">
        <v>0</v>
      </c>
      <c r="AX140" s="69">
        <v>777241.05</v>
      </c>
      <c r="AY140" s="69">
        <v>332500</v>
      </c>
      <c r="AZ140" s="69">
        <v>734999</v>
      </c>
      <c r="BA140" s="69">
        <v>366756.18</v>
      </c>
      <c r="BB140" s="69">
        <v>0</v>
      </c>
      <c r="BC140" s="69">
        <v>0</v>
      </c>
      <c r="BD140" s="69">
        <v>0</v>
      </c>
      <c r="BE140" s="69">
        <v>0</v>
      </c>
      <c r="BF140" s="69">
        <v>0</v>
      </c>
      <c r="BG140" s="69">
        <v>127966.63</v>
      </c>
      <c r="BH140" s="69">
        <v>261642.81</v>
      </c>
      <c r="BI140" s="69">
        <v>123763.47</v>
      </c>
      <c r="BJ140" s="69">
        <v>522355.99</v>
      </c>
      <c r="BK140" s="69">
        <v>39557.39</v>
      </c>
      <c r="BL140" s="69">
        <v>381923.57</v>
      </c>
      <c r="BM140" s="69">
        <v>49803.839999999997</v>
      </c>
      <c r="BN140" s="69">
        <v>55063.69</v>
      </c>
      <c r="BO140" s="69">
        <v>386871.08</v>
      </c>
      <c r="BP140" s="69">
        <v>512105.78</v>
      </c>
      <c r="BQ140" s="69">
        <v>237345.03</v>
      </c>
      <c r="BR140" s="69">
        <v>734183.8</v>
      </c>
      <c r="BS140" s="69">
        <v>0</v>
      </c>
      <c r="BT140" s="69">
        <v>0</v>
      </c>
      <c r="BU140" s="69">
        <v>367530.46</v>
      </c>
      <c r="BV140" s="69">
        <v>0</v>
      </c>
      <c r="BW140" s="69">
        <v>0</v>
      </c>
      <c r="BX140" s="69">
        <v>477615.9</v>
      </c>
      <c r="BY140" s="70">
        <v>6966909.1599999992</v>
      </c>
    </row>
    <row r="141" spans="1:77" x14ac:dyDescent="0.2">
      <c r="A141" s="67" t="s">
        <v>453</v>
      </c>
      <c r="B141" s="68" t="s">
        <v>476</v>
      </c>
      <c r="C141" s="67" t="s">
        <v>477</v>
      </c>
      <c r="D141" s="69">
        <v>179040.64000000001</v>
      </c>
      <c r="E141" s="69">
        <v>0</v>
      </c>
      <c r="F141" s="69">
        <v>0</v>
      </c>
      <c r="G141" s="69">
        <v>0</v>
      </c>
      <c r="H141" s="69">
        <v>0</v>
      </c>
      <c r="I141" s="69">
        <v>0</v>
      </c>
      <c r="J141" s="69">
        <v>0</v>
      </c>
      <c r="K141" s="69">
        <v>1611833.32</v>
      </c>
      <c r="L141" s="69">
        <v>0</v>
      </c>
      <c r="M141" s="69">
        <v>0</v>
      </c>
      <c r="N141" s="69">
        <v>0</v>
      </c>
      <c r="O141" s="69">
        <v>112829.2</v>
      </c>
      <c r="P141" s="69">
        <v>829949.89</v>
      </c>
      <c r="Q141" s="69">
        <v>0</v>
      </c>
      <c r="R141" s="69">
        <v>0</v>
      </c>
      <c r="S141" s="69">
        <v>0</v>
      </c>
      <c r="T141" s="69">
        <v>0</v>
      </c>
      <c r="U141" s="69">
        <v>0</v>
      </c>
      <c r="V141" s="69">
        <v>13119.06</v>
      </c>
      <c r="W141" s="69">
        <v>0</v>
      </c>
      <c r="X141" s="69">
        <v>0</v>
      </c>
      <c r="Y141" s="69">
        <v>0</v>
      </c>
      <c r="Z141" s="69">
        <v>11196.89</v>
      </c>
      <c r="AA141" s="69">
        <v>0</v>
      </c>
      <c r="AB141" s="69">
        <v>0</v>
      </c>
      <c r="AC141" s="69">
        <v>0</v>
      </c>
      <c r="AD141" s="69">
        <v>0</v>
      </c>
      <c r="AE141" s="69">
        <v>28985.46</v>
      </c>
      <c r="AF141" s="69">
        <v>174092.9</v>
      </c>
      <c r="AG141" s="69">
        <v>0</v>
      </c>
      <c r="AH141" s="69">
        <v>0</v>
      </c>
      <c r="AI141" s="69">
        <v>0</v>
      </c>
      <c r="AJ141" s="69">
        <v>0</v>
      </c>
      <c r="AK141" s="69">
        <v>0</v>
      </c>
      <c r="AL141" s="69">
        <v>65553.39</v>
      </c>
      <c r="AM141" s="69">
        <v>0</v>
      </c>
      <c r="AN141" s="69">
        <v>0</v>
      </c>
      <c r="AO141" s="69">
        <v>0</v>
      </c>
      <c r="AP141" s="69">
        <v>61747.71</v>
      </c>
      <c r="AQ141" s="69">
        <v>621858.31000000006</v>
      </c>
      <c r="AR141" s="69">
        <v>0</v>
      </c>
      <c r="AS141" s="69">
        <v>0</v>
      </c>
      <c r="AT141" s="69">
        <v>0</v>
      </c>
      <c r="AU141" s="69">
        <v>0</v>
      </c>
      <c r="AV141" s="69">
        <v>0</v>
      </c>
      <c r="AW141" s="69">
        <v>0</v>
      </c>
      <c r="AX141" s="69">
        <v>0</v>
      </c>
      <c r="AY141" s="69">
        <v>0</v>
      </c>
      <c r="AZ141" s="69">
        <v>0</v>
      </c>
      <c r="BA141" s="69">
        <v>0</v>
      </c>
      <c r="BB141" s="69">
        <v>0</v>
      </c>
      <c r="BC141" s="69">
        <v>0</v>
      </c>
      <c r="BD141" s="69">
        <v>0</v>
      </c>
      <c r="BE141" s="69">
        <v>0</v>
      </c>
      <c r="BF141" s="69">
        <v>6010.35</v>
      </c>
      <c r="BG141" s="69">
        <v>0</v>
      </c>
      <c r="BH141" s="69">
        <v>0</v>
      </c>
      <c r="BI141" s="69">
        <v>18452.71</v>
      </c>
      <c r="BJ141" s="69">
        <v>837662.86</v>
      </c>
      <c r="BK141" s="69">
        <v>33308.49</v>
      </c>
      <c r="BL141" s="69">
        <v>0</v>
      </c>
      <c r="BM141" s="69">
        <v>0</v>
      </c>
      <c r="BN141" s="69">
        <v>121471.93</v>
      </c>
      <c r="BO141" s="69">
        <v>0</v>
      </c>
      <c r="BP141" s="69">
        <v>256068.49</v>
      </c>
      <c r="BQ141" s="69">
        <v>40690.83</v>
      </c>
      <c r="BR141" s="69">
        <v>0</v>
      </c>
      <c r="BS141" s="69">
        <v>0</v>
      </c>
      <c r="BT141" s="69">
        <v>0</v>
      </c>
      <c r="BU141" s="69">
        <v>702471.77</v>
      </c>
      <c r="BV141" s="69">
        <v>0</v>
      </c>
      <c r="BW141" s="69">
        <v>175298.49</v>
      </c>
      <c r="BX141" s="69">
        <v>175298.49</v>
      </c>
      <c r="BY141" s="70">
        <v>4286149.9399999995</v>
      </c>
    </row>
    <row r="142" spans="1:77" x14ac:dyDescent="0.2">
      <c r="A142" s="67" t="s">
        <v>453</v>
      </c>
      <c r="B142" s="68" t="s">
        <v>478</v>
      </c>
      <c r="C142" s="67" t="s">
        <v>479</v>
      </c>
      <c r="D142" s="69">
        <v>162954.75</v>
      </c>
      <c r="E142" s="69">
        <v>0</v>
      </c>
      <c r="F142" s="69">
        <v>0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0</v>
      </c>
      <c r="M142" s="69">
        <v>0</v>
      </c>
      <c r="N142" s="69">
        <v>0</v>
      </c>
      <c r="O142" s="69">
        <v>0</v>
      </c>
      <c r="P142" s="69">
        <v>0</v>
      </c>
      <c r="Q142" s="69">
        <v>0</v>
      </c>
      <c r="R142" s="69">
        <v>0</v>
      </c>
      <c r="S142" s="69">
        <v>22571.73</v>
      </c>
      <c r="T142" s="69">
        <v>0</v>
      </c>
      <c r="U142" s="69">
        <v>0</v>
      </c>
      <c r="V142" s="69">
        <v>10334.69</v>
      </c>
      <c r="W142" s="69">
        <v>0</v>
      </c>
      <c r="X142" s="69">
        <v>0</v>
      </c>
      <c r="Y142" s="69">
        <v>0</v>
      </c>
      <c r="Z142" s="69">
        <v>6363.09</v>
      </c>
      <c r="AA142" s="69">
        <v>0</v>
      </c>
      <c r="AB142" s="69">
        <v>0</v>
      </c>
      <c r="AC142" s="69">
        <v>0</v>
      </c>
      <c r="AD142" s="69">
        <v>0</v>
      </c>
      <c r="AE142" s="69">
        <v>1559.24</v>
      </c>
      <c r="AF142" s="69">
        <v>0</v>
      </c>
      <c r="AG142" s="69">
        <v>0</v>
      </c>
      <c r="AH142" s="69">
        <v>0</v>
      </c>
      <c r="AI142" s="69">
        <v>0</v>
      </c>
      <c r="AJ142" s="69">
        <v>0</v>
      </c>
      <c r="AK142" s="69">
        <v>0</v>
      </c>
      <c r="AL142" s="69">
        <v>0</v>
      </c>
      <c r="AM142" s="69">
        <v>0</v>
      </c>
      <c r="AN142" s="69">
        <v>0</v>
      </c>
      <c r="AO142" s="69">
        <v>0</v>
      </c>
      <c r="AP142" s="69">
        <v>0</v>
      </c>
      <c r="AQ142" s="69">
        <v>441811.32</v>
      </c>
      <c r="AR142" s="69">
        <v>0</v>
      </c>
      <c r="AS142" s="69">
        <v>0</v>
      </c>
      <c r="AT142" s="69">
        <v>0</v>
      </c>
      <c r="AU142" s="69">
        <v>0</v>
      </c>
      <c r="AV142" s="69">
        <v>0</v>
      </c>
      <c r="AW142" s="69">
        <v>0</v>
      </c>
      <c r="AX142" s="69">
        <v>0</v>
      </c>
      <c r="AY142" s="69">
        <v>0</v>
      </c>
      <c r="AZ142" s="69">
        <v>0</v>
      </c>
      <c r="BA142" s="69">
        <v>0</v>
      </c>
      <c r="BB142" s="69">
        <v>0</v>
      </c>
      <c r="BC142" s="69">
        <v>0</v>
      </c>
      <c r="BD142" s="69">
        <v>0</v>
      </c>
      <c r="BE142" s="69">
        <v>0</v>
      </c>
      <c r="BF142" s="69">
        <v>0</v>
      </c>
      <c r="BG142" s="69">
        <v>0</v>
      </c>
      <c r="BH142" s="69">
        <v>0</v>
      </c>
      <c r="BI142" s="69">
        <v>394005.72</v>
      </c>
      <c r="BJ142" s="69">
        <v>0</v>
      </c>
      <c r="BK142" s="69">
        <v>0</v>
      </c>
      <c r="BL142" s="69">
        <v>0</v>
      </c>
      <c r="BM142" s="69">
        <v>0</v>
      </c>
      <c r="BN142" s="69">
        <v>0</v>
      </c>
      <c r="BO142" s="69">
        <v>0</v>
      </c>
      <c r="BP142" s="69">
        <v>0</v>
      </c>
      <c r="BQ142" s="69">
        <v>0</v>
      </c>
      <c r="BR142" s="69">
        <v>0</v>
      </c>
      <c r="BS142" s="69">
        <v>0</v>
      </c>
      <c r="BT142" s="69">
        <v>0</v>
      </c>
      <c r="BU142" s="69">
        <v>0</v>
      </c>
      <c r="BV142" s="69">
        <v>0</v>
      </c>
      <c r="BW142" s="69">
        <v>0</v>
      </c>
      <c r="BX142" s="69">
        <v>0</v>
      </c>
      <c r="BY142" s="70">
        <v>736469.96</v>
      </c>
    </row>
    <row r="143" spans="1:77" x14ac:dyDescent="0.2">
      <c r="A143" s="67" t="s">
        <v>453</v>
      </c>
      <c r="B143" s="68" t="s">
        <v>480</v>
      </c>
      <c r="C143" s="67" t="s">
        <v>481</v>
      </c>
      <c r="D143" s="69">
        <v>0</v>
      </c>
      <c r="E143" s="69">
        <v>0</v>
      </c>
      <c r="F143" s="69">
        <v>0</v>
      </c>
      <c r="G143" s="69">
        <v>0</v>
      </c>
      <c r="H143" s="69">
        <v>0</v>
      </c>
      <c r="I143" s="69">
        <v>0</v>
      </c>
      <c r="J143" s="69">
        <v>0</v>
      </c>
      <c r="K143" s="69">
        <v>402691.63</v>
      </c>
      <c r="L143" s="69">
        <v>0</v>
      </c>
      <c r="M143" s="69">
        <v>0</v>
      </c>
      <c r="N143" s="69">
        <v>0</v>
      </c>
      <c r="O143" s="69">
        <v>0</v>
      </c>
      <c r="P143" s="69">
        <v>0</v>
      </c>
      <c r="Q143" s="69">
        <v>0</v>
      </c>
      <c r="R143" s="69">
        <v>0</v>
      </c>
      <c r="S143" s="69">
        <v>0</v>
      </c>
      <c r="T143" s="69">
        <v>0</v>
      </c>
      <c r="U143" s="69">
        <v>0</v>
      </c>
      <c r="V143" s="69">
        <v>0</v>
      </c>
      <c r="W143" s="69">
        <v>0</v>
      </c>
      <c r="X143" s="69">
        <v>0</v>
      </c>
      <c r="Y143" s="69">
        <v>0</v>
      </c>
      <c r="Z143" s="69">
        <v>9046.7099999999991</v>
      </c>
      <c r="AA143" s="69">
        <v>0</v>
      </c>
      <c r="AB143" s="69">
        <v>0</v>
      </c>
      <c r="AC143" s="69">
        <v>0</v>
      </c>
      <c r="AD143" s="69">
        <v>0</v>
      </c>
      <c r="AE143" s="69">
        <v>0</v>
      </c>
      <c r="AF143" s="69">
        <v>0</v>
      </c>
      <c r="AG143" s="69">
        <v>0</v>
      </c>
      <c r="AH143" s="69">
        <v>0</v>
      </c>
      <c r="AI143" s="69">
        <v>0</v>
      </c>
      <c r="AJ143" s="69">
        <v>0</v>
      </c>
      <c r="AK143" s="69">
        <v>0</v>
      </c>
      <c r="AL143" s="69">
        <v>0</v>
      </c>
      <c r="AM143" s="69">
        <v>0</v>
      </c>
      <c r="AN143" s="69">
        <v>0</v>
      </c>
      <c r="AO143" s="69">
        <v>0</v>
      </c>
      <c r="AP143" s="69">
        <v>0</v>
      </c>
      <c r="AQ143" s="69">
        <v>91003.59</v>
      </c>
      <c r="AR143" s="69">
        <v>0</v>
      </c>
      <c r="AS143" s="69">
        <v>0</v>
      </c>
      <c r="AT143" s="69">
        <v>0</v>
      </c>
      <c r="AU143" s="69">
        <v>0</v>
      </c>
      <c r="AV143" s="69">
        <v>0</v>
      </c>
      <c r="AW143" s="69">
        <v>0</v>
      </c>
      <c r="AX143" s="69">
        <v>0</v>
      </c>
      <c r="AY143" s="69">
        <v>0</v>
      </c>
      <c r="AZ143" s="69">
        <v>0</v>
      </c>
      <c r="BA143" s="69">
        <v>0</v>
      </c>
      <c r="BB143" s="69">
        <v>0</v>
      </c>
      <c r="BC143" s="69">
        <v>0</v>
      </c>
      <c r="BD143" s="69">
        <v>0</v>
      </c>
      <c r="BE143" s="69">
        <v>0</v>
      </c>
      <c r="BF143" s="69">
        <v>0</v>
      </c>
      <c r="BG143" s="69">
        <v>0</v>
      </c>
      <c r="BH143" s="69">
        <v>0</v>
      </c>
      <c r="BI143" s="69">
        <v>8625.57</v>
      </c>
      <c r="BJ143" s="69">
        <v>0</v>
      </c>
      <c r="BK143" s="69">
        <v>0</v>
      </c>
      <c r="BL143" s="69">
        <v>0</v>
      </c>
      <c r="BM143" s="69">
        <v>0</v>
      </c>
      <c r="BN143" s="69">
        <v>0</v>
      </c>
      <c r="BO143" s="69">
        <v>0</v>
      </c>
      <c r="BP143" s="69">
        <v>0</v>
      </c>
      <c r="BQ143" s="69">
        <v>0</v>
      </c>
      <c r="BR143" s="69">
        <v>0</v>
      </c>
      <c r="BS143" s="69">
        <v>0</v>
      </c>
      <c r="BT143" s="69">
        <v>0</v>
      </c>
      <c r="BU143" s="69">
        <v>0</v>
      </c>
      <c r="BV143" s="69">
        <v>0</v>
      </c>
      <c r="BW143" s="69">
        <v>0</v>
      </c>
      <c r="BX143" s="69">
        <v>0</v>
      </c>
      <c r="BY143" s="70">
        <v>444241.94</v>
      </c>
    </row>
    <row r="144" spans="1:77" x14ac:dyDescent="0.2">
      <c r="A144" s="67" t="s">
        <v>453</v>
      </c>
      <c r="B144" s="68" t="s">
        <v>482</v>
      </c>
      <c r="C144" s="67" t="s">
        <v>483</v>
      </c>
      <c r="D144" s="69">
        <v>0</v>
      </c>
      <c r="E144" s="69">
        <v>59897.02</v>
      </c>
      <c r="F144" s="69">
        <v>0</v>
      </c>
      <c r="G144" s="69">
        <v>0</v>
      </c>
      <c r="H144" s="69">
        <v>0</v>
      </c>
      <c r="I144" s="69">
        <v>0</v>
      </c>
      <c r="J144" s="69">
        <v>0</v>
      </c>
      <c r="K144" s="69">
        <v>0</v>
      </c>
      <c r="L144" s="69">
        <v>0</v>
      </c>
      <c r="M144" s="69">
        <v>0</v>
      </c>
      <c r="N144" s="69">
        <v>0</v>
      </c>
      <c r="O144" s="69">
        <v>0</v>
      </c>
      <c r="P144" s="69">
        <v>0</v>
      </c>
      <c r="Q144" s="69">
        <v>0</v>
      </c>
      <c r="R144" s="69">
        <v>0</v>
      </c>
      <c r="S144" s="69">
        <v>0</v>
      </c>
      <c r="T144" s="69">
        <v>0</v>
      </c>
      <c r="U144" s="69">
        <v>0</v>
      </c>
      <c r="V144" s="69">
        <v>0</v>
      </c>
      <c r="W144" s="69">
        <v>0</v>
      </c>
      <c r="X144" s="69">
        <v>0</v>
      </c>
      <c r="Y144" s="69">
        <v>0</v>
      </c>
      <c r="Z144" s="69">
        <v>0</v>
      </c>
      <c r="AA144" s="69">
        <v>0</v>
      </c>
      <c r="AB144" s="69">
        <v>0</v>
      </c>
      <c r="AC144" s="69">
        <v>0</v>
      </c>
      <c r="AD144" s="69">
        <v>0</v>
      </c>
      <c r="AE144" s="69">
        <v>0</v>
      </c>
      <c r="AF144" s="69">
        <v>0</v>
      </c>
      <c r="AG144" s="69">
        <v>0</v>
      </c>
      <c r="AH144" s="69">
        <v>0</v>
      </c>
      <c r="AI144" s="69">
        <v>0</v>
      </c>
      <c r="AJ144" s="69">
        <v>0</v>
      </c>
      <c r="AK144" s="69">
        <v>0</v>
      </c>
      <c r="AL144" s="69">
        <v>0</v>
      </c>
      <c r="AM144" s="69">
        <v>0</v>
      </c>
      <c r="AN144" s="69">
        <v>0</v>
      </c>
      <c r="AO144" s="69">
        <v>20563.38</v>
      </c>
      <c r="AP144" s="69">
        <v>0</v>
      </c>
      <c r="AQ144" s="69">
        <v>5137.5200000000004</v>
      </c>
      <c r="AR144" s="69">
        <v>0</v>
      </c>
      <c r="AS144" s="69">
        <v>0</v>
      </c>
      <c r="AT144" s="69">
        <v>0</v>
      </c>
      <c r="AU144" s="69">
        <v>0</v>
      </c>
      <c r="AV144" s="69">
        <v>0</v>
      </c>
      <c r="AW144" s="69">
        <v>0</v>
      </c>
      <c r="AX144" s="69">
        <v>0</v>
      </c>
      <c r="AY144" s="69">
        <v>0</v>
      </c>
      <c r="AZ144" s="69">
        <v>0</v>
      </c>
      <c r="BA144" s="69">
        <v>0</v>
      </c>
      <c r="BB144" s="69">
        <v>0</v>
      </c>
      <c r="BC144" s="69">
        <v>0</v>
      </c>
      <c r="BD144" s="69">
        <v>0</v>
      </c>
      <c r="BE144" s="69">
        <v>0</v>
      </c>
      <c r="BF144" s="69">
        <v>0</v>
      </c>
      <c r="BG144" s="69">
        <v>0</v>
      </c>
      <c r="BH144" s="69">
        <v>0</v>
      </c>
      <c r="BI144" s="69">
        <v>0</v>
      </c>
      <c r="BJ144" s="69">
        <v>0</v>
      </c>
      <c r="BK144" s="69">
        <v>0</v>
      </c>
      <c r="BL144" s="69">
        <v>0</v>
      </c>
      <c r="BM144" s="69">
        <v>0</v>
      </c>
      <c r="BN144" s="69">
        <v>0</v>
      </c>
      <c r="BO144" s="69">
        <v>0</v>
      </c>
      <c r="BP144" s="69">
        <v>0</v>
      </c>
      <c r="BQ144" s="69">
        <v>0</v>
      </c>
      <c r="BR144" s="69">
        <v>0</v>
      </c>
      <c r="BS144" s="69">
        <v>0</v>
      </c>
      <c r="BT144" s="69">
        <v>0</v>
      </c>
      <c r="BU144" s="69">
        <v>665.64</v>
      </c>
      <c r="BV144" s="69">
        <v>0</v>
      </c>
      <c r="BW144" s="69">
        <v>0</v>
      </c>
      <c r="BX144" s="69">
        <v>0</v>
      </c>
      <c r="BY144" s="70">
        <v>119384.81999999999</v>
      </c>
    </row>
    <row r="145" spans="1:77" x14ac:dyDescent="0.2">
      <c r="A145" s="67" t="s">
        <v>453</v>
      </c>
      <c r="B145" s="68" t="s">
        <v>484</v>
      </c>
      <c r="C145" s="67" t="s">
        <v>485</v>
      </c>
      <c r="D145" s="69">
        <v>20240331.059999999</v>
      </c>
      <c r="E145" s="69">
        <v>131246.57999999999</v>
      </c>
      <c r="F145" s="69">
        <v>320003.96000000002</v>
      </c>
      <c r="G145" s="69">
        <v>0</v>
      </c>
      <c r="H145" s="69">
        <v>34142.46</v>
      </c>
      <c r="I145" s="69">
        <v>0</v>
      </c>
      <c r="J145" s="69">
        <v>8303891.6200000001</v>
      </c>
      <c r="K145" s="69">
        <v>3097065.36</v>
      </c>
      <c r="L145" s="69">
        <v>169758.29</v>
      </c>
      <c r="M145" s="69">
        <v>5505977.71</v>
      </c>
      <c r="N145" s="69">
        <v>327517.83</v>
      </c>
      <c r="O145" s="69">
        <v>524271.28</v>
      </c>
      <c r="P145" s="69">
        <v>1926365.37</v>
      </c>
      <c r="Q145" s="69">
        <v>2117526.11</v>
      </c>
      <c r="R145" s="69">
        <v>0</v>
      </c>
      <c r="S145" s="69">
        <v>1166076.6200000001</v>
      </c>
      <c r="T145" s="69">
        <v>254471.98</v>
      </c>
      <c r="U145" s="69">
        <v>176856.65</v>
      </c>
      <c r="V145" s="69">
        <v>23784281.559999999</v>
      </c>
      <c r="W145" s="69">
        <v>5162715.7300000004</v>
      </c>
      <c r="X145" s="69">
        <v>57690.67</v>
      </c>
      <c r="Y145" s="69">
        <v>2167114.0099999998</v>
      </c>
      <c r="Z145" s="69">
        <v>1631856.53</v>
      </c>
      <c r="AA145" s="69">
        <v>183333.3</v>
      </c>
      <c r="AB145" s="69">
        <v>0</v>
      </c>
      <c r="AC145" s="69">
        <v>0</v>
      </c>
      <c r="AD145" s="69">
        <v>0</v>
      </c>
      <c r="AE145" s="69">
        <v>11088349.960000001</v>
      </c>
      <c r="AF145" s="69">
        <v>1431361.58</v>
      </c>
      <c r="AG145" s="69">
        <v>212868.68</v>
      </c>
      <c r="AH145" s="69">
        <v>129826.7</v>
      </c>
      <c r="AI145" s="69">
        <v>151035.26999999999</v>
      </c>
      <c r="AJ145" s="69">
        <v>566385.63</v>
      </c>
      <c r="AK145" s="69">
        <v>4883.12</v>
      </c>
      <c r="AL145" s="69">
        <v>415361.71</v>
      </c>
      <c r="AM145" s="69">
        <v>263722.31</v>
      </c>
      <c r="AN145" s="69">
        <v>32370.12</v>
      </c>
      <c r="AO145" s="69">
        <v>82107.08</v>
      </c>
      <c r="AP145" s="69">
        <v>683332.46</v>
      </c>
      <c r="AQ145" s="69">
        <v>31565069.489999998</v>
      </c>
      <c r="AR145" s="69">
        <v>61032.97</v>
      </c>
      <c r="AS145" s="69">
        <v>50516.480000000003</v>
      </c>
      <c r="AT145" s="69">
        <v>62524.23</v>
      </c>
      <c r="AU145" s="69">
        <v>86092.72</v>
      </c>
      <c r="AV145" s="69">
        <v>305325.99</v>
      </c>
      <c r="AW145" s="69">
        <v>114725.77</v>
      </c>
      <c r="AX145" s="69">
        <v>0</v>
      </c>
      <c r="AY145" s="69">
        <v>335500</v>
      </c>
      <c r="AZ145" s="69">
        <v>26219.32</v>
      </c>
      <c r="BA145" s="69">
        <v>345882.6</v>
      </c>
      <c r="BB145" s="69">
        <v>0</v>
      </c>
      <c r="BC145" s="69">
        <v>0</v>
      </c>
      <c r="BD145" s="69">
        <v>2568046.65</v>
      </c>
      <c r="BE145" s="69">
        <v>199283.33</v>
      </c>
      <c r="BF145" s="69">
        <v>260145.28</v>
      </c>
      <c r="BG145" s="69">
        <v>139373.75</v>
      </c>
      <c r="BH145" s="69">
        <v>0</v>
      </c>
      <c r="BI145" s="69">
        <v>30072699.309999999</v>
      </c>
      <c r="BJ145" s="69">
        <v>2480514.15</v>
      </c>
      <c r="BK145" s="69">
        <v>161141.44</v>
      </c>
      <c r="BL145" s="69">
        <v>258118.74</v>
      </c>
      <c r="BM145" s="69">
        <v>408898.67</v>
      </c>
      <c r="BN145" s="69">
        <v>830350.69</v>
      </c>
      <c r="BO145" s="69">
        <v>505031.19</v>
      </c>
      <c r="BP145" s="69">
        <v>17781136.079999998</v>
      </c>
      <c r="BQ145" s="69">
        <v>6791.59</v>
      </c>
      <c r="BR145" s="69">
        <v>406296.4</v>
      </c>
      <c r="BS145" s="69">
        <v>246993.92000000001</v>
      </c>
      <c r="BT145" s="69">
        <v>0</v>
      </c>
      <c r="BU145" s="69">
        <v>1718961.31</v>
      </c>
      <c r="BV145" s="69">
        <v>119970.52</v>
      </c>
      <c r="BW145" s="69">
        <v>533894.42000000004</v>
      </c>
      <c r="BX145" s="69">
        <v>948478.83</v>
      </c>
      <c r="BY145" s="70">
        <v>95592605.049999982</v>
      </c>
    </row>
    <row r="146" spans="1:77" x14ac:dyDescent="0.2">
      <c r="A146" s="67" t="s">
        <v>453</v>
      </c>
      <c r="B146" s="68" t="s">
        <v>486</v>
      </c>
      <c r="C146" s="67" t="s">
        <v>487</v>
      </c>
      <c r="D146" s="69">
        <v>3007269.29</v>
      </c>
      <c r="E146" s="69">
        <v>0</v>
      </c>
      <c r="F146" s="69">
        <v>0</v>
      </c>
      <c r="G146" s="6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0</v>
      </c>
      <c r="R146" s="69">
        <v>0</v>
      </c>
      <c r="S146" s="69">
        <v>0</v>
      </c>
      <c r="T146" s="69">
        <v>0</v>
      </c>
      <c r="U146" s="69">
        <v>0</v>
      </c>
      <c r="V146" s="69">
        <v>571867.17000000004</v>
      </c>
      <c r="W146" s="69">
        <v>0</v>
      </c>
      <c r="X146" s="69">
        <v>0</v>
      </c>
      <c r="Y146" s="69">
        <v>0</v>
      </c>
      <c r="Z146" s="69">
        <v>12423.57</v>
      </c>
      <c r="AA146" s="69">
        <v>0</v>
      </c>
      <c r="AB146" s="69">
        <v>0</v>
      </c>
      <c r="AC146" s="69">
        <v>0</v>
      </c>
      <c r="AD146" s="69">
        <v>0</v>
      </c>
      <c r="AE146" s="69">
        <v>0</v>
      </c>
      <c r="AF146" s="69">
        <v>0</v>
      </c>
      <c r="AG146" s="69">
        <v>0</v>
      </c>
      <c r="AH146" s="69">
        <v>0</v>
      </c>
      <c r="AI146" s="69">
        <v>0</v>
      </c>
      <c r="AJ146" s="69">
        <v>0</v>
      </c>
      <c r="AK146" s="69">
        <v>0</v>
      </c>
      <c r="AL146" s="69">
        <v>0</v>
      </c>
      <c r="AM146" s="69">
        <v>0</v>
      </c>
      <c r="AN146" s="69">
        <v>0</v>
      </c>
      <c r="AO146" s="69">
        <v>0</v>
      </c>
      <c r="AP146" s="69">
        <v>12347.03</v>
      </c>
      <c r="AQ146" s="69">
        <v>705184.2</v>
      </c>
      <c r="AR146" s="69">
        <v>0</v>
      </c>
      <c r="AS146" s="69">
        <v>0</v>
      </c>
      <c r="AT146" s="69">
        <v>0</v>
      </c>
      <c r="AU146" s="69">
        <v>0</v>
      </c>
      <c r="AV146" s="69">
        <v>0</v>
      </c>
      <c r="AW146" s="69">
        <v>0</v>
      </c>
      <c r="AX146" s="69">
        <v>0</v>
      </c>
      <c r="AY146" s="69">
        <v>0</v>
      </c>
      <c r="AZ146" s="69">
        <v>0</v>
      </c>
      <c r="BA146" s="69">
        <v>0</v>
      </c>
      <c r="BB146" s="69">
        <v>0</v>
      </c>
      <c r="BC146" s="69">
        <v>0</v>
      </c>
      <c r="BD146" s="69">
        <v>0</v>
      </c>
      <c r="BE146" s="69">
        <v>0</v>
      </c>
      <c r="BF146" s="69">
        <v>0</v>
      </c>
      <c r="BG146" s="69">
        <v>0</v>
      </c>
      <c r="BH146" s="69">
        <v>0</v>
      </c>
      <c r="BI146" s="69">
        <v>1387670.36</v>
      </c>
      <c r="BJ146" s="69">
        <v>0</v>
      </c>
      <c r="BK146" s="69">
        <v>0</v>
      </c>
      <c r="BL146" s="69">
        <v>0</v>
      </c>
      <c r="BM146" s="69">
        <v>0</v>
      </c>
      <c r="BN146" s="69">
        <v>0</v>
      </c>
      <c r="BO146" s="69">
        <v>0</v>
      </c>
      <c r="BP146" s="69">
        <v>0</v>
      </c>
      <c r="BQ146" s="69">
        <v>0</v>
      </c>
      <c r="BR146" s="69">
        <v>0</v>
      </c>
      <c r="BS146" s="69">
        <v>0</v>
      </c>
      <c r="BT146" s="69">
        <v>0</v>
      </c>
      <c r="BU146" s="69">
        <v>3472.22</v>
      </c>
      <c r="BV146" s="69">
        <v>0</v>
      </c>
      <c r="BW146" s="69">
        <v>0</v>
      </c>
      <c r="BX146" s="69">
        <v>5024.9799999999996</v>
      </c>
      <c r="BY146" s="70">
        <v>2144602.77</v>
      </c>
    </row>
    <row r="147" spans="1:77" x14ac:dyDescent="0.2">
      <c r="A147" s="67" t="s">
        <v>453</v>
      </c>
      <c r="B147" s="68" t="s">
        <v>488</v>
      </c>
      <c r="C147" s="67" t="s">
        <v>489</v>
      </c>
      <c r="D147" s="69">
        <v>0</v>
      </c>
      <c r="E147" s="69">
        <v>0</v>
      </c>
      <c r="F147" s="69">
        <v>0</v>
      </c>
      <c r="G147" s="69">
        <v>0</v>
      </c>
      <c r="H147" s="69">
        <v>0</v>
      </c>
      <c r="I147" s="69">
        <v>0</v>
      </c>
      <c r="J147" s="69">
        <v>1387711.24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0</v>
      </c>
      <c r="Q147" s="69">
        <v>0</v>
      </c>
      <c r="R147" s="69">
        <v>0</v>
      </c>
      <c r="S147" s="69">
        <v>0</v>
      </c>
      <c r="T147" s="69">
        <v>0</v>
      </c>
      <c r="U147" s="69">
        <v>0</v>
      </c>
      <c r="V147" s="69">
        <v>0</v>
      </c>
      <c r="W147" s="69">
        <v>0</v>
      </c>
      <c r="X147" s="69">
        <v>0</v>
      </c>
      <c r="Y147" s="69">
        <v>0</v>
      </c>
      <c r="Z147" s="69">
        <v>0</v>
      </c>
      <c r="AA147" s="69">
        <v>0</v>
      </c>
      <c r="AB147" s="69">
        <v>0</v>
      </c>
      <c r="AC147" s="69">
        <v>0</v>
      </c>
      <c r="AD147" s="69">
        <v>0</v>
      </c>
      <c r="AE147" s="69">
        <v>585543.92000000004</v>
      </c>
      <c r="AF147" s="69">
        <v>0</v>
      </c>
      <c r="AG147" s="69">
        <v>0</v>
      </c>
      <c r="AH147" s="69">
        <v>0</v>
      </c>
      <c r="AI147" s="69">
        <v>0</v>
      </c>
      <c r="AJ147" s="69">
        <v>0</v>
      </c>
      <c r="AK147" s="69">
        <v>0</v>
      </c>
      <c r="AL147" s="69">
        <v>0</v>
      </c>
      <c r="AM147" s="69">
        <v>0</v>
      </c>
      <c r="AN147" s="69">
        <v>0</v>
      </c>
      <c r="AO147" s="69">
        <v>0</v>
      </c>
      <c r="AP147" s="69">
        <v>0</v>
      </c>
      <c r="AQ147" s="69">
        <v>0</v>
      </c>
      <c r="AR147" s="69">
        <v>0</v>
      </c>
      <c r="AS147" s="69">
        <v>0</v>
      </c>
      <c r="AT147" s="69">
        <v>0</v>
      </c>
      <c r="AU147" s="69">
        <v>0</v>
      </c>
      <c r="AV147" s="69">
        <v>0</v>
      </c>
      <c r="AW147" s="69">
        <v>0</v>
      </c>
      <c r="AX147" s="69">
        <v>309999</v>
      </c>
      <c r="AY147" s="69">
        <v>0</v>
      </c>
      <c r="AZ147" s="69">
        <v>0</v>
      </c>
      <c r="BA147" s="69">
        <v>0</v>
      </c>
      <c r="BB147" s="69">
        <v>0</v>
      </c>
      <c r="BC147" s="69">
        <v>0</v>
      </c>
      <c r="BD147" s="69">
        <v>0</v>
      </c>
      <c r="BE147" s="69">
        <v>0</v>
      </c>
      <c r="BF147" s="69">
        <v>0</v>
      </c>
      <c r="BG147" s="69">
        <v>0</v>
      </c>
      <c r="BH147" s="69">
        <v>0</v>
      </c>
      <c r="BI147" s="69">
        <v>792714.4</v>
      </c>
      <c r="BJ147" s="69">
        <v>0</v>
      </c>
      <c r="BK147" s="69">
        <v>0</v>
      </c>
      <c r="BL147" s="69">
        <v>0</v>
      </c>
      <c r="BM147" s="69">
        <v>0</v>
      </c>
      <c r="BN147" s="69">
        <v>0</v>
      </c>
      <c r="BO147" s="69">
        <v>0</v>
      </c>
      <c r="BP147" s="69">
        <v>0</v>
      </c>
      <c r="BQ147" s="69">
        <v>0</v>
      </c>
      <c r="BR147" s="69">
        <v>0</v>
      </c>
      <c r="BS147" s="69">
        <v>0</v>
      </c>
      <c r="BT147" s="69">
        <v>0</v>
      </c>
      <c r="BU147" s="69">
        <v>0</v>
      </c>
      <c r="BV147" s="69">
        <v>0</v>
      </c>
      <c r="BW147" s="69">
        <v>0</v>
      </c>
      <c r="BX147" s="69">
        <v>0</v>
      </c>
      <c r="BY147" s="70">
        <v>2840924.25</v>
      </c>
    </row>
    <row r="148" spans="1:77" x14ac:dyDescent="0.2">
      <c r="A148" s="67" t="s">
        <v>453</v>
      </c>
      <c r="B148" s="68" t="s">
        <v>490</v>
      </c>
      <c r="C148" s="67" t="s">
        <v>491</v>
      </c>
      <c r="D148" s="69">
        <v>390798.78</v>
      </c>
      <c r="E148" s="69">
        <v>0</v>
      </c>
      <c r="F148" s="69">
        <v>0</v>
      </c>
      <c r="G148" s="69">
        <v>0</v>
      </c>
      <c r="H148" s="69">
        <v>0</v>
      </c>
      <c r="I148" s="69">
        <v>0</v>
      </c>
      <c r="J148" s="69">
        <v>0</v>
      </c>
      <c r="K148" s="69">
        <v>0</v>
      </c>
      <c r="L148" s="69">
        <v>0</v>
      </c>
      <c r="M148" s="69">
        <v>0</v>
      </c>
      <c r="N148" s="69">
        <v>3928</v>
      </c>
      <c r="O148" s="69">
        <v>0</v>
      </c>
      <c r="P148" s="69">
        <v>0</v>
      </c>
      <c r="Q148" s="69">
        <v>0</v>
      </c>
      <c r="R148" s="69">
        <v>0</v>
      </c>
      <c r="S148" s="69">
        <v>10115.06</v>
      </c>
      <c r="T148" s="69">
        <v>0</v>
      </c>
      <c r="U148" s="69">
        <v>0</v>
      </c>
      <c r="V148" s="69">
        <v>25722.67</v>
      </c>
      <c r="W148" s="69">
        <v>606.11</v>
      </c>
      <c r="X148" s="69">
        <v>0</v>
      </c>
      <c r="Y148" s="69">
        <v>0</v>
      </c>
      <c r="Z148" s="69">
        <v>4603.09</v>
      </c>
      <c r="AA148" s="69">
        <v>0</v>
      </c>
      <c r="AB148" s="69">
        <v>0</v>
      </c>
      <c r="AC148" s="69">
        <v>0</v>
      </c>
      <c r="AD148" s="69">
        <v>0</v>
      </c>
      <c r="AE148" s="69">
        <v>0</v>
      </c>
      <c r="AF148" s="69">
        <v>0</v>
      </c>
      <c r="AG148" s="69">
        <v>0</v>
      </c>
      <c r="AH148" s="69">
        <v>0</v>
      </c>
      <c r="AI148" s="69">
        <v>0</v>
      </c>
      <c r="AJ148" s="69">
        <v>0</v>
      </c>
      <c r="AK148" s="69">
        <v>0</v>
      </c>
      <c r="AL148" s="69">
        <v>0</v>
      </c>
      <c r="AM148" s="69">
        <v>0</v>
      </c>
      <c r="AN148" s="69">
        <v>0</v>
      </c>
      <c r="AO148" s="69">
        <v>0</v>
      </c>
      <c r="AP148" s="69">
        <v>0</v>
      </c>
      <c r="AQ148" s="69">
        <v>1739569.09</v>
      </c>
      <c r="AR148" s="69">
        <v>0</v>
      </c>
      <c r="AS148" s="69">
        <v>0</v>
      </c>
      <c r="AT148" s="69">
        <v>0</v>
      </c>
      <c r="AU148" s="69">
        <v>0</v>
      </c>
      <c r="AV148" s="69">
        <v>0</v>
      </c>
      <c r="AW148" s="69">
        <v>0</v>
      </c>
      <c r="AX148" s="69">
        <v>0</v>
      </c>
      <c r="AY148" s="69">
        <v>0</v>
      </c>
      <c r="AZ148" s="69">
        <v>0</v>
      </c>
      <c r="BA148" s="69">
        <v>0</v>
      </c>
      <c r="BB148" s="69">
        <v>0</v>
      </c>
      <c r="BC148" s="69">
        <v>0</v>
      </c>
      <c r="BD148" s="69">
        <v>0</v>
      </c>
      <c r="BE148" s="69">
        <v>0</v>
      </c>
      <c r="BF148" s="69">
        <v>0</v>
      </c>
      <c r="BG148" s="69">
        <v>0</v>
      </c>
      <c r="BH148" s="69">
        <v>0</v>
      </c>
      <c r="BI148" s="69">
        <v>653606.46</v>
      </c>
      <c r="BJ148" s="69">
        <v>0</v>
      </c>
      <c r="BK148" s="69">
        <v>55653.78</v>
      </c>
      <c r="BL148" s="69">
        <v>0</v>
      </c>
      <c r="BM148" s="69">
        <v>0</v>
      </c>
      <c r="BN148" s="69">
        <v>58090.63</v>
      </c>
      <c r="BO148" s="69">
        <v>0</v>
      </c>
      <c r="BP148" s="69">
        <v>446568.95</v>
      </c>
      <c r="BQ148" s="69">
        <v>0</v>
      </c>
      <c r="BR148" s="69">
        <v>0</v>
      </c>
      <c r="BS148" s="69">
        <v>0</v>
      </c>
      <c r="BT148" s="69">
        <v>0</v>
      </c>
      <c r="BU148" s="69">
        <v>0</v>
      </c>
      <c r="BV148" s="69">
        <v>0</v>
      </c>
      <c r="BW148" s="69">
        <v>0</v>
      </c>
      <c r="BX148" s="69">
        <v>0</v>
      </c>
      <c r="BY148" s="70">
        <v>1814165.4500000002</v>
      </c>
    </row>
    <row r="149" spans="1:77" x14ac:dyDescent="0.2">
      <c r="A149" s="67" t="s">
        <v>453</v>
      </c>
      <c r="B149" s="68" t="s">
        <v>492</v>
      </c>
      <c r="C149" s="67" t="s">
        <v>493</v>
      </c>
      <c r="D149" s="69">
        <v>0</v>
      </c>
      <c r="E149" s="69">
        <v>0</v>
      </c>
      <c r="F149" s="69">
        <v>0</v>
      </c>
      <c r="G149" s="69">
        <v>0</v>
      </c>
      <c r="H149" s="69">
        <v>0</v>
      </c>
      <c r="I149" s="69">
        <v>0</v>
      </c>
      <c r="J149" s="69">
        <v>0</v>
      </c>
      <c r="K149" s="69">
        <v>0</v>
      </c>
      <c r="L149" s="69">
        <v>0</v>
      </c>
      <c r="M149" s="69">
        <v>0</v>
      </c>
      <c r="N149" s="69">
        <v>0</v>
      </c>
      <c r="O149" s="69">
        <v>0</v>
      </c>
      <c r="P149" s="69">
        <v>0</v>
      </c>
      <c r="Q149" s="69">
        <v>0</v>
      </c>
      <c r="R149" s="69">
        <v>0</v>
      </c>
      <c r="S149" s="69">
        <v>0</v>
      </c>
      <c r="T149" s="69">
        <v>0</v>
      </c>
      <c r="U149" s="69">
        <v>0</v>
      </c>
      <c r="V149" s="69">
        <v>0</v>
      </c>
      <c r="W149" s="69">
        <v>0</v>
      </c>
      <c r="X149" s="69">
        <v>0</v>
      </c>
      <c r="Y149" s="69">
        <v>0</v>
      </c>
      <c r="Z149" s="69">
        <v>0</v>
      </c>
      <c r="AA149" s="69">
        <v>0</v>
      </c>
      <c r="AB149" s="69">
        <v>0</v>
      </c>
      <c r="AC149" s="69">
        <v>0</v>
      </c>
      <c r="AD149" s="69">
        <v>0</v>
      </c>
      <c r="AE149" s="69">
        <v>0</v>
      </c>
      <c r="AF149" s="69">
        <v>0</v>
      </c>
      <c r="AG149" s="69">
        <v>0</v>
      </c>
      <c r="AH149" s="69">
        <v>0</v>
      </c>
      <c r="AI149" s="69">
        <v>0</v>
      </c>
      <c r="AJ149" s="69">
        <v>0</v>
      </c>
      <c r="AK149" s="69">
        <v>0</v>
      </c>
      <c r="AL149" s="69">
        <v>0</v>
      </c>
      <c r="AM149" s="69">
        <v>0</v>
      </c>
      <c r="AN149" s="69">
        <v>0</v>
      </c>
      <c r="AO149" s="69">
        <v>0</v>
      </c>
      <c r="AP149" s="69">
        <v>0</v>
      </c>
      <c r="AQ149" s="69">
        <v>70883.97</v>
      </c>
      <c r="AR149" s="69">
        <v>0</v>
      </c>
      <c r="AS149" s="69">
        <v>0</v>
      </c>
      <c r="AT149" s="69">
        <v>0</v>
      </c>
      <c r="AU149" s="69">
        <v>0</v>
      </c>
      <c r="AV149" s="69">
        <v>0</v>
      </c>
      <c r="AW149" s="69">
        <v>0</v>
      </c>
      <c r="AX149" s="69">
        <v>0</v>
      </c>
      <c r="AY149" s="69">
        <v>0</v>
      </c>
      <c r="AZ149" s="69">
        <v>0</v>
      </c>
      <c r="BA149" s="69">
        <v>0</v>
      </c>
      <c r="BB149" s="69">
        <v>0</v>
      </c>
      <c r="BC149" s="69">
        <v>0</v>
      </c>
      <c r="BD149" s="69">
        <v>0</v>
      </c>
      <c r="BE149" s="69">
        <v>0</v>
      </c>
      <c r="BF149" s="69">
        <v>0</v>
      </c>
      <c r="BG149" s="69">
        <v>0</v>
      </c>
      <c r="BH149" s="69">
        <v>0</v>
      </c>
      <c r="BI149" s="69">
        <v>0</v>
      </c>
      <c r="BJ149" s="69">
        <v>0</v>
      </c>
      <c r="BK149" s="69">
        <v>0</v>
      </c>
      <c r="BL149" s="69">
        <v>0</v>
      </c>
      <c r="BM149" s="69">
        <v>0</v>
      </c>
      <c r="BN149" s="69">
        <v>0</v>
      </c>
      <c r="BO149" s="69">
        <v>0</v>
      </c>
      <c r="BP149" s="69">
        <v>0</v>
      </c>
      <c r="BQ149" s="69">
        <v>0</v>
      </c>
      <c r="BR149" s="69">
        <v>0</v>
      </c>
      <c r="BS149" s="69">
        <v>0</v>
      </c>
      <c r="BT149" s="69">
        <v>0</v>
      </c>
      <c r="BU149" s="69">
        <v>0</v>
      </c>
      <c r="BV149" s="69">
        <v>0</v>
      </c>
      <c r="BW149" s="69">
        <v>0</v>
      </c>
      <c r="BX149" s="69">
        <v>0</v>
      </c>
      <c r="BY149" s="70">
        <v>22579.64</v>
      </c>
    </row>
    <row r="150" spans="1:77" x14ac:dyDescent="0.2">
      <c r="A150" s="67" t="s">
        <v>453</v>
      </c>
      <c r="B150" s="68" t="s">
        <v>494</v>
      </c>
      <c r="C150" s="67" t="s">
        <v>495</v>
      </c>
      <c r="D150" s="69">
        <v>0</v>
      </c>
      <c r="E150" s="69">
        <v>3833.38</v>
      </c>
      <c r="F150" s="69">
        <v>0</v>
      </c>
      <c r="G150" s="69">
        <v>0</v>
      </c>
      <c r="H150" s="69">
        <v>0</v>
      </c>
      <c r="I150" s="69">
        <v>0</v>
      </c>
      <c r="J150" s="69">
        <v>0</v>
      </c>
      <c r="K150" s="69">
        <v>0</v>
      </c>
      <c r="L150" s="69">
        <v>0</v>
      </c>
      <c r="M150" s="69">
        <v>0</v>
      </c>
      <c r="N150" s="69">
        <v>0</v>
      </c>
      <c r="O150" s="69">
        <v>0</v>
      </c>
      <c r="P150" s="69">
        <v>0</v>
      </c>
      <c r="Q150" s="69">
        <v>0</v>
      </c>
      <c r="R150" s="69">
        <v>0</v>
      </c>
      <c r="S150" s="69">
        <v>0</v>
      </c>
      <c r="T150" s="69">
        <v>0</v>
      </c>
      <c r="U150" s="69">
        <v>0</v>
      </c>
      <c r="V150" s="69">
        <v>0</v>
      </c>
      <c r="W150" s="69">
        <v>0</v>
      </c>
      <c r="X150" s="69">
        <v>0</v>
      </c>
      <c r="Y150" s="69">
        <v>0</v>
      </c>
      <c r="Z150" s="69">
        <v>0</v>
      </c>
      <c r="AA150" s="69">
        <v>0</v>
      </c>
      <c r="AB150" s="69">
        <v>0</v>
      </c>
      <c r="AC150" s="69">
        <v>0</v>
      </c>
      <c r="AD150" s="69">
        <v>0</v>
      </c>
      <c r="AE150" s="69">
        <v>0</v>
      </c>
      <c r="AF150" s="69">
        <v>0</v>
      </c>
      <c r="AG150" s="69">
        <v>0</v>
      </c>
      <c r="AH150" s="69">
        <v>0</v>
      </c>
      <c r="AI150" s="69">
        <v>0</v>
      </c>
      <c r="AJ150" s="69">
        <v>0</v>
      </c>
      <c r="AK150" s="69">
        <v>0</v>
      </c>
      <c r="AL150" s="69">
        <v>0</v>
      </c>
      <c r="AM150" s="69">
        <v>0</v>
      </c>
      <c r="AN150" s="69">
        <v>0</v>
      </c>
      <c r="AO150" s="69">
        <v>0</v>
      </c>
      <c r="AP150" s="69">
        <v>0</v>
      </c>
      <c r="AQ150" s="69">
        <v>0</v>
      </c>
      <c r="AR150" s="69">
        <v>0</v>
      </c>
      <c r="AS150" s="69">
        <v>0</v>
      </c>
      <c r="AT150" s="69">
        <v>0</v>
      </c>
      <c r="AU150" s="69">
        <v>0</v>
      </c>
      <c r="AV150" s="69">
        <v>0</v>
      </c>
      <c r="AW150" s="69">
        <v>0</v>
      </c>
      <c r="AX150" s="69">
        <v>0</v>
      </c>
      <c r="AY150" s="69">
        <v>0</v>
      </c>
      <c r="AZ150" s="69">
        <v>0</v>
      </c>
      <c r="BA150" s="69">
        <v>0</v>
      </c>
      <c r="BB150" s="69">
        <v>0</v>
      </c>
      <c r="BC150" s="69">
        <v>0</v>
      </c>
      <c r="BD150" s="69">
        <v>0</v>
      </c>
      <c r="BE150" s="69">
        <v>0</v>
      </c>
      <c r="BF150" s="69">
        <v>0</v>
      </c>
      <c r="BG150" s="69">
        <v>0</v>
      </c>
      <c r="BH150" s="69">
        <v>0</v>
      </c>
      <c r="BI150" s="69">
        <v>0</v>
      </c>
      <c r="BJ150" s="69">
        <v>0</v>
      </c>
      <c r="BK150" s="69">
        <v>0</v>
      </c>
      <c r="BL150" s="69">
        <v>0</v>
      </c>
      <c r="BM150" s="69">
        <v>0</v>
      </c>
      <c r="BN150" s="69">
        <v>0</v>
      </c>
      <c r="BO150" s="69">
        <v>0</v>
      </c>
      <c r="BP150" s="69">
        <v>0</v>
      </c>
      <c r="BQ150" s="69">
        <v>0</v>
      </c>
      <c r="BR150" s="69">
        <v>0</v>
      </c>
      <c r="BS150" s="69">
        <v>0</v>
      </c>
      <c r="BT150" s="69">
        <v>0</v>
      </c>
      <c r="BU150" s="69">
        <v>0</v>
      </c>
      <c r="BV150" s="69">
        <v>0</v>
      </c>
      <c r="BW150" s="69">
        <v>0</v>
      </c>
      <c r="BX150" s="69">
        <v>0</v>
      </c>
      <c r="BY150" s="70">
        <v>2116.94</v>
      </c>
    </row>
    <row r="151" spans="1:77" x14ac:dyDescent="0.2">
      <c r="A151" s="67" t="s">
        <v>453</v>
      </c>
      <c r="B151" s="68" t="s">
        <v>496</v>
      </c>
      <c r="C151" s="67" t="s">
        <v>497</v>
      </c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70">
        <v>1207893.7399999998</v>
      </c>
    </row>
    <row r="152" spans="1:77" x14ac:dyDescent="0.2">
      <c r="A152" s="67" t="s">
        <v>453</v>
      </c>
      <c r="B152" s="68" t="s">
        <v>498</v>
      </c>
      <c r="C152" s="67" t="s">
        <v>499</v>
      </c>
      <c r="D152" s="69">
        <v>10798.7</v>
      </c>
      <c r="E152" s="69">
        <v>0</v>
      </c>
      <c r="F152" s="69">
        <v>0</v>
      </c>
      <c r="G152" s="69">
        <v>0</v>
      </c>
      <c r="H152" s="69">
        <v>0</v>
      </c>
      <c r="I152" s="69">
        <v>0</v>
      </c>
      <c r="J152" s="69">
        <v>0</v>
      </c>
      <c r="K152" s="69">
        <v>0</v>
      </c>
      <c r="L152" s="69">
        <v>0</v>
      </c>
      <c r="M152" s="69">
        <v>0</v>
      </c>
      <c r="N152" s="69">
        <v>0</v>
      </c>
      <c r="O152" s="69">
        <v>0</v>
      </c>
      <c r="P152" s="69">
        <v>0</v>
      </c>
      <c r="Q152" s="69">
        <v>0</v>
      </c>
      <c r="R152" s="69">
        <v>0</v>
      </c>
      <c r="S152" s="69">
        <v>0</v>
      </c>
      <c r="T152" s="69">
        <v>0</v>
      </c>
      <c r="U152" s="69">
        <v>0</v>
      </c>
      <c r="V152" s="69">
        <v>0</v>
      </c>
      <c r="W152" s="69">
        <v>0</v>
      </c>
      <c r="X152" s="69">
        <v>0</v>
      </c>
      <c r="Y152" s="69">
        <v>0</v>
      </c>
      <c r="Z152" s="69">
        <v>0</v>
      </c>
      <c r="AA152" s="69">
        <v>0</v>
      </c>
      <c r="AB152" s="69">
        <v>0</v>
      </c>
      <c r="AC152" s="69">
        <v>0</v>
      </c>
      <c r="AD152" s="69">
        <v>0</v>
      </c>
      <c r="AE152" s="69">
        <v>0</v>
      </c>
      <c r="AF152" s="69">
        <v>0</v>
      </c>
      <c r="AG152" s="69">
        <v>0</v>
      </c>
      <c r="AH152" s="69">
        <v>0</v>
      </c>
      <c r="AI152" s="69">
        <v>0</v>
      </c>
      <c r="AJ152" s="69">
        <v>0</v>
      </c>
      <c r="AK152" s="69">
        <v>0</v>
      </c>
      <c r="AL152" s="69">
        <v>0</v>
      </c>
      <c r="AM152" s="69">
        <v>0</v>
      </c>
      <c r="AN152" s="69">
        <v>0</v>
      </c>
      <c r="AO152" s="69">
        <v>0</v>
      </c>
      <c r="AP152" s="69">
        <v>2355.06</v>
      </c>
      <c r="AQ152" s="69">
        <v>51144.62</v>
      </c>
      <c r="AR152" s="69">
        <v>0</v>
      </c>
      <c r="AS152" s="69">
        <v>0</v>
      </c>
      <c r="AT152" s="69">
        <v>0</v>
      </c>
      <c r="AU152" s="69">
        <v>0</v>
      </c>
      <c r="AV152" s="69">
        <v>0</v>
      </c>
      <c r="AW152" s="69">
        <v>0</v>
      </c>
      <c r="AX152" s="69">
        <v>87452.13</v>
      </c>
      <c r="AY152" s="69">
        <v>0</v>
      </c>
      <c r="AZ152" s="69">
        <v>0</v>
      </c>
      <c r="BA152" s="69">
        <v>0</v>
      </c>
      <c r="BB152" s="69">
        <v>0</v>
      </c>
      <c r="BC152" s="69">
        <v>0</v>
      </c>
      <c r="BD152" s="69">
        <v>0</v>
      </c>
      <c r="BE152" s="69">
        <v>0</v>
      </c>
      <c r="BF152" s="69">
        <v>0</v>
      </c>
      <c r="BG152" s="69">
        <v>0</v>
      </c>
      <c r="BH152" s="69">
        <v>0</v>
      </c>
      <c r="BI152" s="69">
        <v>2588.41</v>
      </c>
      <c r="BJ152" s="69">
        <v>0</v>
      </c>
      <c r="BK152" s="69">
        <v>0</v>
      </c>
      <c r="BL152" s="69">
        <v>0</v>
      </c>
      <c r="BM152" s="69">
        <v>0</v>
      </c>
      <c r="BN152" s="69">
        <v>0</v>
      </c>
      <c r="BO152" s="69">
        <v>0</v>
      </c>
      <c r="BP152" s="69">
        <v>0</v>
      </c>
      <c r="BQ152" s="69">
        <v>0</v>
      </c>
      <c r="BR152" s="69">
        <v>0</v>
      </c>
      <c r="BS152" s="69">
        <v>0</v>
      </c>
      <c r="BT152" s="69">
        <v>0</v>
      </c>
      <c r="BU152" s="69">
        <v>0</v>
      </c>
      <c r="BV152" s="69">
        <v>0</v>
      </c>
      <c r="BW152" s="69">
        <v>0</v>
      </c>
      <c r="BX152" s="69">
        <v>0</v>
      </c>
      <c r="BY152" s="70">
        <v>89538.780000000013</v>
      </c>
    </row>
    <row r="153" spans="1:77" x14ac:dyDescent="0.2">
      <c r="A153" s="67" t="s">
        <v>453</v>
      </c>
      <c r="B153" s="68" t="s">
        <v>500</v>
      </c>
      <c r="C153" s="67" t="s">
        <v>501</v>
      </c>
      <c r="D153" s="69">
        <v>943010.3</v>
      </c>
      <c r="E153" s="69">
        <v>0</v>
      </c>
      <c r="F153" s="69">
        <v>0</v>
      </c>
      <c r="G153" s="69">
        <v>0</v>
      </c>
      <c r="H153" s="69">
        <v>0</v>
      </c>
      <c r="I153" s="69">
        <v>0</v>
      </c>
      <c r="J153" s="69">
        <v>0</v>
      </c>
      <c r="K153" s="69">
        <v>0</v>
      </c>
      <c r="L153" s="69">
        <v>0</v>
      </c>
      <c r="M153" s="69">
        <v>0</v>
      </c>
      <c r="N153" s="69">
        <v>0</v>
      </c>
      <c r="O153" s="69">
        <v>0</v>
      </c>
      <c r="P153" s="69">
        <v>0</v>
      </c>
      <c r="Q153" s="69">
        <v>0</v>
      </c>
      <c r="R153" s="69">
        <v>0</v>
      </c>
      <c r="S153" s="69">
        <v>0</v>
      </c>
      <c r="T153" s="69">
        <v>0</v>
      </c>
      <c r="U153" s="69">
        <v>0</v>
      </c>
      <c r="V153" s="69">
        <v>0</v>
      </c>
      <c r="W153" s="69">
        <v>0</v>
      </c>
      <c r="X153" s="69">
        <v>0</v>
      </c>
      <c r="Y153" s="69">
        <v>0</v>
      </c>
      <c r="Z153" s="69">
        <v>0</v>
      </c>
      <c r="AA153" s="69">
        <v>0</v>
      </c>
      <c r="AB153" s="69">
        <v>0</v>
      </c>
      <c r="AC153" s="69">
        <v>0</v>
      </c>
      <c r="AD153" s="69">
        <v>0</v>
      </c>
      <c r="AE153" s="69">
        <v>0</v>
      </c>
      <c r="AF153" s="69">
        <v>0</v>
      </c>
      <c r="AG153" s="69">
        <v>0</v>
      </c>
      <c r="AH153" s="69">
        <v>0</v>
      </c>
      <c r="AI153" s="69">
        <v>0</v>
      </c>
      <c r="AJ153" s="69">
        <v>0</v>
      </c>
      <c r="AK153" s="69">
        <v>0</v>
      </c>
      <c r="AL153" s="69">
        <v>0</v>
      </c>
      <c r="AM153" s="69">
        <v>0</v>
      </c>
      <c r="AN153" s="69">
        <v>0</v>
      </c>
      <c r="AO153" s="69">
        <v>0</v>
      </c>
      <c r="AP153" s="69">
        <v>0</v>
      </c>
      <c r="AQ153" s="69">
        <v>0</v>
      </c>
      <c r="AR153" s="69">
        <v>0</v>
      </c>
      <c r="AS153" s="69">
        <v>0</v>
      </c>
      <c r="AT153" s="69">
        <v>0</v>
      </c>
      <c r="AU153" s="69">
        <v>0</v>
      </c>
      <c r="AV153" s="69">
        <v>0</v>
      </c>
      <c r="AW153" s="69">
        <v>0</v>
      </c>
      <c r="AX153" s="69">
        <v>0</v>
      </c>
      <c r="AY153" s="69">
        <v>0</v>
      </c>
      <c r="AZ153" s="69">
        <v>0</v>
      </c>
      <c r="BA153" s="69">
        <v>0</v>
      </c>
      <c r="BB153" s="69">
        <v>0</v>
      </c>
      <c r="BC153" s="69">
        <v>0</v>
      </c>
      <c r="BD153" s="69">
        <v>0</v>
      </c>
      <c r="BE153" s="69">
        <v>0</v>
      </c>
      <c r="BF153" s="69">
        <v>0</v>
      </c>
      <c r="BG153" s="69">
        <v>0</v>
      </c>
      <c r="BH153" s="69">
        <v>0</v>
      </c>
      <c r="BI153" s="69">
        <v>0</v>
      </c>
      <c r="BJ153" s="69">
        <v>0</v>
      </c>
      <c r="BK153" s="69">
        <v>0</v>
      </c>
      <c r="BL153" s="69">
        <v>0</v>
      </c>
      <c r="BM153" s="69">
        <v>0</v>
      </c>
      <c r="BN153" s="69">
        <v>0</v>
      </c>
      <c r="BO153" s="69">
        <v>0</v>
      </c>
      <c r="BP153" s="69">
        <v>0</v>
      </c>
      <c r="BQ153" s="69">
        <v>0</v>
      </c>
      <c r="BR153" s="69">
        <v>0</v>
      </c>
      <c r="BS153" s="69">
        <v>0</v>
      </c>
      <c r="BT153" s="69">
        <v>0</v>
      </c>
      <c r="BU153" s="69">
        <v>0</v>
      </c>
      <c r="BV153" s="69">
        <v>0</v>
      </c>
      <c r="BW153" s="69">
        <v>0</v>
      </c>
      <c r="BX153" s="69">
        <v>0</v>
      </c>
      <c r="BY153" s="70"/>
    </row>
    <row r="154" spans="1:77" x14ac:dyDescent="0.2">
      <c r="A154" s="67" t="s">
        <v>453</v>
      </c>
      <c r="B154" s="68" t="s">
        <v>502</v>
      </c>
      <c r="C154" s="67" t="s">
        <v>503</v>
      </c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70">
        <v>30935.200000000001</v>
      </c>
    </row>
    <row r="155" spans="1:77" x14ac:dyDescent="0.2">
      <c r="A155" s="67" t="s">
        <v>453</v>
      </c>
      <c r="B155" s="68" t="s">
        <v>504</v>
      </c>
      <c r="C155" s="67" t="s">
        <v>505</v>
      </c>
      <c r="D155" s="69">
        <v>0</v>
      </c>
      <c r="E155" s="69">
        <v>140187.25</v>
      </c>
      <c r="F155" s="69">
        <v>0</v>
      </c>
      <c r="G155" s="69">
        <v>0</v>
      </c>
      <c r="H155" s="69">
        <v>0</v>
      </c>
      <c r="I155" s="69">
        <v>0</v>
      </c>
      <c r="J155" s="69">
        <v>32930.949999999997</v>
      </c>
      <c r="K155" s="69">
        <v>0</v>
      </c>
      <c r="L155" s="69">
        <v>0</v>
      </c>
      <c r="M155" s="69">
        <v>0</v>
      </c>
      <c r="N155" s="69">
        <v>0</v>
      </c>
      <c r="O155" s="69">
        <v>0</v>
      </c>
      <c r="P155" s="69">
        <v>0</v>
      </c>
      <c r="Q155" s="69">
        <v>0</v>
      </c>
      <c r="R155" s="69">
        <v>0</v>
      </c>
      <c r="S155" s="69">
        <v>0</v>
      </c>
      <c r="T155" s="69">
        <v>0</v>
      </c>
      <c r="U155" s="69">
        <v>0</v>
      </c>
      <c r="V155" s="69">
        <v>0</v>
      </c>
      <c r="W155" s="69">
        <v>0</v>
      </c>
      <c r="X155" s="69">
        <v>0</v>
      </c>
      <c r="Y155" s="69">
        <v>0</v>
      </c>
      <c r="Z155" s="69">
        <v>0</v>
      </c>
      <c r="AA155" s="69">
        <v>0</v>
      </c>
      <c r="AB155" s="69">
        <v>0</v>
      </c>
      <c r="AC155" s="69">
        <v>0</v>
      </c>
      <c r="AD155" s="69">
        <v>0</v>
      </c>
      <c r="AE155" s="69">
        <v>0</v>
      </c>
      <c r="AF155" s="69">
        <v>0</v>
      </c>
      <c r="AG155" s="69">
        <v>0</v>
      </c>
      <c r="AH155" s="69">
        <v>0</v>
      </c>
      <c r="AI155" s="69">
        <v>0</v>
      </c>
      <c r="AJ155" s="69">
        <v>0</v>
      </c>
      <c r="AK155" s="69">
        <v>0</v>
      </c>
      <c r="AL155" s="69">
        <v>0</v>
      </c>
      <c r="AM155" s="69">
        <v>0</v>
      </c>
      <c r="AN155" s="69">
        <v>0</v>
      </c>
      <c r="AO155" s="69">
        <v>0</v>
      </c>
      <c r="AP155" s="69">
        <v>0</v>
      </c>
      <c r="AQ155" s="69">
        <v>0</v>
      </c>
      <c r="AR155" s="69">
        <v>0</v>
      </c>
      <c r="AS155" s="69">
        <v>0</v>
      </c>
      <c r="AT155" s="69">
        <v>0</v>
      </c>
      <c r="AU155" s="69">
        <v>0</v>
      </c>
      <c r="AV155" s="69">
        <v>0</v>
      </c>
      <c r="AW155" s="69">
        <v>0</v>
      </c>
      <c r="AX155" s="69">
        <v>0</v>
      </c>
      <c r="AY155" s="69">
        <v>0</v>
      </c>
      <c r="AZ155" s="69">
        <v>0</v>
      </c>
      <c r="BA155" s="69">
        <v>0</v>
      </c>
      <c r="BB155" s="69">
        <v>0</v>
      </c>
      <c r="BC155" s="69">
        <v>0</v>
      </c>
      <c r="BD155" s="69">
        <v>0</v>
      </c>
      <c r="BE155" s="69">
        <v>0</v>
      </c>
      <c r="BF155" s="69">
        <v>0</v>
      </c>
      <c r="BG155" s="69">
        <v>0</v>
      </c>
      <c r="BH155" s="69">
        <v>0</v>
      </c>
      <c r="BI155" s="69">
        <v>0</v>
      </c>
      <c r="BJ155" s="69">
        <v>0</v>
      </c>
      <c r="BK155" s="69">
        <v>0</v>
      </c>
      <c r="BL155" s="69">
        <v>0</v>
      </c>
      <c r="BM155" s="69">
        <v>0</v>
      </c>
      <c r="BN155" s="69">
        <v>0</v>
      </c>
      <c r="BO155" s="69">
        <v>0</v>
      </c>
      <c r="BP155" s="69">
        <v>0</v>
      </c>
      <c r="BQ155" s="69">
        <v>0</v>
      </c>
      <c r="BR155" s="69">
        <v>0</v>
      </c>
      <c r="BS155" s="69">
        <v>0</v>
      </c>
      <c r="BT155" s="69">
        <v>0</v>
      </c>
      <c r="BU155" s="69">
        <v>0</v>
      </c>
      <c r="BV155" s="69">
        <v>0</v>
      </c>
      <c r="BW155" s="69">
        <v>0</v>
      </c>
      <c r="BX155" s="69">
        <v>0</v>
      </c>
      <c r="BY155" s="70">
        <v>12573202.869900001</v>
      </c>
    </row>
    <row r="156" spans="1:77" x14ac:dyDescent="0.2">
      <c r="A156" s="67" t="s">
        <v>453</v>
      </c>
      <c r="B156" s="68" t="s">
        <v>506</v>
      </c>
      <c r="C156" s="67" t="s">
        <v>507</v>
      </c>
      <c r="D156" s="69">
        <v>0</v>
      </c>
      <c r="E156" s="69">
        <v>9214.7900000000009</v>
      </c>
      <c r="F156" s="69">
        <v>2212075.6</v>
      </c>
      <c r="G156" s="69">
        <v>322849</v>
      </c>
      <c r="H156" s="69">
        <v>0</v>
      </c>
      <c r="I156" s="69">
        <v>0</v>
      </c>
      <c r="J156" s="69">
        <v>3217332.65</v>
      </c>
      <c r="K156" s="69">
        <v>1769417.13</v>
      </c>
      <c r="L156" s="69">
        <v>0</v>
      </c>
      <c r="M156" s="69">
        <v>0</v>
      </c>
      <c r="N156" s="69">
        <v>0</v>
      </c>
      <c r="O156" s="69">
        <v>0</v>
      </c>
      <c r="P156" s="69">
        <v>1843010.18</v>
      </c>
      <c r="Q156" s="69">
        <v>794320.35</v>
      </c>
      <c r="R156" s="69">
        <v>0</v>
      </c>
      <c r="S156" s="69">
        <v>101252.33</v>
      </c>
      <c r="T156" s="69">
        <v>686250.29</v>
      </c>
      <c r="U156" s="69">
        <v>0</v>
      </c>
      <c r="V156" s="69">
        <v>0</v>
      </c>
      <c r="W156" s="69">
        <v>0</v>
      </c>
      <c r="X156" s="69">
        <v>0</v>
      </c>
      <c r="Y156" s="69">
        <v>0</v>
      </c>
      <c r="Z156" s="69">
        <v>0</v>
      </c>
      <c r="AA156" s="69">
        <v>0</v>
      </c>
      <c r="AB156" s="69">
        <v>0</v>
      </c>
      <c r="AC156" s="69">
        <v>0</v>
      </c>
      <c r="AD156" s="69">
        <v>0</v>
      </c>
      <c r="AE156" s="69">
        <v>994213.6</v>
      </c>
      <c r="AF156" s="69">
        <v>206168.98</v>
      </c>
      <c r="AG156" s="69">
        <v>66726.81</v>
      </c>
      <c r="AH156" s="69">
        <v>230103.89</v>
      </c>
      <c r="AI156" s="69">
        <v>198465.67</v>
      </c>
      <c r="AJ156" s="69">
        <v>362498.75</v>
      </c>
      <c r="AK156" s="69">
        <v>107877.88</v>
      </c>
      <c r="AL156" s="69">
        <v>524261.55</v>
      </c>
      <c r="AM156" s="69">
        <v>554937.61</v>
      </c>
      <c r="AN156" s="69">
        <v>600629.05000000005</v>
      </c>
      <c r="AO156" s="69">
        <v>366299.19</v>
      </c>
      <c r="AP156" s="69">
        <v>385582.12</v>
      </c>
      <c r="AQ156" s="69">
        <v>0</v>
      </c>
      <c r="AR156" s="69">
        <v>0</v>
      </c>
      <c r="AS156" s="69">
        <v>9166.67</v>
      </c>
      <c r="AT156" s="69">
        <v>246721.9</v>
      </c>
      <c r="AU156" s="69">
        <v>0</v>
      </c>
      <c r="AV156" s="69">
        <v>13877.09</v>
      </c>
      <c r="AW156" s="69">
        <v>0</v>
      </c>
      <c r="AX156" s="69">
        <v>0</v>
      </c>
      <c r="AY156" s="69">
        <v>265963.78999999998</v>
      </c>
      <c r="AZ156" s="69">
        <v>30822.77</v>
      </c>
      <c r="BA156" s="69">
        <v>0</v>
      </c>
      <c r="BB156" s="69">
        <v>848994.63</v>
      </c>
      <c r="BC156" s="69">
        <v>0</v>
      </c>
      <c r="BD156" s="69">
        <v>214452.13990000001</v>
      </c>
      <c r="BE156" s="69">
        <v>1181199.73</v>
      </c>
      <c r="BF156" s="69">
        <v>0</v>
      </c>
      <c r="BG156" s="69">
        <v>0</v>
      </c>
      <c r="BH156" s="69">
        <v>0</v>
      </c>
      <c r="BI156" s="69">
        <v>0</v>
      </c>
      <c r="BJ156" s="69">
        <v>584368.71</v>
      </c>
      <c r="BK156" s="69">
        <v>274197.15000000002</v>
      </c>
      <c r="BL156" s="69">
        <v>379966.4</v>
      </c>
      <c r="BM156" s="69">
        <v>0</v>
      </c>
      <c r="BN156" s="69">
        <v>0</v>
      </c>
      <c r="BO156" s="69">
        <v>288962.40000000002</v>
      </c>
      <c r="BP156" s="69">
        <v>0</v>
      </c>
      <c r="BQ156" s="69">
        <v>84573.45</v>
      </c>
      <c r="BR156" s="69">
        <v>0</v>
      </c>
      <c r="BS156" s="69">
        <v>226134.33</v>
      </c>
      <c r="BT156" s="69">
        <v>0</v>
      </c>
      <c r="BU156" s="69">
        <v>596906</v>
      </c>
      <c r="BV156" s="69">
        <v>472472.88</v>
      </c>
      <c r="BW156" s="69">
        <v>0</v>
      </c>
      <c r="BX156" s="69">
        <v>0</v>
      </c>
      <c r="BY156" s="70">
        <v>26761248.219999999</v>
      </c>
    </row>
    <row r="157" spans="1:77" x14ac:dyDescent="0.2">
      <c r="A157" s="67" t="s">
        <v>453</v>
      </c>
      <c r="B157" s="68" t="s">
        <v>508</v>
      </c>
      <c r="C157" s="67" t="s">
        <v>509</v>
      </c>
      <c r="D157" s="69">
        <v>0</v>
      </c>
      <c r="E157" s="69">
        <v>14585.81</v>
      </c>
      <c r="F157" s="69">
        <v>168088.59</v>
      </c>
      <c r="G157" s="69">
        <v>2782427</v>
      </c>
      <c r="H157" s="69">
        <v>0</v>
      </c>
      <c r="I157" s="69">
        <v>628969.91</v>
      </c>
      <c r="J157" s="69">
        <v>18625043.359999999</v>
      </c>
      <c r="K157" s="69">
        <v>3365427.5</v>
      </c>
      <c r="L157" s="69">
        <v>0</v>
      </c>
      <c r="M157" s="69">
        <v>0</v>
      </c>
      <c r="N157" s="69">
        <v>0</v>
      </c>
      <c r="O157" s="69">
        <v>0</v>
      </c>
      <c r="P157" s="69">
        <v>3889471.41</v>
      </c>
      <c r="Q157" s="69">
        <v>111027.77</v>
      </c>
      <c r="R157" s="69">
        <v>0</v>
      </c>
      <c r="S157" s="69">
        <v>0</v>
      </c>
      <c r="T157" s="69">
        <v>410665.53</v>
      </c>
      <c r="U157" s="69">
        <v>0</v>
      </c>
      <c r="V157" s="69">
        <v>1027269.77</v>
      </c>
      <c r="W157" s="69">
        <v>0</v>
      </c>
      <c r="X157" s="69">
        <v>637061.86</v>
      </c>
      <c r="Y157" s="69">
        <v>334957.55</v>
      </c>
      <c r="Z157" s="69">
        <v>15675.55</v>
      </c>
      <c r="AA157" s="69">
        <v>0</v>
      </c>
      <c r="AB157" s="69">
        <v>1617966.59</v>
      </c>
      <c r="AC157" s="69">
        <v>0</v>
      </c>
      <c r="AD157" s="69">
        <v>0</v>
      </c>
      <c r="AE157" s="69">
        <v>0</v>
      </c>
      <c r="AF157" s="69">
        <v>253755.36</v>
      </c>
      <c r="AG157" s="69">
        <v>523854.76</v>
      </c>
      <c r="AH157" s="69">
        <v>527039.04</v>
      </c>
      <c r="AI157" s="69">
        <v>343065.25</v>
      </c>
      <c r="AJ157" s="69">
        <v>575</v>
      </c>
      <c r="AK157" s="69">
        <v>88966.49</v>
      </c>
      <c r="AL157" s="69">
        <v>799258.76</v>
      </c>
      <c r="AM157" s="69">
        <v>374100.83</v>
      </c>
      <c r="AN157" s="69">
        <v>830860.36</v>
      </c>
      <c r="AO157" s="69">
        <v>456848.03</v>
      </c>
      <c r="AP157" s="69">
        <v>714389.74</v>
      </c>
      <c r="AQ157" s="69">
        <v>0</v>
      </c>
      <c r="AR157" s="69">
        <v>0</v>
      </c>
      <c r="AS157" s="69">
        <v>42885.72</v>
      </c>
      <c r="AT157" s="69">
        <v>117765.7</v>
      </c>
      <c r="AU157" s="69">
        <v>71919.34</v>
      </c>
      <c r="AV157" s="69">
        <v>137432.54999999999</v>
      </c>
      <c r="AW157" s="69">
        <v>21766.59</v>
      </c>
      <c r="AX157" s="69">
        <v>0</v>
      </c>
      <c r="AY157" s="69">
        <v>390931.33</v>
      </c>
      <c r="AZ157" s="69">
        <v>0</v>
      </c>
      <c r="BA157" s="69">
        <v>0</v>
      </c>
      <c r="BB157" s="69">
        <v>0</v>
      </c>
      <c r="BC157" s="69">
        <v>0</v>
      </c>
      <c r="BD157" s="69">
        <v>2236224.4900000002</v>
      </c>
      <c r="BE157" s="69">
        <v>0</v>
      </c>
      <c r="BF157" s="69">
        <v>118839.13</v>
      </c>
      <c r="BG157" s="69">
        <v>0</v>
      </c>
      <c r="BH157" s="69">
        <v>0</v>
      </c>
      <c r="BI157" s="69">
        <v>2478154.0499999998</v>
      </c>
      <c r="BJ157" s="69">
        <v>92904.41</v>
      </c>
      <c r="BK157" s="69">
        <v>0</v>
      </c>
      <c r="BL157" s="69">
        <v>22790.91</v>
      </c>
      <c r="BM157" s="69">
        <v>0</v>
      </c>
      <c r="BN157" s="69">
        <v>0</v>
      </c>
      <c r="BO157" s="69">
        <v>0</v>
      </c>
      <c r="BP157" s="69">
        <v>0</v>
      </c>
      <c r="BQ157" s="69">
        <v>0</v>
      </c>
      <c r="BR157" s="69">
        <v>496420.41</v>
      </c>
      <c r="BS157" s="69">
        <v>654696.67000000004</v>
      </c>
      <c r="BT157" s="69">
        <v>0</v>
      </c>
      <c r="BU157" s="69">
        <v>1685406.9</v>
      </c>
      <c r="BV157" s="69">
        <v>67183.490000000005</v>
      </c>
      <c r="BW157" s="69">
        <v>0</v>
      </c>
      <c r="BX157" s="69">
        <v>0</v>
      </c>
      <c r="BY157" s="70">
        <v>32353244.569800004</v>
      </c>
    </row>
    <row r="158" spans="1:77" x14ac:dyDescent="0.2">
      <c r="A158" s="67" t="s">
        <v>453</v>
      </c>
      <c r="B158" s="68" t="s">
        <v>510</v>
      </c>
      <c r="C158" s="67" t="s">
        <v>511</v>
      </c>
      <c r="D158" s="69">
        <v>13111692.23</v>
      </c>
      <c r="E158" s="69">
        <v>128940.04</v>
      </c>
      <c r="F158" s="69">
        <v>45949.5</v>
      </c>
      <c r="G158" s="69">
        <v>58003</v>
      </c>
      <c r="H158" s="69">
        <v>146437.71</v>
      </c>
      <c r="I158" s="69">
        <v>1542793.96</v>
      </c>
      <c r="J158" s="69">
        <v>3626984.36</v>
      </c>
      <c r="K158" s="69">
        <v>3711.17</v>
      </c>
      <c r="L158" s="69">
        <v>0</v>
      </c>
      <c r="M158" s="69">
        <v>11026880.48</v>
      </c>
      <c r="N158" s="69">
        <v>480752.82</v>
      </c>
      <c r="O158" s="69">
        <v>2946550.43</v>
      </c>
      <c r="P158" s="69">
        <v>0</v>
      </c>
      <c r="Q158" s="69">
        <v>2213146.58</v>
      </c>
      <c r="R158" s="69">
        <v>0</v>
      </c>
      <c r="S158" s="69">
        <v>58877.169800000003</v>
      </c>
      <c r="T158" s="69">
        <v>0</v>
      </c>
      <c r="U158" s="69">
        <v>30609.45</v>
      </c>
      <c r="V158" s="69">
        <v>1976495.93</v>
      </c>
      <c r="W158" s="69">
        <v>0</v>
      </c>
      <c r="X158" s="69">
        <v>166740.53</v>
      </c>
      <c r="Y158" s="69">
        <v>35421.839999999997</v>
      </c>
      <c r="Z158" s="69">
        <v>0</v>
      </c>
      <c r="AA158" s="69">
        <v>0</v>
      </c>
      <c r="AB158" s="69">
        <v>284033.95</v>
      </c>
      <c r="AC158" s="69">
        <v>1354997.38</v>
      </c>
      <c r="AD158" s="69">
        <v>0</v>
      </c>
      <c r="AE158" s="69">
        <v>0</v>
      </c>
      <c r="AF158" s="69">
        <v>83652.56</v>
      </c>
      <c r="AG158" s="69">
        <v>177817.45</v>
      </c>
      <c r="AH158" s="69">
        <v>192064.27</v>
      </c>
      <c r="AI158" s="69">
        <v>353982.85</v>
      </c>
      <c r="AJ158" s="69">
        <v>50935.03</v>
      </c>
      <c r="AK158" s="69">
        <v>978140.71</v>
      </c>
      <c r="AL158" s="69">
        <v>184812.09</v>
      </c>
      <c r="AM158" s="69">
        <v>83189.33</v>
      </c>
      <c r="AN158" s="69">
        <v>0</v>
      </c>
      <c r="AO158" s="69">
        <v>117601.67</v>
      </c>
      <c r="AP158" s="69">
        <v>186777.5</v>
      </c>
      <c r="AQ158" s="69">
        <v>0</v>
      </c>
      <c r="AR158" s="69">
        <v>0</v>
      </c>
      <c r="AS158" s="69">
        <v>0</v>
      </c>
      <c r="AT158" s="69">
        <v>17683.04</v>
      </c>
      <c r="AU158" s="69">
        <v>110467.32</v>
      </c>
      <c r="AV158" s="69">
        <v>0</v>
      </c>
      <c r="AW158" s="69">
        <v>57067.54</v>
      </c>
      <c r="AX158" s="69">
        <v>0</v>
      </c>
      <c r="AY158" s="69">
        <v>11617.36</v>
      </c>
      <c r="AZ158" s="69">
        <v>656517.6</v>
      </c>
      <c r="BA158" s="69">
        <v>0</v>
      </c>
      <c r="BB158" s="69">
        <v>4420273.33</v>
      </c>
      <c r="BC158" s="69">
        <v>0</v>
      </c>
      <c r="BD158" s="69">
        <v>483496.80979999999</v>
      </c>
      <c r="BE158" s="69">
        <v>376555.55</v>
      </c>
      <c r="BF158" s="69">
        <v>79439.95</v>
      </c>
      <c r="BG158" s="69">
        <v>198308.88</v>
      </c>
      <c r="BH158" s="69">
        <v>93724.51</v>
      </c>
      <c r="BI158" s="69">
        <v>1352608.45</v>
      </c>
      <c r="BJ158" s="69">
        <v>3443779.59</v>
      </c>
      <c r="BK158" s="69">
        <v>446465.53</v>
      </c>
      <c r="BL158" s="69">
        <v>19686.54</v>
      </c>
      <c r="BM158" s="69">
        <v>386781.9</v>
      </c>
      <c r="BN158" s="69">
        <v>1185646.1100000001</v>
      </c>
      <c r="BO158" s="69">
        <v>554349.89</v>
      </c>
      <c r="BP158" s="69">
        <v>5476405.9199999999</v>
      </c>
      <c r="BQ158" s="69">
        <v>173142.2</v>
      </c>
      <c r="BR158" s="69">
        <v>6395.82</v>
      </c>
      <c r="BS158" s="69">
        <v>172697.53</v>
      </c>
      <c r="BT158" s="69">
        <v>77916.25</v>
      </c>
      <c r="BU158" s="69">
        <v>66116.7</v>
      </c>
      <c r="BV158" s="69">
        <v>869138.81</v>
      </c>
      <c r="BW158" s="69">
        <v>3417.88</v>
      </c>
      <c r="BX158" s="69">
        <v>55175.8</v>
      </c>
      <c r="BY158" s="70">
        <v>4557963.1500000013</v>
      </c>
    </row>
    <row r="159" spans="1:77" x14ac:dyDescent="0.2">
      <c r="A159" s="67" t="s">
        <v>453</v>
      </c>
      <c r="B159" s="68" t="s">
        <v>512</v>
      </c>
      <c r="C159" s="67" t="s">
        <v>513</v>
      </c>
      <c r="D159" s="69">
        <v>26175.9</v>
      </c>
      <c r="E159" s="69">
        <v>297424.21000000002</v>
      </c>
      <c r="F159" s="69">
        <v>330447.14</v>
      </c>
      <c r="G159" s="69">
        <v>203127</v>
      </c>
      <c r="H159" s="69">
        <v>0</v>
      </c>
      <c r="I159" s="69">
        <v>71623.62</v>
      </c>
      <c r="J159" s="69">
        <v>0</v>
      </c>
      <c r="K159" s="69">
        <v>1876.43</v>
      </c>
      <c r="L159" s="69">
        <v>13333.32</v>
      </c>
      <c r="M159" s="69">
        <v>2013404.14</v>
      </c>
      <c r="N159" s="69">
        <v>6261.13</v>
      </c>
      <c r="O159" s="69">
        <v>0</v>
      </c>
      <c r="P159" s="69">
        <v>0</v>
      </c>
      <c r="Q159" s="69">
        <v>133400.41</v>
      </c>
      <c r="R159" s="69">
        <v>0</v>
      </c>
      <c r="S159" s="69">
        <v>92228.599900000001</v>
      </c>
      <c r="T159" s="69">
        <v>0</v>
      </c>
      <c r="U159" s="69">
        <v>0</v>
      </c>
      <c r="V159" s="69">
        <v>898.97</v>
      </c>
      <c r="W159" s="69">
        <v>0</v>
      </c>
      <c r="X159" s="69">
        <v>999715.91</v>
      </c>
      <c r="Y159" s="69">
        <v>104340.42</v>
      </c>
      <c r="Z159" s="69">
        <v>18173.68</v>
      </c>
      <c r="AA159" s="69">
        <v>0</v>
      </c>
      <c r="AB159" s="69">
        <v>117147.98</v>
      </c>
      <c r="AC159" s="69">
        <v>645753.02</v>
      </c>
      <c r="AD159" s="69">
        <v>0</v>
      </c>
      <c r="AE159" s="69">
        <v>0</v>
      </c>
      <c r="AF159" s="69">
        <v>37652.019999999997</v>
      </c>
      <c r="AG159" s="69">
        <v>423051.82</v>
      </c>
      <c r="AH159" s="69">
        <v>45187.21</v>
      </c>
      <c r="AI159" s="69">
        <v>119003.08</v>
      </c>
      <c r="AJ159" s="69">
        <v>92136.54</v>
      </c>
      <c r="AK159" s="69">
        <v>508623.55</v>
      </c>
      <c r="AL159" s="69">
        <v>49163.07</v>
      </c>
      <c r="AM159" s="69">
        <v>146609.18</v>
      </c>
      <c r="AN159" s="69">
        <v>378174.18</v>
      </c>
      <c r="AO159" s="69">
        <v>64950.1</v>
      </c>
      <c r="AP159" s="69">
        <v>6808.85</v>
      </c>
      <c r="AQ159" s="69">
        <v>0</v>
      </c>
      <c r="AR159" s="69">
        <v>0</v>
      </c>
      <c r="AS159" s="69">
        <v>210226.47</v>
      </c>
      <c r="AT159" s="69">
        <v>0</v>
      </c>
      <c r="AU159" s="69">
        <v>34012.44</v>
      </c>
      <c r="AV159" s="69">
        <v>15749.33</v>
      </c>
      <c r="AW159" s="69">
        <v>28451.96</v>
      </c>
      <c r="AX159" s="69">
        <v>0</v>
      </c>
      <c r="AY159" s="69">
        <v>83232.37</v>
      </c>
      <c r="AZ159" s="69">
        <v>304301.25</v>
      </c>
      <c r="BA159" s="69">
        <v>0</v>
      </c>
      <c r="BB159" s="69">
        <v>0</v>
      </c>
      <c r="BC159" s="69">
        <v>0</v>
      </c>
      <c r="BD159" s="69">
        <v>1419015.78</v>
      </c>
      <c r="BE159" s="69">
        <v>209411.22</v>
      </c>
      <c r="BF159" s="69">
        <v>37524.639999999999</v>
      </c>
      <c r="BG159" s="69">
        <v>15485.58</v>
      </c>
      <c r="BH159" s="69">
        <v>0</v>
      </c>
      <c r="BI159" s="69">
        <v>319480.2</v>
      </c>
      <c r="BJ159" s="69">
        <v>324653.95</v>
      </c>
      <c r="BK159" s="69">
        <v>44149.02</v>
      </c>
      <c r="BL159" s="69">
        <v>0</v>
      </c>
      <c r="BM159" s="69">
        <v>0</v>
      </c>
      <c r="BN159" s="69">
        <v>292534.78999999998</v>
      </c>
      <c r="BO159" s="69">
        <v>10585.33</v>
      </c>
      <c r="BP159" s="69">
        <v>445871.24</v>
      </c>
      <c r="BQ159" s="69">
        <v>192859.22</v>
      </c>
      <c r="BR159" s="69">
        <v>7840.68</v>
      </c>
      <c r="BS159" s="69">
        <v>131987.5</v>
      </c>
      <c r="BT159" s="69">
        <v>84068.26</v>
      </c>
      <c r="BU159" s="69">
        <v>47469.599999999999</v>
      </c>
      <c r="BV159" s="69">
        <v>125151.9</v>
      </c>
      <c r="BW159" s="69">
        <v>115624.81</v>
      </c>
      <c r="BX159" s="69">
        <v>16170.75</v>
      </c>
      <c r="BY159" s="70">
        <v>266030.57</v>
      </c>
    </row>
    <row r="160" spans="1:77" x14ac:dyDescent="0.2">
      <c r="A160" s="67" t="s">
        <v>453</v>
      </c>
      <c r="B160" s="68" t="s">
        <v>514</v>
      </c>
      <c r="C160" s="67" t="s">
        <v>515</v>
      </c>
      <c r="D160" s="69">
        <v>0</v>
      </c>
      <c r="E160" s="69">
        <v>0</v>
      </c>
      <c r="F160" s="69">
        <v>8295.89</v>
      </c>
      <c r="G160" s="69">
        <v>0</v>
      </c>
      <c r="H160" s="69">
        <v>0</v>
      </c>
      <c r="I160" s="69">
        <v>820.82</v>
      </c>
      <c r="J160" s="69">
        <v>0</v>
      </c>
      <c r="K160" s="69">
        <v>0</v>
      </c>
      <c r="L160" s="69">
        <v>0</v>
      </c>
      <c r="M160" s="69">
        <v>0</v>
      </c>
      <c r="N160" s="69">
        <v>0</v>
      </c>
      <c r="O160" s="69">
        <v>0</v>
      </c>
      <c r="P160" s="69">
        <v>0</v>
      </c>
      <c r="Q160" s="69">
        <v>0</v>
      </c>
      <c r="R160" s="69">
        <v>0</v>
      </c>
      <c r="S160" s="69">
        <v>0</v>
      </c>
      <c r="T160" s="69">
        <v>0</v>
      </c>
      <c r="U160" s="69">
        <v>0</v>
      </c>
      <c r="V160" s="69">
        <v>0</v>
      </c>
      <c r="W160" s="69">
        <v>0</v>
      </c>
      <c r="X160" s="69">
        <v>74455.69</v>
      </c>
      <c r="Y160" s="69">
        <v>0</v>
      </c>
      <c r="Z160" s="69">
        <v>0</v>
      </c>
      <c r="AA160" s="69">
        <v>0</v>
      </c>
      <c r="AB160" s="69">
        <v>0</v>
      </c>
      <c r="AC160" s="69">
        <v>0</v>
      </c>
      <c r="AD160" s="69">
        <v>0</v>
      </c>
      <c r="AE160" s="69">
        <v>0</v>
      </c>
      <c r="AF160" s="69">
        <v>0</v>
      </c>
      <c r="AG160" s="69">
        <v>0</v>
      </c>
      <c r="AH160" s="69">
        <v>79255</v>
      </c>
      <c r="AI160" s="69">
        <v>0</v>
      </c>
      <c r="AJ160" s="69">
        <v>0</v>
      </c>
      <c r="AK160" s="69">
        <v>0</v>
      </c>
      <c r="AL160" s="69">
        <v>0</v>
      </c>
      <c r="AM160" s="69">
        <v>0</v>
      </c>
      <c r="AN160" s="69">
        <v>0</v>
      </c>
      <c r="AO160" s="69">
        <v>0</v>
      </c>
      <c r="AP160" s="69">
        <v>63757.02</v>
      </c>
      <c r="AQ160" s="69">
        <v>0</v>
      </c>
      <c r="AR160" s="69">
        <v>0</v>
      </c>
      <c r="AS160" s="69">
        <v>3425.86</v>
      </c>
      <c r="AT160" s="69">
        <v>0</v>
      </c>
      <c r="AU160" s="69">
        <v>0</v>
      </c>
      <c r="AV160" s="69">
        <v>0</v>
      </c>
      <c r="AW160" s="69">
        <v>0</v>
      </c>
      <c r="AX160" s="69">
        <v>0</v>
      </c>
      <c r="AY160" s="69">
        <v>0</v>
      </c>
      <c r="AZ160" s="69">
        <v>0</v>
      </c>
      <c r="BA160" s="69">
        <v>5499.5</v>
      </c>
      <c r="BB160" s="69">
        <v>0</v>
      </c>
      <c r="BC160" s="69">
        <v>0</v>
      </c>
      <c r="BD160" s="69">
        <v>0</v>
      </c>
      <c r="BE160" s="69">
        <v>208272.78</v>
      </c>
      <c r="BF160" s="69">
        <v>0</v>
      </c>
      <c r="BG160" s="69">
        <v>0</v>
      </c>
      <c r="BH160" s="69">
        <v>0</v>
      </c>
      <c r="BI160" s="69">
        <v>0</v>
      </c>
      <c r="BJ160" s="69">
        <v>76587.990000000005</v>
      </c>
      <c r="BK160" s="69">
        <v>52701.919999999998</v>
      </c>
      <c r="BL160" s="69">
        <v>0</v>
      </c>
      <c r="BM160" s="69">
        <v>89330.47</v>
      </c>
      <c r="BN160" s="69">
        <v>6039.11</v>
      </c>
      <c r="BO160" s="69">
        <v>0</v>
      </c>
      <c r="BP160" s="69">
        <v>0</v>
      </c>
      <c r="BQ160" s="69">
        <v>0</v>
      </c>
      <c r="BR160" s="69">
        <v>0</v>
      </c>
      <c r="BS160" s="69">
        <v>0</v>
      </c>
      <c r="BT160" s="69">
        <v>11980.89</v>
      </c>
      <c r="BU160" s="69">
        <v>0</v>
      </c>
      <c r="BV160" s="69">
        <v>0</v>
      </c>
      <c r="BW160" s="69">
        <v>0</v>
      </c>
      <c r="BX160" s="69">
        <v>0</v>
      </c>
      <c r="BY160" s="70">
        <v>715998.07000000007</v>
      </c>
    </row>
    <row r="161" spans="1:77" x14ac:dyDescent="0.2">
      <c r="A161" s="67" t="s">
        <v>453</v>
      </c>
      <c r="B161" s="68" t="s">
        <v>516</v>
      </c>
      <c r="C161" s="67" t="s">
        <v>517</v>
      </c>
      <c r="D161" s="69">
        <v>0</v>
      </c>
      <c r="E161" s="69">
        <v>0</v>
      </c>
      <c r="F161" s="69">
        <v>180808.1</v>
      </c>
      <c r="G161" s="69">
        <v>0</v>
      </c>
      <c r="H161" s="69">
        <v>0</v>
      </c>
      <c r="I161" s="69">
        <v>0</v>
      </c>
      <c r="J161" s="69">
        <v>0</v>
      </c>
      <c r="K161" s="69">
        <v>0</v>
      </c>
      <c r="L161" s="69">
        <v>0</v>
      </c>
      <c r="M161" s="69">
        <v>0</v>
      </c>
      <c r="N161" s="69">
        <v>24638.93</v>
      </c>
      <c r="O161" s="69">
        <v>0</v>
      </c>
      <c r="P161" s="69">
        <v>0</v>
      </c>
      <c r="Q161" s="69">
        <v>186903.16</v>
      </c>
      <c r="R161" s="69">
        <v>0</v>
      </c>
      <c r="S161" s="69">
        <v>0</v>
      </c>
      <c r="T161" s="69">
        <v>0</v>
      </c>
      <c r="U161" s="69">
        <v>0</v>
      </c>
      <c r="V161" s="69">
        <v>0</v>
      </c>
      <c r="W161" s="69">
        <v>0</v>
      </c>
      <c r="X161" s="69">
        <v>0</v>
      </c>
      <c r="Y161" s="69">
        <v>0</v>
      </c>
      <c r="Z161" s="69">
        <v>0</v>
      </c>
      <c r="AA161" s="69">
        <v>0</v>
      </c>
      <c r="AB161" s="69">
        <v>0</v>
      </c>
      <c r="AC161" s="69">
        <v>0</v>
      </c>
      <c r="AD161" s="69">
        <v>0</v>
      </c>
      <c r="AE161" s="69">
        <v>0</v>
      </c>
      <c r="AF161" s="69">
        <v>0</v>
      </c>
      <c r="AG161" s="69">
        <v>34147.879999999997</v>
      </c>
      <c r="AH161" s="69">
        <v>0</v>
      </c>
      <c r="AI161" s="69">
        <v>174273.99</v>
      </c>
      <c r="AJ161" s="69">
        <v>5114.42</v>
      </c>
      <c r="AK161" s="69">
        <v>0</v>
      </c>
      <c r="AL161" s="69">
        <v>0</v>
      </c>
      <c r="AM161" s="69">
        <v>0</v>
      </c>
      <c r="AN161" s="69">
        <v>0</v>
      </c>
      <c r="AO161" s="69">
        <v>0</v>
      </c>
      <c r="AP161" s="69">
        <v>0</v>
      </c>
      <c r="AQ161" s="69">
        <v>0</v>
      </c>
      <c r="AR161" s="69">
        <v>0</v>
      </c>
      <c r="AS161" s="69">
        <v>14364.45</v>
      </c>
      <c r="AT161" s="69">
        <v>184182.82</v>
      </c>
      <c r="AU161" s="69">
        <v>0</v>
      </c>
      <c r="AV161" s="69">
        <v>0</v>
      </c>
      <c r="AW161" s="69">
        <v>0</v>
      </c>
      <c r="AX161" s="69">
        <v>0</v>
      </c>
      <c r="AY161" s="69">
        <v>0</v>
      </c>
      <c r="AZ161" s="69">
        <v>0</v>
      </c>
      <c r="BA161" s="69">
        <v>0</v>
      </c>
      <c r="BB161" s="69">
        <v>0</v>
      </c>
      <c r="BC161" s="69">
        <v>0</v>
      </c>
      <c r="BD161" s="69">
        <v>0</v>
      </c>
      <c r="BE161" s="69">
        <v>28248</v>
      </c>
      <c r="BF161" s="69">
        <v>33830.089999999997</v>
      </c>
      <c r="BG161" s="69">
        <v>0</v>
      </c>
      <c r="BH161" s="69">
        <v>0</v>
      </c>
      <c r="BI161" s="69">
        <v>0</v>
      </c>
      <c r="BJ161" s="69">
        <v>14760.15</v>
      </c>
      <c r="BK161" s="69">
        <v>9246.5300000000007</v>
      </c>
      <c r="BL161" s="69">
        <v>0</v>
      </c>
      <c r="BM161" s="69">
        <v>0</v>
      </c>
      <c r="BN161" s="69">
        <v>19885.54</v>
      </c>
      <c r="BO161" s="69">
        <v>0</v>
      </c>
      <c r="BP161" s="69">
        <v>0</v>
      </c>
      <c r="BQ161" s="69">
        <v>0</v>
      </c>
      <c r="BR161" s="69">
        <v>0</v>
      </c>
      <c r="BS161" s="69">
        <v>0</v>
      </c>
      <c r="BT161" s="69">
        <v>26220.31</v>
      </c>
      <c r="BU161" s="69">
        <v>49583.3</v>
      </c>
      <c r="BV161" s="69">
        <v>492862.92</v>
      </c>
      <c r="BW161" s="69">
        <v>0</v>
      </c>
      <c r="BX161" s="69">
        <v>0</v>
      </c>
      <c r="BY161" s="70">
        <v>1496601.07</v>
      </c>
    </row>
    <row r="162" spans="1:77" x14ac:dyDescent="0.2">
      <c r="A162" s="67" t="s">
        <v>453</v>
      </c>
      <c r="B162" s="68" t="s">
        <v>518</v>
      </c>
      <c r="C162" s="67" t="s">
        <v>519</v>
      </c>
      <c r="D162" s="69">
        <v>0</v>
      </c>
      <c r="E162" s="69">
        <v>65618.58</v>
      </c>
      <c r="F162" s="69">
        <v>16245.02</v>
      </c>
      <c r="G162" s="69">
        <v>0</v>
      </c>
      <c r="H162" s="69">
        <v>0</v>
      </c>
      <c r="I162" s="69">
        <v>245479.45</v>
      </c>
      <c r="J162" s="69">
        <v>107656.25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221850.75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0</v>
      </c>
      <c r="X162" s="69">
        <v>10147.83</v>
      </c>
      <c r="Y162" s="69">
        <v>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9">
        <v>0</v>
      </c>
      <c r="AG162" s="69">
        <v>0</v>
      </c>
      <c r="AH162" s="69">
        <v>15330</v>
      </c>
      <c r="AI162" s="69">
        <v>0</v>
      </c>
      <c r="AJ162" s="69">
        <v>27207.25</v>
      </c>
      <c r="AK162" s="69">
        <v>17792.169999999998</v>
      </c>
      <c r="AL162" s="69">
        <v>0</v>
      </c>
      <c r="AM162" s="69">
        <v>0</v>
      </c>
      <c r="AN162" s="69">
        <v>0</v>
      </c>
      <c r="AO162" s="69">
        <v>72529.48</v>
      </c>
      <c r="AP162" s="69">
        <v>0</v>
      </c>
      <c r="AQ162" s="69">
        <v>0</v>
      </c>
      <c r="AR162" s="69">
        <v>111850.17</v>
      </c>
      <c r="AS162" s="69">
        <v>32736.63</v>
      </c>
      <c r="AT162" s="69">
        <v>0</v>
      </c>
      <c r="AU162" s="69">
        <v>0</v>
      </c>
      <c r="AV162" s="69">
        <v>0</v>
      </c>
      <c r="AW162" s="69">
        <v>39037.410000000003</v>
      </c>
      <c r="AX162" s="69">
        <v>0</v>
      </c>
      <c r="AY162" s="69">
        <v>105225.23</v>
      </c>
      <c r="AZ162" s="69">
        <v>0</v>
      </c>
      <c r="BA162" s="69">
        <v>0</v>
      </c>
      <c r="BB162" s="69">
        <v>0</v>
      </c>
      <c r="BC162" s="69">
        <v>0</v>
      </c>
      <c r="BD162" s="69">
        <v>123497.64</v>
      </c>
      <c r="BE162" s="69">
        <v>286336.40000000002</v>
      </c>
      <c r="BF162" s="69">
        <v>0</v>
      </c>
      <c r="BG162" s="69">
        <v>0</v>
      </c>
      <c r="BH162" s="69">
        <v>0</v>
      </c>
      <c r="BI162" s="69">
        <v>364907.86</v>
      </c>
      <c r="BJ162" s="69">
        <v>430753.76</v>
      </c>
      <c r="BK162" s="69">
        <v>12312.14</v>
      </c>
      <c r="BL162" s="69">
        <v>0</v>
      </c>
      <c r="BM162" s="69">
        <v>0</v>
      </c>
      <c r="BN162" s="69">
        <v>0</v>
      </c>
      <c r="BO162" s="69">
        <v>0</v>
      </c>
      <c r="BP162" s="69">
        <v>0</v>
      </c>
      <c r="BQ162" s="69">
        <v>0</v>
      </c>
      <c r="BR162" s="69">
        <v>0</v>
      </c>
      <c r="BS162" s="69">
        <v>94665.55</v>
      </c>
      <c r="BT162" s="69">
        <v>36890</v>
      </c>
      <c r="BU162" s="69">
        <v>27849.9</v>
      </c>
      <c r="BV162" s="69">
        <v>0</v>
      </c>
      <c r="BW162" s="69">
        <v>0</v>
      </c>
      <c r="BX162" s="69">
        <v>5461.16</v>
      </c>
      <c r="BY162" s="70">
        <v>14511.07</v>
      </c>
    </row>
    <row r="163" spans="1:77" x14ac:dyDescent="0.2">
      <c r="A163" s="67" t="s">
        <v>453</v>
      </c>
      <c r="B163" s="68" t="s">
        <v>520</v>
      </c>
      <c r="C163" s="67" t="s">
        <v>521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69">
        <v>0</v>
      </c>
      <c r="M163" s="69">
        <v>0</v>
      </c>
      <c r="N163" s="69">
        <v>0</v>
      </c>
      <c r="O163" s="69">
        <v>0</v>
      </c>
      <c r="P163" s="69">
        <v>0</v>
      </c>
      <c r="Q163" s="69">
        <v>0</v>
      </c>
      <c r="R163" s="69">
        <v>0</v>
      </c>
      <c r="S163" s="69">
        <v>0</v>
      </c>
      <c r="T163" s="69">
        <v>0</v>
      </c>
      <c r="U163" s="69">
        <v>0</v>
      </c>
      <c r="V163" s="69">
        <v>0</v>
      </c>
      <c r="W163" s="69">
        <v>0</v>
      </c>
      <c r="X163" s="69">
        <v>6742.72</v>
      </c>
      <c r="Y163" s="69">
        <v>0</v>
      </c>
      <c r="Z163" s="69">
        <v>0</v>
      </c>
      <c r="AA163" s="69">
        <v>0</v>
      </c>
      <c r="AB163" s="69">
        <v>0</v>
      </c>
      <c r="AC163" s="69">
        <v>0</v>
      </c>
      <c r="AD163" s="69">
        <v>0</v>
      </c>
      <c r="AE163" s="69">
        <v>0</v>
      </c>
      <c r="AF163" s="69">
        <v>0</v>
      </c>
      <c r="AG163" s="69">
        <v>0</v>
      </c>
      <c r="AH163" s="69">
        <v>0</v>
      </c>
      <c r="AI163" s="69">
        <v>0</v>
      </c>
      <c r="AJ163" s="69">
        <v>0</v>
      </c>
      <c r="AK163" s="69">
        <v>0</v>
      </c>
      <c r="AL163" s="69">
        <v>0</v>
      </c>
      <c r="AM163" s="69">
        <v>0</v>
      </c>
      <c r="AN163" s="69">
        <v>0</v>
      </c>
      <c r="AO163" s="69">
        <v>0</v>
      </c>
      <c r="AP163" s="69">
        <v>0</v>
      </c>
      <c r="AQ163" s="69">
        <v>0</v>
      </c>
      <c r="AR163" s="69">
        <v>0</v>
      </c>
      <c r="AS163" s="69">
        <v>0</v>
      </c>
      <c r="AT163" s="69">
        <v>0</v>
      </c>
      <c r="AU163" s="69">
        <v>0</v>
      </c>
      <c r="AV163" s="69">
        <v>0</v>
      </c>
      <c r="AW163" s="69">
        <v>0</v>
      </c>
      <c r="AX163" s="69">
        <v>0</v>
      </c>
      <c r="AY163" s="69">
        <v>10471.6</v>
      </c>
      <c r="AZ163" s="69">
        <v>0</v>
      </c>
      <c r="BA163" s="69">
        <v>5826.85</v>
      </c>
      <c r="BB163" s="69">
        <v>0</v>
      </c>
      <c r="BC163" s="69">
        <v>0</v>
      </c>
      <c r="BD163" s="69">
        <v>0</v>
      </c>
      <c r="BE163" s="69">
        <v>0</v>
      </c>
      <c r="BF163" s="69">
        <v>0</v>
      </c>
      <c r="BG163" s="69">
        <v>0</v>
      </c>
      <c r="BH163" s="69">
        <v>0</v>
      </c>
      <c r="BI163" s="69">
        <v>0</v>
      </c>
      <c r="BJ163" s="69">
        <v>8889.69</v>
      </c>
      <c r="BK163" s="69">
        <v>0</v>
      </c>
      <c r="BL163" s="69">
        <v>0</v>
      </c>
      <c r="BM163" s="69">
        <v>0</v>
      </c>
      <c r="BN163" s="69">
        <v>0</v>
      </c>
      <c r="BO163" s="69">
        <v>0</v>
      </c>
      <c r="BP163" s="69">
        <v>0</v>
      </c>
      <c r="BQ163" s="69">
        <v>0</v>
      </c>
      <c r="BR163" s="69">
        <v>0</v>
      </c>
      <c r="BS163" s="69">
        <v>0</v>
      </c>
      <c r="BT163" s="69">
        <v>42956.33</v>
      </c>
      <c r="BU163" s="69">
        <v>0</v>
      </c>
      <c r="BV163" s="69">
        <v>0</v>
      </c>
      <c r="BW163" s="69">
        <v>0</v>
      </c>
      <c r="BX163" s="69">
        <v>0</v>
      </c>
      <c r="BY163" s="70">
        <v>1639437.9099999997</v>
      </c>
    </row>
    <row r="164" spans="1:77" x14ac:dyDescent="0.2">
      <c r="A164" s="67" t="s">
        <v>453</v>
      </c>
      <c r="B164" s="68" t="s">
        <v>522</v>
      </c>
      <c r="C164" s="67" t="s">
        <v>523</v>
      </c>
      <c r="D164" s="69">
        <v>0</v>
      </c>
      <c r="E164" s="69">
        <v>25955.62</v>
      </c>
      <c r="F164" s="69">
        <v>314785.18</v>
      </c>
      <c r="G164" s="69">
        <v>332751</v>
      </c>
      <c r="H164" s="69">
        <v>0</v>
      </c>
      <c r="I164" s="69">
        <v>0</v>
      </c>
      <c r="J164" s="69">
        <v>0</v>
      </c>
      <c r="K164" s="69">
        <v>19300</v>
      </c>
      <c r="L164" s="69">
        <v>0</v>
      </c>
      <c r="M164" s="69">
        <v>0</v>
      </c>
      <c r="N164" s="69">
        <v>0</v>
      </c>
      <c r="O164" s="69">
        <v>0</v>
      </c>
      <c r="P164" s="69">
        <v>102666.63</v>
      </c>
      <c r="Q164" s="69">
        <v>0</v>
      </c>
      <c r="R164" s="69">
        <v>0</v>
      </c>
      <c r="S164" s="69">
        <v>0</v>
      </c>
      <c r="T164" s="69">
        <v>248997.21</v>
      </c>
      <c r="U164" s="69">
        <v>0</v>
      </c>
      <c r="V164" s="69">
        <v>0</v>
      </c>
      <c r="W164" s="69">
        <v>0</v>
      </c>
      <c r="X164" s="69">
        <v>0</v>
      </c>
      <c r="Y164" s="69">
        <v>21513.599999999999</v>
      </c>
      <c r="Z164" s="69">
        <v>0</v>
      </c>
      <c r="AA164" s="69">
        <v>0</v>
      </c>
      <c r="AB164" s="69">
        <v>0</v>
      </c>
      <c r="AC164" s="69">
        <v>0</v>
      </c>
      <c r="AD164" s="69">
        <v>0</v>
      </c>
      <c r="AE164" s="69">
        <v>0</v>
      </c>
      <c r="AF164" s="69">
        <v>0</v>
      </c>
      <c r="AG164" s="69">
        <v>0</v>
      </c>
      <c r="AH164" s="69">
        <v>205642.55</v>
      </c>
      <c r="AI164" s="69">
        <v>91510.97</v>
      </c>
      <c r="AJ164" s="69">
        <v>0</v>
      </c>
      <c r="AK164" s="69">
        <v>121237.81</v>
      </c>
      <c r="AL164" s="69">
        <v>0</v>
      </c>
      <c r="AM164" s="69">
        <v>124054.46</v>
      </c>
      <c r="AN164" s="69">
        <v>117333.37</v>
      </c>
      <c r="AO164" s="69">
        <v>108164.92</v>
      </c>
      <c r="AP164" s="69">
        <v>50746.53</v>
      </c>
      <c r="AQ164" s="69">
        <v>0</v>
      </c>
      <c r="AR164" s="69">
        <v>0</v>
      </c>
      <c r="AS164" s="69">
        <v>4405.42</v>
      </c>
      <c r="AT164" s="69">
        <v>129557.62</v>
      </c>
      <c r="AU164" s="69">
        <v>0</v>
      </c>
      <c r="AV164" s="69">
        <v>0</v>
      </c>
      <c r="AW164" s="69">
        <v>0</v>
      </c>
      <c r="AX164" s="69">
        <v>0</v>
      </c>
      <c r="AY164" s="69">
        <v>691533.37</v>
      </c>
      <c r="AZ164" s="69">
        <v>0</v>
      </c>
      <c r="BA164" s="69">
        <v>305261.71999999997</v>
      </c>
      <c r="BB164" s="69">
        <v>0</v>
      </c>
      <c r="BC164" s="69">
        <v>0</v>
      </c>
      <c r="BD164" s="69">
        <v>0</v>
      </c>
      <c r="BE164" s="69">
        <v>33678.33</v>
      </c>
      <c r="BF164" s="69">
        <v>11776.42</v>
      </c>
      <c r="BG164" s="69">
        <v>0</v>
      </c>
      <c r="BH164" s="69">
        <v>0</v>
      </c>
      <c r="BI164" s="69">
        <v>0</v>
      </c>
      <c r="BJ164" s="69">
        <v>75672.62</v>
      </c>
      <c r="BK164" s="69">
        <v>0</v>
      </c>
      <c r="BL164" s="69">
        <v>0</v>
      </c>
      <c r="BM164" s="69">
        <v>38191.5</v>
      </c>
      <c r="BN164" s="69">
        <v>75501.600000000006</v>
      </c>
      <c r="BO164" s="69">
        <v>0</v>
      </c>
      <c r="BP164" s="69">
        <v>0</v>
      </c>
      <c r="BQ164" s="69">
        <v>0</v>
      </c>
      <c r="BR164" s="69">
        <v>13611.26</v>
      </c>
      <c r="BS164" s="69">
        <v>0</v>
      </c>
      <c r="BT164" s="69">
        <v>134991.26999999999</v>
      </c>
      <c r="BU164" s="69">
        <v>0</v>
      </c>
      <c r="BV164" s="69">
        <v>0</v>
      </c>
      <c r="BW164" s="69">
        <v>0</v>
      </c>
      <c r="BX164" s="69">
        <v>0</v>
      </c>
      <c r="BY164" s="70">
        <v>33744398.359499991</v>
      </c>
    </row>
    <row r="165" spans="1:77" x14ac:dyDescent="0.2">
      <c r="A165" s="67" t="s">
        <v>453</v>
      </c>
      <c r="B165" s="68" t="s">
        <v>524</v>
      </c>
      <c r="C165" s="67" t="s">
        <v>525</v>
      </c>
      <c r="D165" s="69">
        <v>2470075.66</v>
      </c>
      <c r="E165" s="69">
        <v>2107758.7799999998</v>
      </c>
      <c r="F165" s="69">
        <v>1282804.6000000001</v>
      </c>
      <c r="G165" s="69">
        <v>543522</v>
      </c>
      <c r="H165" s="69">
        <v>717616.64000000001</v>
      </c>
      <c r="I165" s="69">
        <v>131316.17000000001</v>
      </c>
      <c r="J165" s="69">
        <v>9311683.1500000004</v>
      </c>
      <c r="K165" s="69">
        <v>1896255.72</v>
      </c>
      <c r="L165" s="69">
        <v>763052.19</v>
      </c>
      <c r="M165" s="69">
        <v>5654323.5999999996</v>
      </c>
      <c r="N165" s="69">
        <v>410803.56</v>
      </c>
      <c r="O165" s="69">
        <v>752752.1</v>
      </c>
      <c r="P165" s="69">
        <v>1527178.32</v>
      </c>
      <c r="Q165" s="69">
        <v>2533326.83</v>
      </c>
      <c r="R165" s="69">
        <v>90920.26</v>
      </c>
      <c r="S165" s="69">
        <v>128028.36990000001</v>
      </c>
      <c r="T165" s="69">
        <v>168208.41</v>
      </c>
      <c r="U165" s="69">
        <v>314023.71999999997</v>
      </c>
      <c r="V165" s="69">
        <v>8646051.7100000009</v>
      </c>
      <c r="W165" s="69">
        <v>385710.92</v>
      </c>
      <c r="X165" s="69">
        <v>174400.18</v>
      </c>
      <c r="Y165" s="69">
        <v>3576652.22</v>
      </c>
      <c r="Z165" s="69">
        <v>42403.44</v>
      </c>
      <c r="AA165" s="69">
        <v>57714.02</v>
      </c>
      <c r="AB165" s="69">
        <v>119439.07</v>
      </c>
      <c r="AC165" s="69">
        <v>35281.29</v>
      </c>
      <c r="AD165" s="69">
        <v>110268.07</v>
      </c>
      <c r="AE165" s="69">
        <v>4982490.7300000004</v>
      </c>
      <c r="AF165" s="69">
        <v>320464.17</v>
      </c>
      <c r="AG165" s="69">
        <v>159985.68</v>
      </c>
      <c r="AH165" s="69">
        <v>272990.09000000003</v>
      </c>
      <c r="AI165" s="69">
        <v>384637.7</v>
      </c>
      <c r="AJ165" s="69">
        <v>296868.49</v>
      </c>
      <c r="AK165" s="69">
        <v>268314.05</v>
      </c>
      <c r="AL165" s="69">
        <v>273786.96000000002</v>
      </c>
      <c r="AM165" s="69">
        <v>115379.89</v>
      </c>
      <c r="AN165" s="69">
        <v>225746.72</v>
      </c>
      <c r="AO165" s="69">
        <v>136488.21</v>
      </c>
      <c r="AP165" s="69">
        <v>155323.56</v>
      </c>
      <c r="AQ165" s="69">
        <v>0</v>
      </c>
      <c r="AR165" s="69">
        <v>169280.91</v>
      </c>
      <c r="AS165" s="69">
        <v>360794.24</v>
      </c>
      <c r="AT165" s="69">
        <v>317633.27</v>
      </c>
      <c r="AU165" s="69">
        <v>79760.460000000006</v>
      </c>
      <c r="AV165" s="69">
        <v>77808.42</v>
      </c>
      <c r="AW165" s="69">
        <v>86453.48</v>
      </c>
      <c r="AX165" s="69">
        <v>2103840.84</v>
      </c>
      <c r="AY165" s="69">
        <v>375319.03999999998</v>
      </c>
      <c r="AZ165" s="69">
        <v>527233.88</v>
      </c>
      <c r="BA165" s="69">
        <v>315248.48</v>
      </c>
      <c r="BB165" s="69">
        <v>68575.649999999994</v>
      </c>
      <c r="BC165" s="69">
        <v>469143.84</v>
      </c>
      <c r="BD165" s="69">
        <v>704713.20920000004</v>
      </c>
      <c r="BE165" s="69">
        <v>559567.32999999996</v>
      </c>
      <c r="BF165" s="69">
        <v>652195.62</v>
      </c>
      <c r="BG165" s="69">
        <v>171100.83</v>
      </c>
      <c r="BH165" s="69">
        <v>251009.58</v>
      </c>
      <c r="BI165" s="69">
        <v>3669196.79</v>
      </c>
      <c r="BJ165" s="69">
        <v>1206946.74</v>
      </c>
      <c r="BK165" s="69">
        <v>279137.49</v>
      </c>
      <c r="BL165" s="69">
        <v>126834.83</v>
      </c>
      <c r="BM165" s="69">
        <v>172087.09</v>
      </c>
      <c r="BN165" s="69">
        <v>304434.65999999997</v>
      </c>
      <c r="BO165" s="69">
        <v>192024.76</v>
      </c>
      <c r="BP165" s="69">
        <v>3051593</v>
      </c>
      <c r="BQ165" s="69">
        <v>204648.62</v>
      </c>
      <c r="BR165" s="69">
        <v>494334.01</v>
      </c>
      <c r="BS165" s="69">
        <v>445807.33</v>
      </c>
      <c r="BT165" s="69">
        <v>598900.80000000005</v>
      </c>
      <c r="BU165" s="69">
        <v>148757</v>
      </c>
      <c r="BV165" s="69">
        <v>231438.04</v>
      </c>
      <c r="BW165" s="69">
        <v>250062.25</v>
      </c>
      <c r="BX165" s="69">
        <v>776085.15</v>
      </c>
      <c r="BY165" s="70">
        <v>22620954.109600008</v>
      </c>
    </row>
    <row r="166" spans="1:77" x14ac:dyDescent="0.2">
      <c r="A166" s="67" t="s">
        <v>453</v>
      </c>
      <c r="B166" s="68" t="s">
        <v>526</v>
      </c>
      <c r="C166" s="67" t="s">
        <v>527</v>
      </c>
      <c r="D166" s="69">
        <v>238495.27</v>
      </c>
      <c r="E166" s="69">
        <v>367290.47</v>
      </c>
      <c r="F166" s="69">
        <v>1194761.2</v>
      </c>
      <c r="G166" s="69">
        <v>888788</v>
      </c>
      <c r="H166" s="69">
        <v>519976.25</v>
      </c>
      <c r="I166" s="69">
        <v>1375292.19</v>
      </c>
      <c r="J166" s="69">
        <v>1785161.51</v>
      </c>
      <c r="K166" s="69">
        <v>1266870.24</v>
      </c>
      <c r="L166" s="69">
        <v>553208.37</v>
      </c>
      <c r="M166" s="69">
        <v>941324.67</v>
      </c>
      <c r="N166" s="69">
        <v>0</v>
      </c>
      <c r="O166" s="69">
        <v>1123983.42</v>
      </c>
      <c r="P166" s="69">
        <v>707949.7</v>
      </c>
      <c r="Q166" s="69">
        <v>1542608.76</v>
      </c>
      <c r="R166" s="69">
        <v>0</v>
      </c>
      <c r="S166" s="69">
        <v>1241718.8400000001</v>
      </c>
      <c r="T166" s="69">
        <v>211005.88</v>
      </c>
      <c r="U166" s="69">
        <v>483306.68</v>
      </c>
      <c r="V166" s="69">
        <v>1425575.97</v>
      </c>
      <c r="W166" s="69">
        <v>688520.28</v>
      </c>
      <c r="X166" s="69">
        <v>367123.12</v>
      </c>
      <c r="Y166" s="69">
        <v>1111580.25</v>
      </c>
      <c r="Z166" s="69">
        <v>0</v>
      </c>
      <c r="AA166" s="69">
        <v>576471.98</v>
      </c>
      <c r="AB166" s="69">
        <v>179880.74</v>
      </c>
      <c r="AC166" s="69">
        <v>520561.8</v>
      </c>
      <c r="AD166" s="69">
        <v>1411503.83</v>
      </c>
      <c r="AE166" s="69">
        <v>3894752.66</v>
      </c>
      <c r="AF166" s="69">
        <v>45296.42</v>
      </c>
      <c r="AG166" s="69">
        <v>100650</v>
      </c>
      <c r="AH166" s="69">
        <v>11366.66</v>
      </c>
      <c r="AI166" s="69">
        <v>0</v>
      </c>
      <c r="AJ166" s="69">
        <v>533231.06999999995</v>
      </c>
      <c r="AK166" s="69">
        <v>271784.33</v>
      </c>
      <c r="AL166" s="69">
        <v>0</v>
      </c>
      <c r="AM166" s="69">
        <v>884311.39</v>
      </c>
      <c r="AN166" s="69">
        <v>191538.63</v>
      </c>
      <c r="AO166" s="69">
        <v>518994.19</v>
      </c>
      <c r="AP166" s="69">
        <v>0</v>
      </c>
      <c r="AQ166" s="69">
        <v>0</v>
      </c>
      <c r="AR166" s="69">
        <v>0</v>
      </c>
      <c r="AS166" s="69">
        <v>0</v>
      </c>
      <c r="AT166" s="69">
        <v>130145.02</v>
      </c>
      <c r="AU166" s="69">
        <v>366021.73</v>
      </c>
      <c r="AV166" s="69">
        <v>0</v>
      </c>
      <c r="AW166" s="69">
        <v>174108.04</v>
      </c>
      <c r="AX166" s="69">
        <v>1032969.3</v>
      </c>
      <c r="AY166" s="69">
        <v>654237.54</v>
      </c>
      <c r="AZ166" s="69">
        <v>577265.4</v>
      </c>
      <c r="BA166" s="69">
        <v>113257.56</v>
      </c>
      <c r="BB166" s="69">
        <v>235452.36</v>
      </c>
      <c r="BC166" s="69">
        <v>182236.38</v>
      </c>
      <c r="BD166" s="69">
        <v>796804.44920000003</v>
      </c>
      <c r="BE166" s="69">
        <v>364466.67</v>
      </c>
      <c r="BF166" s="69">
        <v>295137.58</v>
      </c>
      <c r="BG166" s="69">
        <v>5786</v>
      </c>
      <c r="BH166" s="69">
        <v>93220.33</v>
      </c>
      <c r="BI166" s="69">
        <v>1765585.94</v>
      </c>
      <c r="BJ166" s="69">
        <v>2183497.2400000002</v>
      </c>
      <c r="BK166" s="69">
        <v>489881.82</v>
      </c>
      <c r="BL166" s="69">
        <v>14418.54</v>
      </c>
      <c r="BM166" s="69">
        <v>0</v>
      </c>
      <c r="BN166" s="69">
        <v>969571.68</v>
      </c>
      <c r="BO166" s="69">
        <v>0</v>
      </c>
      <c r="BP166" s="69">
        <v>302326.03000000003</v>
      </c>
      <c r="BQ166" s="69">
        <v>142076.53</v>
      </c>
      <c r="BR166" s="69">
        <v>188451.25</v>
      </c>
      <c r="BS166" s="69">
        <v>470879.12</v>
      </c>
      <c r="BT166" s="69">
        <v>877584.89</v>
      </c>
      <c r="BU166" s="69">
        <v>84233.35</v>
      </c>
      <c r="BV166" s="69">
        <v>330410.77</v>
      </c>
      <c r="BW166" s="69">
        <v>366230.13</v>
      </c>
      <c r="BX166" s="69">
        <v>90911</v>
      </c>
      <c r="BY166" s="70">
        <v>7842554.1399000017</v>
      </c>
    </row>
    <row r="167" spans="1:77" x14ac:dyDescent="0.2">
      <c r="A167" s="67" t="s">
        <v>453</v>
      </c>
      <c r="B167" s="68" t="s">
        <v>528</v>
      </c>
      <c r="C167" s="67" t="s">
        <v>529</v>
      </c>
      <c r="D167" s="69">
        <v>219835.31</v>
      </c>
      <c r="E167" s="69">
        <v>125606.61</v>
      </c>
      <c r="F167" s="69">
        <v>303055.01</v>
      </c>
      <c r="G167" s="69">
        <v>301175</v>
      </c>
      <c r="H167" s="69">
        <v>12658.92</v>
      </c>
      <c r="I167" s="69">
        <v>57534.25</v>
      </c>
      <c r="J167" s="69">
        <v>2218803.54</v>
      </c>
      <c r="K167" s="69">
        <v>252925.69</v>
      </c>
      <c r="L167" s="69">
        <v>112246.27</v>
      </c>
      <c r="M167" s="69">
        <v>522338.95</v>
      </c>
      <c r="N167" s="69">
        <v>0</v>
      </c>
      <c r="O167" s="69">
        <v>54880.92</v>
      </c>
      <c r="P167" s="69">
        <v>286124.90999999997</v>
      </c>
      <c r="Q167" s="69">
        <v>263754.88</v>
      </c>
      <c r="R167" s="69">
        <v>67604.86</v>
      </c>
      <c r="S167" s="69">
        <v>488742.84989999997</v>
      </c>
      <c r="T167" s="69">
        <v>286874.89</v>
      </c>
      <c r="U167" s="69">
        <v>216514.26</v>
      </c>
      <c r="V167" s="69">
        <v>613979.94999999995</v>
      </c>
      <c r="W167" s="69">
        <v>150410.23999999999</v>
      </c>
      <c r="X167" s="69">
        <v>42343.56</v>
      </c>
      <c r="Y167" s="69">
        <v>1007000.04</v>
      </c>
      <c r="Z167" s="69">
        <v>5873.79</v>
      </c>
      <c r="AA167" s="69">
        <v>3039.05</v>
      </c>
      <c r="AB167" s="69">
        <v>8767.73</v>
      </c>
      <c r="AC167" s="69">
        <v>2658.7</v>
      </c>
      <c r="AD167" s="69">
        <v>26780.45</v>
      </c>
      <c r="AE167" s="69">
        <v>1804145.91</v>
      </c>
      <c r="AF167" s="69">
        <v>12577.79</v>
      </c>
      <c r="AG167" s="69">
        <v>136385.62</v>
      </c>
      <c r="AH167" s="69">
        <v>7816.96</v>
      </c>
      <c r="AI167" s="69">
        <v>97987.99</v>
      </c>
      <c r="AJ167" s="69">
        <v>30357.5</v>
      </c>
      <c r="AK167" s="69">
        <v>351217.89</v>
      </c>
      <c r="AL167" s="69">
        <v>48529.73</v>
      </c>
      <c r="AM167" s="69">
        <v>129908.55</v>
      </c>
      <c r="AN167" s="69">
        <v>55387.27</v>
      </c>
      <c r="AO167" s="69">
        <v>4082.05</v>
      </c>
      <c r="AP167" s="69">
        <v>96884.68</v>
      </c>
      <c r="AQ167" s="69">
        <v>0</v>
      </c>
      <c r="AR167" s="69">
        <v>31159.13</v>
      </c>
      <c r="AS167" s="69">
        <v>34933.47</v>
      </c>
      <c r="AT167" s="69">
        <v>88692.34</v>
      </c>
      <c r="AU167" s="69">
        <v>17089.53</v>
      </c>
      <c r="AV167" s="69">
        <v>8718.25</v>
      </c>
      <c r="AW167" s="69">
        <v>2431.4</v>
      </c>
      <c r="AX167" s="69">
        <v>908046.28</v>
      </c>
      <c r="AY167" s="69">
        <v>30120.78</v>
      </c>
      <c r="AZ167" s="69">
        <v>337921.36</v>
      </c>
      <c r="BA167" s="69">
        <v>171873.65</v>
      </c>
      <c r="BB167" s="69">
        <v>0</v>
      </c>
      <c r="BC167" s="69">
        <v>3787.15</v>
      </c>
      <c r="BD167" s="69">
        <v>418927.9399</v>
      </c>
      <c r="BE167" s="69">
        <v>6359.01</v>
      </c>
      <c r="BF167" s="69">
        <v>106527.67999999999</v>
      </c>
      <c r="BG167" s="69">
        <v>16356.67</v>
      </c>
      <c r="BH167" s="69">
        <v>25642.639999999999</v>
      </c>
      <c r="BI167" s="69">
        <v>987523.27</v>
      </c>
      <c r="BJ167" s="69">
        <v>9246.58</v>
      </c>
      <c r="BK167" s="69">
        <v>11563.19</v>
      </c>
      <c r="BL167" s="69">
        <v>27703.5</v>
      </c>
      <c r="BM167" s="69">
        <v>16110.32</v>
      </c>
      <c r="BN167" s="69">
        <v>85356.25</v>
      </c>
      <c r="BO167" s="69">
        <v>4588.68</v>
      </c>
      <c r="BP167" s="69">
        <v>141647.67000000001</v>
      </c>
      <c r="BQ167" s="69">
        <v>93532.91</v>
      </c>
      <c r="BR167" s="69">
        <v>126779.5</v>
      </c>
      <c r="BS167" s="69">
        <v>96596.89</v>
      </c>
      <c r="BT167" s="69">
        <v>19845.080000000002</v>
      </c>
      <c r="BU167" s="69">
        <v>20762.2</v>
      </c>
      <c r="BV167" s="69">
        <v>127387.07</v>
      </c>
      <c r="BW167" s="69">
        <v>52574.61</v>
      </c>
      <c r="BX167" s="69">
        <v>42765.71</v>
      </c>
      <c r="BY167" s="70">
        <v>5689261.7696000002</v>
      </c>
    </row>
    <row r="168" spans="1:77" x14ac:dyDescent="0.2">
      <c r="A168" s="67" t="s">
        <v>453</v>
      </c>
      <c r="B168" s="68" t="s">
        <v>530</v>
      </c>
      <c r="C168" s="67" t="s">
        <v>531</v>
      </c>
      <c r="D168" s="69">
        <v>685194.37</v>
      </c>
      <c r="E168" s="69">
        <v>316705.59000000003</v>
      </c>
      <c r="F168" s="69">
        <v>91391.48</v>
      </c>
      <c r="G168" s="69">
        <v>18425</v>
      </c>
      <c r="H168" s="69">
        <v>53789.7</v>
      </c>
      <c r="I168" s="69">
        <v>8887.89</v>
      </c>
      <c r="J168" s="69">
        <v>2776489.52</v>
      </c>
      <c r="K168" s="69">
        <v>219860.35</v>
      </c>
      <c r="L168" s="69">
        <v>113935.62</v>
      </c>
      <c r="M168" s="69">
        <v>167145.82999999999</v>
      </c>
      <c r="N168" s="69">
        <v>61394.1</v>
      </c>
      <c r="O168" s="69">
        <v>101690.47</v>
      </c>
      <c r="P168" s="69">
        <v>199310.4</v>
      </c>
      <c r="Q168" s="69">
        <v>218588.22</v>
      </c>
      <c r="R168" s="69">
        <v>8965.17</v>
      </c>
      <c r="S168" s="69">
        <v>48696.619700000003</v>
      </c>
      <c r="T168" s="69">
        <v>22665.19</v>
      </c>
      <c r="U168" s="69">
        <v>65171.33</v>
      </c>
      <c r="V168" s="69">
        <v>247025.5</v>
      </c>
      <c r="W168" s="69">
        <v>45096.08</v>
      </c>
      <c r="X168" s="69">
        <v>94246.85</v>
      </c>
      <c r="Y168" s="69">
        <v>512412.71</v>
      </c>
      <c r="Z168" s="69">
        <v>105667.37</v>
      </c>
      <c r="AA168" s="69">
        <v>9119.32</v>
      </c>
      <c r="AB168" s="69">
        <v>32013.040000000001</v>
      </c>
      <c r="AC168" s="69">
        <v>11731.28</v>
      </c>
      <c r="AD168" s="69">
        <v>0</v>
      </c>
      <c r="AE168" s="69">
        <v>1734629</v>
      </c>
      <c r="AF168" s="69">
        <v>24782.52</v>
      </c>
      <c r="AG168" s="69">
        <v>22381.17</v>
      </c>
      <c r="AH168" s="69">
        <v>131341.79999999999</v>
      </c>
      <c r="AI168" s="69">
        <v>51070.73</v>
      </c>
      <c r="AJ168" s="69">
        <v>5231.1400000000003</v>
      </c>
      <c r="AK168" s="69">
        <v>49964.77</v>
      </c>
      <c r="AL168" s="69">
        <v>39169.550000000003</v>
      </c>
      <c r="AM168" s="69">
        <v>14829.83</v>
      </c>
      <c r="AN168" s="69">
        <v>96776.45</v>
      </c>
      <c r="AO168" s="69">
        <v>17226.29</v>
      </c>
      <c r="AP168" s="69">
        <v>16233.43</v>
      </c>
      <c r="AQ168" s="69">
        <v>0</v>
      </c>
      <c r="AR168" s="69">
        <v>91024.4</v>
      </c>
      <c r="AS168" s="69">
        <v>41167.26</v>
      </c>
      <c r="AT168" s="69">
        <v>48506.1</v>
      </c>
      <c r="AU168" s="69">
        <v>44948.12</v>
      </c>
      <c r="AV168" s="69">
        <v>29740.44</v>
      </c>
      <c r="AW168" s="69">
        <v>41699.550000000003</v>
      </c>
      <c r="AX168" s="69">
        <v>852289.43</v>
      </c>
      <c r="AY168" s="69">
        <v>57848.01</v>
      </c>
      <c r="AZ168" s="69">
        <v>77197.58</v>
      </c>
      <c r="BA168" s="69">
        <v>130486.18</v>
      </c>
      <c r="BB168" s="69">
        <v>0</v>
      </c>
      <c r="BC168" s="69">
        <v>29037.08</v>
      </c>
      <c r="BD168" s="69">
        <v>185006.7089</v>
      </c>
      <c r="BE168" s="69">
        <v>132173.14000000001</v>
      </c>
      <c r="BF168" s="69">
        <v>81471.42</v>
      </c>
      <c r="BG168" s="69">
        <v>32575.81</v>
      </c>
      <c r="BH168" s="69">
        <v>49830.34</v>
      </c>
      <c r="BI168" s="69">
        <v>1037977.15</v>
      </c>
      <c r="BJ168" s="69">
        <v>12273.61</v>
      </c>
      <c r="BK168" s="69">
        <v>22706.05</v>
      </c>
      <c r="BL168" s="69">
        <v>7202.72</v>
      </c>
      <c r="BM168" s="69">
        <v>1629.4</v>
      </c>
      <c r="BN168" s="69">
        <v>52906.34</v>
      </c>
      <c r="BO168" s="69">
        <v>5954.01</v>
      </c>
      <c r="BP168" s="69">
        <v>328856.8</v>
      </c>
      <c r="BQ168" s="69">
        <v>40669.08</v>
      </c>
      <c r="BR168" s="69">
        <v>132230.28</v>
      </c>
      <c r="BS168" s="69">
        <v>36337.72</v>
      </c>
      <c r="BT168" s="69">
        <v>31452.42</v>
      </c>
      <c r="BU168" s="69">
        <v>75467.72</v>
      </c>
      <c r="BV168" s="69">
        <v>29394.09</v>
      </c>
      <c r="BW168" s="69">
        <v>33343.69</v>
      </c>
      <c r="BX168" s="69">
        <v>49216.37</v>
      </c>
      <c r="BY168" s="70">
        <v>1190986.0399</v>
      </c>
    </row>
    <row r="169" spans="1:77" x14ac:dyDescent="0.2">
      <c r="A169" s="67" t="s">
        <v>453</v>
      </c>
      <c r="B169" s="68" t="s">
        <v>532</v>
      </c>
      <c r="C169" s="67" t="s">
        <v>533</v>
      </c>
      <c r="D169" s="69">
        <v>0</v>
      </c>
      <c r="E169" s="69">
        <v>185630.77</v>
      </c>
      <c r="F169" s="69">
        <v>0</v>
      </c>
      <c r="G169" s="69">
        <v>22792</v>
      </c>
      <c r="H169" s="69">
        <v>22051.77</v>
      </c>
      <c r="I169" s="69">
        <v>0</v>
      </c>
      <c r="J169" s="69">
        <v>201820.21</v>
      </c>
      <c r="K169" s="69">
        <v>32044.52</v>
      </c>
      <c r="L169" s="69">
        <v>66228</v>
      </c>
      <c r="M169" s="69">
        <v>28957.51</v>
      </c>
      <c r="N169" s="69">
        <v>30958.33</v>
      </c>
      <c r="O169" s="69">
        <v>65091.99</v>
      </c>
      <c r="P169" s="69">
        <v>0</v>
      </c>
      <c r="Q169" s="69">
        <v>78461.39</v>
      </c>
      <c r="R169" s="69">
        <v>0</v>
      </c>
      <c r="S169" s="69">
        <v>155.54</v>
      </c>
      <c r="T169" s="69">
        <v>0</v>
      </c>
      <c r="U169" s="69">
        <v>1177.8699999999999</v>
      </c>
      <c r="V169" s="69">
        <v>0</v>
      </c>
      <c r="W169" s="69">
        <v>1376.85</v>
      </c>
      <c r="X169" s="69">
        <v>87378.93</v>
      </c>
      <c r="Y169" s="69">
        <v>24967.63</v>
      </c>
      <c r="Z169" s="69">
        <v>0</v>
      </c>
      <c r="AA169" s="69">
        <v>6355.62</v>
      </c>
      <c r="AB169" s="69">
        <v>14056.98</v>
      </c>
      <c r="AC169" s="69">
        <v>8675.0400000000009</v>
      </c>
      <c r="AD169" s="69">
        <v>0</v>
      </c>
      <c r="AE169" s="69">
        <v>191006.32</v>
      </c>
      <c r="AF169" s="69">
        <v>57452.99</v>
      </c>
      <c r="AG169" s="69">
        <v>6323.52</v>
      </c>
      <c r="AH169" s="69">
        <v>0</v>
      </c>
      <c r="AI169" s="69">
        <v>0</v>
      </c>
      <c r="AJ169" s="69">
        <v>14007.31</v>
      </c>
      <c r="AK169" s="69">
        <v>7878.12</v>
      </c>
      <c r="AL169" s="69">
        <v>1914.17</v>
      </c>
      <c r="AM169" s="69">
        <v>1997.5</v>
      </c>
      <c r="AN169" s="69">
        <v>19164.77</v>
      </c>
      <c r="AO169" s="69">
        <v>0</v>
      </c>
      <c r="AP169" s="69">
        <v>5016.33</v>
      </c>
      <c r="AQ169" s="69">
        <v>0</v>
      </c>
      <c r="AR169" s="69">
        <v>2661.18</v>
      </c>
      <c r="AS169" s="69">
        <v>5036.42</v>
      </c>
      <c r="AT169" s="69">
        <v>19439.88</v>
      </c>
      <c r="AU169" s="69">
        <v>935.68</v>
      </c>
      <c r="AV169" s="69">
        <v>0</v>
      </c>
      <c r="AW169" s="69">
        <v>5726.94</v>
      </c>
      <c r="AX169" s="69">
        <v>102721.34</v>
      </c>
      <c r="AY169" s="69">
        <v>32488.560000000001</v>
      </c>
      <c r="AZ169" s="69">
        <v>0</v>
      </c>
      <c r="BA169" s="69">
        <v>154942.43</v>
      </c>
      <c r="BB169" s="69">
        <v>0</v>
      </c>
      <c r="BC169" s="69">
        <v>17133.12</v>
      </c>
      <c r="BD169" s="69">
        <v>14519.7397</v>
      </c>
      <c r="BE169" s="69">
        <v>6331.5</v>
      </c>
      <c r="BF169" s="69">
        <v>10088.23</v>
      </c>
      <c r="BG169" s="69">
        <v>580.47</v>
      </c>
      <c r="BH169" s="69">
        <v>3300</v>
      </c>
      <c r="BI169" s="69">
        <v>323045.19</v>
      </c>
      <c r="BJ169" s="69">
        <v>62474.82</v>
      </c>
      <c r="BK169" s="69">
        <v>4679.8900000000003</v>
      </c>
      <c r="BL169" s="69">
        <v>3355.7</v>
      </c>
      <c r="BM169" s="69">
        <v>0</v>
      </c>
      <c r="BN169" s="69">
        <v>0</v>
      </c>
      <c r="BO169" s="69">
        <v>1708.44</v>
      </c>
      <c r="BP169" s="69">
        <v>55706.39</v>
      </c>
      <c r="BQ169" s="69">
        <v>11048.81</v>
      </c>
      <c r="BR169" s="69">
        <v>16606.32</v>
      </c>
      <c r="BS169" s="69">
        <v>23779.89</v>
      </c>
      <c r="BT169" s="69">
        <v>946.75</v>
      </c>
      <c r="BU169" s="69">
        <v>45832.38</v>
      </c>
      <c r="BV169" s="69">
        <v>36013.35</v>
      </c>
      <c r="BW169" s="69">
        <v>670.41</v>
      </c>
      <c r="BX169" s="69">
        <v>0</v>
      </c>
      <c r="BY169" s="70">
        <v>33744398.359499991</v>
      </c>
    </row>
    <row r="170" spans="1:77" x14ac:dyDescent="0.2">
      <c r="A170" s="67" t="s">
        <v>453</v>
      </c>
      <c r="B170" s="68" t="s">
        <v>534</v>
      </c>
      <c r="C170" s="67" t="s">
        <v>535</v>
      </c>
      <c r="D170" s="69">
        <v>0</v>
      </c>
      <c r="E170" s="69">
        <v>238691.21</v>
      </c>
      <c r="F170" s="69">
        <v>67639.100000000006</v>
      </c>
      <c r="G170" s="69">
        <v>52793</v>
      </c>
      <c r="H170" s="69">
        <v>4589.04</v>
      </c>
      <c r="I170" s="69">
        <v>15035.32</v>
      </c>
      <c r="J170" s="69">
        <v>0</v>
      </c>
      <c r="K170" s="69">
        <v>0</v>
      </c>
      <c r="L170" s="69">
        <v>0</v>
      </c>
      <c r="M170" s="69">
        <v>9923.16</v>
      </c>
      <c r="N170" s="69">
        <v>4130.6000000000004</v>
      </c>
      <c r="O170" s="69">
        <v>0</v>
      </c>
      <c r="P170" s="69">
        <v>0</v>
      </c>
      <c r="Q170" s="69">
        <v>569760.98</v>
      </c>
      <c r="R170" s="69">
        <v>0</v>
      </c>
      <c r="S170" s="69">
        <v>0</v>
      </c>
      <c r="T170" s="69">
        <v>0</v>
      </c>
      <c r="U170" s="69">
        <v>0</v>
      </c>
      <c r="V170" s="69">
        <v>119664.99</v>
      </c>
      <c r="W170" s="69">
        <v>0</v>
      </c>
      <c r="X170" s="69">
        <v>0</v>
      </c>
      <c r="Y170" s="69">
        <v>2157</v>
      </c>
      <c r="Z170" s="69">
        <v>9185.39</v>
      </c>
      <c r="AA170" s="69">
        <v>0</v>
      </c>
      <c r="AB170" s="69">
        <v>0</v>
      </c>
      <c r="AC170" s="69">
        <v>3498.66</v>
      </c>
      <c r="AD170" s="69">
        <v>0</v>
      </c>
      <c r="AE170" s="69">
        <v>8895.33</v>
      </c>
      <c r="AF170" s="69">
        <v>0</v>
      </c>
      <c r="AG170" s="69">
        <v>0</v>
      </c>
      <c r="AH170" s="69">
        <v>0</v>
      </c>
      <c r="AI170" s="69">
        <v>0</v>
      </c>
      <c r="AJ170" s="69">
        <v>821.75</v>
      </c>
      <c r="AK170" s="69">
        <v>0</v>
      </c>
      <c r="AL170" s="69">
        <v>0</v>
      </c>
      <c r="AM170" s="69">
        <v>1815.42</v>
      </c>
      <c r="AN170" s="69">
        <v>0</v>
      </c>
      <c r="AO170" s="69">
        <v>0</v>
      </c>
      <c r="AP170" s="69">
        <v>0</v>
      </c>
      <c r="AQ170" s="69">
        <v>0</v>
      </c>
      <c r="AR170" s="69">
        <v>6837.04</v>
      </c>
      <c r="AS170" s="69">
        <v>0</v>
      </c>
      <c r="AT170" s="69">
        <v>0</v>
      </c>
      <c r="AU170" s="69">
        <v>0</v>
      </c>
      <c r="AV170" s="69">
        <v>546.27</v>
      </c>
      <c r="AW170" s="69">
        <v>0</v>
      </c>
      <c r="AX170" s="69">
        <v>0</v>
      </c>
      <c r="AY170" s="69">
        <v>1727.03</v>
      </c>
      <c r="AZ170" s="69">
        <v>86589.1</v>
      </c>
      <c r="BA170" s="69">
        <v>8260.2999999999993</v>
      </c>
      <c r="BB170" s="69">
        <v>0</v>
      </c>
      <c r="BC170" s="69">
        <v>0</v>
      </c>
      <c r="BD170" s="69">
        <v>1399.0802000000001</v>
      </c>
      <c r="BE170" s="69">
        <v>113224.28</v>
      </c>
      <c r="BF170" s="69">
        <v>0</v>
      </c>
      <c r="BG170" s="69">
        <v>0</v>
      </c>
      <c r="BH170" s="69">
        <v>0</v>
      </c>
      <c r="BI170" s="69">
        <v>7966.96</v>
      </c>
      <c r="BJ170" s="69">
        <v>582689.27</v>
      </c>
      <c r="BK170" s="69">
        <v>0</v>
      </c>
      <c r="BL170" s="69">
        <v>50441.33</v>
      </c>
      <c r="BM170" s="69">
        <v>0</v>
      </c>
      <c r="BN170" s="69">
        <v>0</v>
      </c>
      <c r="BO170" s="69">
        <v>0</v>
      </c>
      <c r="BP170" s="69">
        <v>0</v>
      </c>
      <c r="BQ170" s="69">
        <v>0</v>
      </c>
      <c r="BR170" s="69">
        <v>17000.11</v>
      </c>
      <c r="BS170" s="69">
        <v>110686.99</v>
      </c>
      <c r="BT170" s="69">
        <v>2447.19</v>
      </c>
      <c r="BU170" s="69">
        <v>10683.3</v>
      </c>
      <c r="BV170" s="69">
        <v>0</v>
      </c>
      <c r="BW170" s="69">
        <v>1862.6</v>
      </c>
      <c r="BX170" s="69">
        <v>0</v>
      </c>
      <c r="BY170" s="70">
        <v>22620954.109600008</v>
      </c>
    </row>
    <row r="171" spans="1:77" x14ac:dyDescent="0.2">
      <c r="A171" s="67" t="s">
        <v>453</v>
      </c>
      <c r="B171" s="68" t="s">
        <v>536</v>
      </c>
      <c r="C171" s="67" t="s">
        <v>537</v>
      </c>
      <c r="D171" s="69">
        <v>26251476.16</v>
      </c>
      <c r="E171" s="69">
        <v>8157291.2599999998</v>
      </c>
      <c r="F171" s="69">
        <v>12291069.609999999</v>
      </c>
      <c r="G171" s="69">
        <v>4765434</v>
      </c>
      <c r="H171" s="69">
        <v>4117796.95</v>
      </c>
      <c r="I171" s="69">
        <v>2772456.39</v>
      </c>
      <c r="J171" s="69">
        <v>106829064.16</v>
      </c>
      <c r="K171" s="69">
        <v>16052440.789999999</v>
      </c>
      <c r="L171" s="69">
        <v>2695339.67</v>
      </c>
      <c r="M171" s="69">
        <v>34079606.770000003</v>
      </c>
      <c r="N171" s="69">
        <v>1893757.44</v>
      </c>
      <c r="O171" s="69">
        <v>4947878.22</v>
      </c>
      <c r="P171" s="69">
        <v>20258349.629999999</v>
      </c>
      <c r="Q171" s="69">
        <v>12197053.369999999</v>
      </c>
      <c r="R171" s="69">
        <v>690431.29</v>
      </c>
      <c r="S171" s="69">
        <v>2952469.4199000001</v>
      </c>
      <c r="T171" s="69">
        <v>3200316.11</v>
      </c>
      <c r="U171" s="69">
        <v>2438285.2400000002</v>
      </c>
      <c r="V171" s="69">
        <v>46643218.359999999</v>
      </c>
      <c r="W171" s="69">
        <v>6926657.5999999996</v>
      </c>
      <c r="X171" s="69">
        <v>5799879.8300000001</v>
      </c>
      <c r="Y171" s="69">
        <v>15159506.77</v>
      </c>
      <c r="Z171" s="69">
        <v>755659.03</v>
      </c>
      <c r="AA171" s="69">
        <v>1884630.64</v>
      </c>
      <c r="AB171" s="69">
        <v>1153814.8899999999</v>
      </c>
      <c r="AC171" s="69">
        <v>585814.13</v>
      </c>
      <c r="AD171" s="69">
        <v>269623.31</v>
      </c>
      <c r="AE171" s="69">
        <v>74395877.439999998</v>
      </c>
      <c r="AF171" s="69">
        <v>1685921</v>
      </c>
      <c r="AG171" s="69">
        <v>1797750.34</v>
      </c>
      <c r="AH171" s="69">
        <v>1063797.4099999999</v>
      </c>
      <c r="AI171" s="69">
        <v>1308216.92</v>
      </c>
      <c r="AJ171" s="69">
        <v>3445555.13</v>
      </c>
      <c r="AK171" s="69">
        <v>198489.49</v>
      </c>
      <c r="AL171" s="69">
        <v>2277423.54</v>
      </c>
      <c r="AM171" s="69">
        <v>3187763.86</v>
      </c>
      <c r="AN171" s="69">
        <v>2235950.36</v>
      </c>
      <c r="AO171" s="69">
        <v>1284576.0900000001</v>
      </c>
      <c r="AP171" s="69">
        <v>1369039.07</v>
      </c>
      <c r="AQ171" s="69">
        <v>0</v>
      </c>
      <c r="AR171" s="69">
        <v>2152003.0499999998</v>
      </c>
      <c r="AS171" s="69">
        <v>2109423.29</v>
      </c>
      <c r="AT171" s="69">
        <v>2248968.9700000002</v>
      </c>
      <c r="AU171" s="69">
        <v>1233092.54</v>
      </c>
      <c r="AV171" s="69">
        <v>91477.57</v>
      </c>
      <c r="AW171" s="69">
        <v>1265078.99</v>
      </c>
      <c r="AX171" s="69">
        <v>44143392.579999998</v>
      </c>
      <c r="AY171" s="69">
        <v>2710547.42</v>
      </c>
      <c r="AZ171" s="69">
        <v>3609590.96</v>
      </c>
      <c r="BA171" s="69">
        <v>3687953.38</v>
      </c>
      <c r="BB171" s="69">
        <v>357139.42</v>
      </c>
      <c r="BC171" s="69">
        <v>1342719.15</v>
      </c>
      <c r="BD171" s="69">
        <v>9636223.4594999999</v>
      </c>
      <c r="BE171" s="69">
        <v>4736565.3499999996</v>
      </c>
      <c r="BF171" s="69">
        <v>2222056.12</v>
      </c>
      <c r="BG171" s="69">
        <v>770593.57</v>
      </c>
      <c r="BH171" s="69">
        <v>715503.71</v>
      </c>
      <c r="BI171" s="69">
        <v>29777970.940000001</v>
      </c>
      <c r="BJ171" s="69">
        <v>14380222.789999999</v>
      </c>
      <c r="BK171" s="69">
        <v>2011900.66</v>
      </c>
      <c r="BL171" s="69">
        <v>1037691.02</v>
      </c>
      <c r="BM171" s="69">
        <v>267715.19</v>
      </c>
      <c r="BN171" s="69">
        <v>2001043.36</v>
      </c>
      <c r="BO171" s="69">
        <v>1273324.1200000001</v>
      </c>
      <c r="BP171" s="69">
        <v>22899497.93</v>
      </c>
      <c r="BQ171" s="69">
        <v>1796528.74</v>
      </c>
      <c r="BR171" s="69">
        <v>2850348.93</v>
      </c>
      <c r="BS171" s="69">
        <v>2934137.64</v>
      </c>
      <c r="BT171" s="69">
        <v>2303981.4700000002</v>
      </c>
      <c r="BU171" s="69">
        <v>1383972.37</v>
      </c>
      <c r="BV171" s="69">
        <v>2111478.12</v>
      </c>
      <c r="BW171" s="69">
        <v>854984.15</v>
      </c>
      <c r="BX171" s="69">
        <v>1026973.03</v>
      </c>
      <c r="BY171" s="70">
        <v>7842554.1399000017</v>
      </c>
    </row>
    <row r="172" spans="1:77" x14ac:dyDescent="0.2">
      <c r="A172" s="67" t="s">
        <v>453</v>
      </c>
      <c r="B172" s="68" t="s">
        <v>538</v>
      </c>
      <c r="C172" s="67" t="s">
        <v>539</v>
      </c>
      <c r="D172" s="69">
        <v>1054636.8500000001</v>
      </c>
      <c r="E172" s="69">
        <v>376702.81</v>
      </c>
      <c r="F172" s="69">
        <v>466054.62</v>
      </c>
      <c r="G172" s="69">
        <v>583361</v>
      </c>
      <c r="H172" s="69">
        <v>511492.06</v>
      </c>
      <c r="I172" s="69">
        <v>284402.71000000002</v>
      </c>
      <c r="J172" s="69">
        <v>9119624.5299999993</v>
      </c>
      <c r="K172" s="69">
        <v>696693.59</v>
      </c>
      <c r="L172" s="69">
        <v>300148.59999999998</v>
      </c>
      <c r="M172" s="69">
        <v>1859346.64</v>
      </c>
      <c r="N172" s="69">
        <v>110115.92</v>
      </c>
      <c r="O172" s="69">
        <v>912039.02</v>
      </c>
      <c r="P172" s="69">
        <v>1627953.67</v>
      </c>
      <c r="Q172" s="69">
        <v>1962758.66</v>
      </c>
      <c r="R172" s="69">
        <v>41703.26</v>
      </c>
      <c r="S172" s="69">
        <v>131432.41</v>
      </c>
      <c r="T172" s="69">
        <v>233556.94</v>
      </c>
      <c r="U172" s="69">
        <v>222736.24</v>
      </c>
      <c r="V172" s="69">
        <v>4623500.8499999996</v>
      </c>
      <c r="W172" s="69">
        <v>195821.93</v>
      </c>
      <c r="X172" s="69">
        <v>711169.25</v>
      </c>
      <c r="Y172" s="69">
        <v>805150.27</v>
      </c>
      <c r="Z172" s="69">
        <v>204435.49</v>
      </c>
      <c r="AA172" s="69">
        <v>242132.99</v>
      </c>
      <c r="AB172" s="69">
        <v>158021.70000000001</v>
      </c>
      <c r="AC172" s="69">
        <v>46834.15</v>
      </c>
      <c r="AD172" s="69">
        <v>0</v>
      </c>
      <c r="AE172" s="69">
        <v>2311138.31</v>
      </c>
      <c r="AF172" s="69">
        <v>202589.45</v>
      </c>
      <c r="AG172" s="69">
        <v>101121.71</v>
      </c>
      <c r="AH172" s="69">
        <v>187440.95</v>
      </c>
      <c r="AI172" s="69">
        <v>129578.39</v>
      </c>
      <c r="AJ172" s="69">
        <v>122030.91</v>
      </c>
      <c r="AK172" s="69">
        <v>380190.64</v>
      </c>
      <c r="AL172" s="69">
        <v>247282.36</v>
      </c>
      <c r="AM172" s="69">
        <v>314615.33</v>
      </c>
      <c r="AN172" s="69">
        <v>328984.36</v>
      </c>
      <c r="AO172" s="69">
        <v>181402.91</v>
      </c>
      <c r="AP172" s="69">
        <v>244092.64</v>
      </c>
      <c r="AQ172" s="69">
        <v>0</v>
      </c>
      <c r="AR172" s="69">
        <v>168355.4</v>
      </c>
      <c r="AS172" s="69">
        <v>330843.84999999998</v>
      </c>
      <c r="AT172" s="69">
        <v>267414.33</v>
      </c>
      <c r="AU172" s="69">
        <v>145208.34</v>
      </c>
      <c r="AV172" s="69">
        <v>47737.7</v>
      </c>
      <c r="AW172" s="69">
        <v>117099.91</v>
      </c>
      <c r="AX172" s="69">
        <v>3311675.28</v>
      </c>
      <c r="AY172" s="69">
        <v>464766.05</v>
      </c>
      <c r="AZ172" s="69">
        <v>668449.14</v>
      </c>
      <c r="BA172" s="69">
        <v>699408.97</v>
      </c>
      <c r="BB172" s="69">
        <v>12652.75</v>
      </c>
      <c r="BC172" s="69">
        <v>210301.86</v>
      </c>
      <c r="BD172" s="69">
        <v>551472.7291</v>
      </c>
      <c r="BE172" s="69">
        <v>290255.06</v>
      </c>
      <c r="BF172" s="69">
        <v>227741.55</v>
      </c>
      <c r="BG172" s="69">
        <v>11880.1</v>
      </c>
      <c r="BH172" s="69">
        <v>89456.86</v>
      </c>
      <c r="BI172" s="69">
        <v>900394.24</v>
      </c>
      <c r="BJ172" s="69">
        <v>492647.22</v>
      </c>
      <c r="BK172" s="69">
        <v>216782.72</v>
      </c>
      <c r="BL172" s="69">
        <v>293387.21000000002</v>
      </c>
      <c r="BM172" s="69">
        <v>29924.11</v>
      </c>
      <c r="BN172" s="69">
        <v>342638.83</v>
      </c>
      <c r="BO172" s="69">
        <v>198000.55</v>
      </c>
      <c r="BP172" s="69">
        <v>1342063.56</v>
      </c>
      <c r="BQ172" s="69">
        <v>126866.52</v>
      </c>
      <c r="BR172" s="69">
        <v>366364.9</v>
      </c>
      <c r="BS172" s="69">
        <v>445444.52</v>
      </c>
      <c r="BT172" s="69">
        <v>513628.57</v>
      </c>
      <c r="BU172" s="69">
        <v>164705.49</v>
      </c>
      <c r="BV172" s="69">
        <v>284044.45</v>
      </c>
      <c r="BW172" s="69">
        <v>411558.94</v>
      </c>
      <c r="BX172" s="69">
        <v>646399.41</v>
      </c>
      <c r="BY172" s="70">
        <v>5689261.7696000002</v>
      </c>
    </row>
    <row r="173" spans="1:77" x14ac:dyDescent="0.2">
      <c r="A173" s="67" t="s">
        <v>453</v>
      </c>
      <c r="B173" s="68" t="s">
        <v>540</v>
      </c>
      <c r="C173" s="67" t="s">
        <v>541</v>
      </c>
      <c r="D173" s="69">
        <v>459406.41</v>
      </c>
      <c r="E173" s="69">
        <v>610812.56000000006</v>
      </c>
      <c r="F173" s="69">
        <v>675714.96</v>
      </c>
      <c r="G173" s="69">
        <v>278753</v>
      </c>
      <c r="H173" s="69">
        <v>239700.14</v>
      </c>
      <c r="I173" s="69">
        <v>72099.91</v>
      </c>
      <c r="J173" s="69">
        <v>733883.67</v>
      </c>
      <c r="K173" s="69">
        <v>424933.97</v>
      </c>
      <c r="L173" s="69">
        <v>342418.04</v>
      </c>
      <c r="M173" s="69">
        <v>823708.19</v>
      </c>
      <c r="N173" s="69">
        <v>104805.87</v>
      </c>
      <c r="O173" s="69">
        <v>169547.62</v>
      </c>
      <c r="P173" s="69">
        <v>276211.38</v>
      </c>
      <c r="Q173" s="69">
        <v>662509.91</v>
      </c>
      <c r="R173" s="69">
        <v>0</v>
      </c>
      <c r="S173" s="69">
        <v>55786.28</v>
      </c>
      <c r="T173" s="69">
        <v>512281.15</v>
      </c>
      <c r="U173" s="69">
        <v>190293.84</v>
      </c>
      <c r="V173" s="69">
        <v>1462882.53</v>
      </c>
      <c r="W173" s="69">
        <v>71586.880000000005</v>
      </c>
      <c r="X173" s="69">
        <v>190829.28</v>
      </c>
      <c r="Y173" s="69">
        <v>446327.8</v>
      </c>
      <c r="Z173" s="69">
        <v>32368.59</v>
      </c>
      <c r="AA173" s="69">
        <v>37666.65</v>
      </c>
      <c r="AB173" s="69">
        <v>56923.88</v>
      </c>
      <c r="AC173" s="69">
        <v>11662.2</v>
      </c>
      <c r="AD173" s="69">
        <v>0</v>
      </c>
      <c r="AE173" s="69">
        <v>2885930.74</v>
      </c>
      <c r="AF173" s="69">
        <v>123981.97</v>
      </c>
      <c r="AG173" s="69">
        <v>7115.22</v>
      </c>
      <c r="AH173" s="69">
        <v>63713.84</v>
      </c>
      <c r="AI173" s="69">
        <v>58995.1</v>
      </c>
      <c r="AJ173" s="69">
        <v>136605.15</v>
      </c>
      <c r="AK173" s="69">
        <v>97125.4</v>
      </c>
      <c r="AL173" s="69">
        <v>105639.62</v>
      </c>
      <c r="AM173" s="69">
        <v>205719.22</v>
      </c>
      <c r="AN173" s="69">
        <v>183236.75</v>
      </c>
      <c r="AO173" s="69">
        <v>13864.42</v>
      </c>
      <c r="AP173" s="69">
        <v>32856.76</v>
      </c>
      <c r="AQ173" s="69">
        <v>0</v>
      </c>
      <c r="AR173" s="69">
        <v>55188.2</v>
      </c>
      <c r="AS173" s="69">
        <v>306332.75</v>
      </c>
      <c r="AT173" s="69">
        <v>270408.53999999998</v>
      </c>
      <c r="AU173" s="69">
        <v>62216.46</v>
      </c>
      <c r="AV173" s="69">
        <v>44367.53</v>
      </c>
      <c r="AW173" s="69">
        <v>85766.38</v>
      </c>
      <c r="AX173" s="69">
        <v>576177.79</v>
      </c>
      <c r="AY173" s="69">
        <v>79806.73</v>
      </c>
      <c r="AZ173" s="69">
        <v>52497.81</v>
      </c>
      <c r="BA173" s="69">
        <v>137406.35999999999</v>
      </c>
      <c r="BB173" s="69">
        <v>2872.21</v>
      </c>
      <c r="BC173" s="69">
        <v>68957.98</v>
      </c>
      <c r="BD173" s="69">
        <v>428942.24910000002</v>
      </c>
      <c r="BE173" s="69">
        <v>112308.11</v>
      </c>
      <c r="BF173" s="69">
        <v>102240.11</v>
      </c>
      <c r="BG173" s="69">
        <v>83018.31</v>
      </c>
      <c r="BH173" s="69">
        <v>13561.93</v>
      </c>
      <c r="BI173" s="69">
        <v>893912.36</v>
      </c>
      <c r="BJ173" s="69">
        <v>261460.38</v>
      </c>
      <c r="BK173" s="69">
        <v>206642.68</v>
      </c>
      <c r="BL173" s="69">
        <v>17465.02</v>
      </c>
      <c r="BM173" s="69">
        <v>25070.69</v>
      </c>
      <c r="BN173" s="69">
        <v>173340.13</v>
      </c>
      <c r="BO173" s="69">
        <v>6484.04</v>
      </c>
      <c r="BP173" s="69">
        <v>801511.47</v>
      </c>
      <c r="BQ173" s="69">
        <v>36635.230000000003</v>
      </c>
      <c r="BR173" s="69">
        <v>328773.3</v>
      </c>
      <c r="BS173" s="69">
        <v>50718.26</v>
      </c>
      <c r="BT173" s="69">
        <v>228480.97</v>
      </c>
      <c r="BU173" s="69">
        <v>14843.95</v>
      </c>
      <c r="BV173" s="69">
        <v>30966.09</v>
      </c>
      <c r="BW173" s="69">
        <v>299253.02</v>
      </c>
      <c r="BX173" s="69">
        <v>290113.34999999998</v>
      </c>
      <c r="BY173" s="70">
        <v>1190986.0399</v>
      </c>
    </row>
    <row r="174" spans="1:77" x14ac:dyDescent="0.2">
      <c r="A174" s="67" t="s">
        <v>453</v>
      </c>
      <c r="B174" s="68" t="s">
        <v>542</v>
      </c>
      <c r="C174" s="67" t="s">
        <v>543</v>
      </c>
      <c r="D174" s="69">
        <v>44116.6</v>
      </c>
      <c r="E174" s="69">
        <v>869.66</v>
      </c>
      <c r="F174" s="69">
        <v>127791.1</v>
      </c>
      <c r="G174" s="69">
        <v>28562</v>
      </c>
      <c r="H174" s="69">
        <v>0</v>
      </c>
      <c r="I174" s="69">
        <v>0</v>
      </c>
      <c r="J174" s="69">
        <v>654085.28</v>
      </c>
      <c r="K174" s="69">
        <v>54945</v>
      </c>
      <c r="L174" s="69">
        <v>92670.49</v>
      </c>
      <c r="M174" s="69">
        <v>42900</v>
      </c>
      <c r="N174" s="69">
        <v>5431.74</v>
      </c>
      <c r="O174" s="69">
        <v>0</v>
      </c>
      <c r="P174" s="69">
        <v>10648.55</v>
      </c>
      <c r="Q174" s="69">
        <v>83875.66</v>
      </c>
      <c r="R174" s="69">
        <v>4589.3</v>
      </c>
      <c r="S174" s="69">
        <v>3326.54</v>
      </c>
      <c r="T174" s="69">
        <v>4583.37</v>
      </c>
      <c r="U174" s="69">
        <v>4740.51</v>
      </c>
      <c r="V174" s="69">
        <v>0</v>
      </c>
      <c r="W174" s="69">
        <v>1610.92</v>
      </c>
      <c r="X174" s="69">
        <v>0</v>
      </c>
      <c r="Y174" s="69">
        <v>5016.21</v>
      </c>
      <c r="Z174" s="69">
        <v>2179.31</v>
      </c>
      <c r="AA174" s="69">
        <v>0</v>
      </c>
      <c r="AB174" s="69">
        <v>0</v>
      </c>
      <c r="AC174" s="69">
        <v>0</v>
      </c>
      <c r="AD174" s="69">
        <v>0</v>
      </c>
      <c r="AE174" s="69">
        <v>1317886.1200000001</v>
      </c>
      <c r="AF174" s="69">
        <v>9496.67</v>
      </c>
      <c r="AG174" s="69">
        <v>21076.46</v>
      </c>
      <c r="AH174" s="69">
        <v>22942.68</v>
      </c>
      <c r="AI174" s="69">
        <v>0</v>
      </c>
      <c r="AJ174" s="69">
        <v>10707.15</v>
      </c>
      <c r="AK174" s="69">
        <v>23906.2</v>
      </c>
      <c r="AL174" s="69">
        <v>0</v>
      </c>
      <c r="AM174" s="69">
        <v>51391.8</v>
      </c>
      <c r="AN174" s="69">
        <v>15216.63</v>
      </c>
      <c r="AO174" s="69">
        <v>0</v>
      </c>
      <c r="AP174" s="69">
        <v>0</v>
      </c>
      <c r="AQ174" s="69">
        <v>0</v>
      </c>
      <c r="AR174" s="69">
        <v>0</v>
      </c>
      <c r="AS174" s="69">
        <v>336.11</v>
      </c>
      <c r="AT174" s="69">
        <v>0</v>
      </c>
      <c r="AU174" s="69">
        <v>0</v>
      </c>
      <c r="AV174" s="69">
        <v>17344.439999999999</v>
      </c>
      <c r="AW174" s="69">
        <v>24048.48</v>
      </c>
      <c r="AX174" s="69">
        <v>74840.02</v>
      </c>
      <c r="AY174" s="69">
        <v>0</v>
      </c>
      <c r="AZ174" s="69">
        <v>106285.17</v>
      </c>
      <c r="BA174" s="69">
        <v>52570.31</v>
      </c>
      <c r="BB174" s="69">
        <v>0</v>
      </c>
      <c r="BC174" s="69">
        <v>0</v>
      </c>
      <c r="BD174" s="69">
        <v>105964.0393</v>
      </c>
      <c r="BE174" s="69">
        <v>1212.31</v>
      </c>
      <c r="BF174" s="69">
        <v>2547.73</v>
      </c>
      <c r="BG174" s="69">
        <v>0</v>
      </c>
      <c r="BH174" s="69">
        <v>0</v>
      </c>
      <c r="BI174" s="69">
        <v>1653.28</v>
      </c>
      <c r="BJ174" s="69">
        <v>4622.3</v>
      </c>
      <c r="BK174" s="69">
        <v>0</v>
      </c>
      <c r="BL174" s="69">
        <v>83420.14</v>
      </c>
      <c r="BM174" s="69">
        <v>848.15</v>
      </c>
      <c r="BN174" s="69">
        <v>206.63</v>
      </c>
      <c r="BO174" s="69">
        <v>0</v>
      </c>
      <c r="BP174" s="69">
        <v>82126.740000000005</v>
      </c>
      <c r="BQ174" s="69">
        <v>0</v>
      </c>
      <c r="BR174" s="69">
        <v>0</v>
      </c>
      <c r="BS174" s="69">
        <v>0</v>
      </c>
      <c r="BT174" s="69">
        <v>0</v>
      </c>
      <c r="BU174" s="69">
        <v>100617.94</v>
      </c>
      <c r="BV174" s="69">
        <v>0</v>
      </c>
      <c r="BW174" s="69">
        <v>3969.06</v>
      </c>
      <c r="BX174" s="69">
        <v>14108.57</v>
      </c>
      <c r="BY174" s="70">
        <v>799101.23000000021</v>
      </c>
    </row>
    <row r="175" spans="1:77" x14ac:dyDescent="0.2">
      <c r="A175" s="67" t="s">
        <v>453</v>
      </c>
      <c r="B175" s="68" t="s">
        <v>544</v>
      </c>
      <c r="C175" s="67" t="s">
        <v>545</v>
      </c>
      <c r="D175" s="69">
        <v>97119.88</v>
      </c>
      <c r="E175" s="69">
        <v>168099.63</v>
      </c>
      <c r="F175" s="69">
        <v>420263.77</v>
      </c>
      <c r="G175" s="69">
        <v>9178</v>
      </c>
      <c r="H175" s="69">
        <v>68884.63</v>
      </c>
      <c r="I175" s="69">
        <v>39423.74</v>
      </c>
      <c r="J175" s="69">
        <v>2523451.7400000002</v>
      </c>
      <c r="K175" s="69">
        <v>0</v>
      </c>
      <c r="L175" s="69">
        <v>0</v>
      </c>
      <c r="M175" s="69">
        <v>0</v>
      </c>
      <c r="N175" s="69">
        <v>0</v>
      </c>
      <c r="O175" s="69">
        <v>0</v>
      </c>
      <c r="P175" s="69">
        <v>39233.370000000003</v>
      </c>
      <c r="Q175" s="69">
        <v>0</v>
      </c>
      <c r="R175" s="69">
        <v>0</v>
      </c>
      <c r="S175" s="69">
        <v>0</v>
      </c>
      <c r="T175" s="69">
        <v>0</v>
      </c>
      <c r="U175" s="69">
        <v>0</v>
      </c>
      <c r="V175" s="69">
        <v>0</v>
      </c>
      <c r="W175" s="69">
        <v>0</v>
      </c>
      <c r="X175" s="69">
        <v>17805.29</v>
      </c>
      <c r="Y175" s="69">
        <v>0</v>
      </c>
      <c r="Z175" s="69">
        <v>0</v>
      </c>
      <c r="AA175" s="69">
        <v>0</v>
      </c>
      <c r="AB175" s="69">
        <v>0</v>
      </c>
      <c r="AC175" s="69">
        <v>0</v>
      </c>
      <c r="AD175" s="69">
        <v>0</v>
      </c>
      <c r="AE175" s="69">
        <v>0</v>
      </c>
      <c r="AF175" s="69">
        <v>0</v>
      </c>
      <c r="AG175" s="69">
        <v>0</v>
      </c>
      <c r="AH175" s="69">
        <v>20943.45</v>
      </c>
      <c r="AI175" s="69">
        <v>30250</v>
      </c>
      <c r="AJ175" s="69">
        <v>0</v>
      </c>
      <c r="AK175" s="69">
        <v>0</v>
      </c>
      <c r="AL175" s="69">
        <v>30287.37</v>
      </c>
      <c r="AM175" s="69">
        <v>42756.57</v>
      </c>
      <c r="AN175" s="69">
        <v>39416.629999999997</v>
      </c>
      <c r="AO175" s="69">
        <v>0</v>
      </c>
      <c r="AP175" s="69">
        <v>0</v>
      </c>
      <c r="AQ175" s="69">
        <v>0</v>
      </c>
      <c r="AR175" s="69">
        <v>0</v>
      </c>
      <c r="AS175" s="69">
        <v>0</v>
      </c>
      <c r="AT175" s="69">
        <v>0</v>
      </c>
      <c r="AU175" s="69">
        <v>0</v>
      </c>
      <c r="AV175" s="69">
        <v>0</v>
      </c>
      <c r="AW175" s="69">
        <v>0</v>
      </c>
      <c r="AX175" s="69">
        <v>0</v>
      </c>
      <c r="AY175" s="69">
        <v>47124.99</v>
      </c>
      <c r="AZ175" s="69">
        <v>0</v>
      </c>
      <c r="BA175" s="69">
        <v>0</v>
      </c>
      <c r="BB175" s="69">
        <v>4444.3999999999996</v>
      </c>
      <c r="BC175" s="69">
        <v>0</v>
      </c>
      <c r="BD175" s="69">
        <v>47603.45</v>
      </c>
      <c r="BE175" s="69">
        <v>7256.94</v>
      </c>
      <c r="BF175" s="69">
        <v>0</v>
      </c>
      <c r="BG175" s="69">
        <v>0</v>
      </c>
      <c r="BH175" s="69">
        <v>0</v>
      </c>
      <c r="BI175" s="69">
        <v>0</v>
      </c>
      <c r="BJ175" s="69">
        <v>0</v>
      </c>
      <c r="BK175" s="69">
        <v>0</v>
      </c>
      <c r="BL175" s="69">
        <v>0</v>
      </c>
      <c r="BM175" s="69">
        <v>0</v>
      </c>
      <c r="BN175" s="69">
        <v>20441.82</v>
      </c>
      <c r="BO175" s="69">
        <v>0</v>
      </c>
      <c r="BP175" s="69">
        <v>180502.28</v>
      </c>
      <c r="BQ175" s="69">
        <v>4249.2700000000004</v>
      </c>
      <c r="BR175" s="69">
        <v>0</v>
      </c>
      <c r="BS175" s="69">
        <v>9015.99</v>
      </c>
      <c r="BT175" s="69">
        <v>0</v>
      </c>
      <c r="BU175" s="69">
        <v>0</v>
      </c>
      <c r="BV175" s="69">
        <v>0</v>
      </c>
      <c r="BW175" s="69">
        <v>0</v>
      </c>
      <c r="BX175" s="69">
        <v>23496.799999999999</v>
      </c>
      <c r="BY175" s="70">
        <v>338948693.23949999</v>
      </c>
    </row>
    <row r="176" spans="1:77" x14ac:dyDescent="0.2">
      <c r="A176" s="67" t="s">
        <v>453</v>
      </c>
      <c r="B176" s="68" t="s">
        <v>546</v>
      </c>
      <c r="C176" s="67" t="s">
        <v>547</v>
      </c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70">
        <v>27493896.449799985</v>
      </c>
    </row>
    <row r="177" spans="1:77" x14ac:dyDescent="0.2">
      <c r="A177" s="67" t="s">
        <v>453</v>
      </c>
      <c r="B177" s="68" t="s">
        <v>548</v>
      </c>
      <c r="C177" s="67" t="s">
        <v>549</v>
      </c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70">
        <v>10960660.539599998</v>
      </c>
    </row>
    <row r="178" spans="1:77" x14ac:dyDescent="0.2">
      <c r="A178" s="67" t="s">
        <v>453</v>
      </c>
      <c r="B178" s="68" t="s">
        <v>550</v>
      </c>
      <c r="C178" s="67" t="s">
        <v>551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70">
        <v>1323720.3900000001</v>
      </c>
    </row>
    <row r="179" spans="1:77" x14ac:dyDescent="0.2">
      <c r="A179" s="75" t="s">
        <v>552</v>
      </c>
      <c r="B179" s="76"/>
      <c r="C179" s="77"/>
      <c r="D179" s="73">
        <f>SUM(D130:D178)</f>
        <v>100857578.49999997</v>
      </c>
      <c r="E179" s="73">
        <f t="shared" ref="E179:BP179" si="6">SUM(E130:E178)</f>
        <v>24691633.149999999</v>
      </c>
      <c r="F179" s="73">
        <f t="shared" si="6"/>
        <v>27868232.75</v>
      </c>
      <c r="G179" s="73">
        <f t="shared" si="6"/>
        <v>11290317</v>
      </c>
      <c r="H179" s="73">
        <f t="shared" si="6"/>
        <v>8770921.1700000018</v>
      </c>
      <c r="I179" s="73">
        <f t="shared" si="6"/>
        <v>7980217.1600000011</v>
      </c>
      <c r="J179" s="73">
        <f t="shared" si="6"/>
        <v>185987706.51999998</v>
      </c>
      <c r="K179" s="73">
        <f t="shared" si="6"/>
        <v>35720228.380000003</v>
      </c>
      <c r="L179" s="73">
        <f t="shared" si="6"/>
        <v>6112704.4899999993</v>
      </c>
      <c r="M179" s="73">
        <f t="shared" si="6"/>
        <v>71024517.159999996</v>
      </c>
      <c r="N179" s="73">
        <f t="shared" si="6"/>
        <v>3732813.2700000005</v>
      </c>
      <c r="O179" s="73">
        <f t="shared" si="6"/>
        <v>13795814.369999997</v>
      </c>
      <c r="P179" s="73">
        <f t="shared" si="6"/>
        <v>41239333.25</v>
      </c>
      <c r="Q179" s="73">
        <f t="shared" si="6"/>
        <v>29783856.73</v>
      </c>
      <c r="R179" s="73">
        <f t="shared" si="6"/>
        <v>2331895.21</v>
      </c>
      <c r="S179" s="73">
        <f t="shared" si="6"/>
        <v>9093890.0983999986</v>
      </c>
      <c r="T179" s="73">
        <f t="shared" si="6"/>
        <v>7903941.1100000013</v>
      </c>
      <c r="U179" s="73">
        <f t="shared" si="6"/>
        <v>7625227.9100000001</v>
      </c>
      <c r="V179" s="73">
        <f t="shared" si="6"/>
        <v>121020739.83</v>
      </c>
      <c r="W179" s="73">
        <f t="shared" si="6"/>
        <v>14287462.84</v>
      </c>
      <c r="X179" s="73">
        <f t="shared" si="6"/>
        <v>16765008.639999997</v>
      </c>
      <c r="Y179" s="73">
        <f t="shared" si="6"/>
        <v>37924698.299999997</v>
      </c>
      <c r="Z179" s="73">
        <f t="shared" si="6"/>
        <v>4517998.6999999993</v>
      </c>
      <c r="AA179" s="73">
        <f t="shared" si="6"/>
        <v>4764853.1700000009</v>
      </c>
      <c r="AB179" s="73">
        <f t="shared" si="6"/>
        <v>3742066.55</v>
      </c>
      <c r="AC179" s="73">
        <f t="shared" si="6"/>
        <v>3227467.65</v>
      </c>
      <c r="AD179" s="73">
        <f t="shared" si="6"/>
        <v>3917485.0400000005</v>
      </c>
      <c r="AE179" s="73">
        <f t="shared" si="6"/>
        <v>150758703.94</v>
      </c>
      <c r="AF179" s="73">
        <f t="shared" si="6"/>
        <v>6986808.2199999988</v>
      </c>
      <c r="AG179" s="73">
        <f t="shared" si="6"/>
        <v>3921614.3400000003</v>
      </c>
      <c r="AH179" s="73">
        <f t="shared" si="6"/>
        <v>3698604.4100000006</v>
      </c>
      <c r="AI179" s="73">
        <f t="shared" si="6"/>
        <v>3893391.1500000008</v>
      </c>
      <c r="AJ179" s="73">
        <f t="shared" si="6"/>
        <v>6154110.7800000012</v>
      </c>
      <c r="AK179" s="73">
        <f t="shared" si="6"/>
        <v>3745095.7700000005</v>
      </c>
      <c r="AL179" s="73">
        <f t="shared" si="6"/>
        <v>5321876.6800000006</v>
      </c>
      <c r="AM179" s="73">
        <f t="shared" si="6"/>
        <v>9554633.120000001</v>
      </c>
      <c r="AN179" s="73">
        <f t="shared" si="6"/>
        <v>5520661.3200000003</v>
      </c>
      <c r="AO179" s="73">
        <f t="shared" si="6"/>
        <v>4085293.59</v>
      </c>
      <c r="AP179" s="73">
        <f t="shared" si="6"/>
        <v>4546295.75</v>
      </c>
      <c r="AQ179" s="73">
        <f t="shared" si="6"/>
        <v>54587650.130000003</v>
      </c>
      <c r="AR179" s="73">
        <f t="shared" si="6"/>
        <v>3678755.88</v>
      </c>
      <c r="AS179" s="73">
        <f t="shared" si="6"/>
        <v>4762278.22</v>
      </c>
      <c r="AT179" s="73">
        <f t="shared" si="6"/>
        <v>4210586.04</v>
      </c>
      <c r="AU179" s="73">
        <f t="shared" si="6"/>
        <v>2836077.8999999994</v>
      </c>
      <c r="AV179" s="73">
        <f t="shared" si="6"/>
        <v>964713.49</v>
      </c>
      <c r="AW179" s="73">
        <f t="shared" si="6"/>
        <v>3215395.88</v>
      </c>
      <c r="AX179" s="73">
        <f t="shared" si="6"/>
        <v>101388261.41</v>
      </c>
      <c r="AY179" s="73">
        <f t="shared" si="6"/>
        <v>7875810.2500000009</v>
      </c>
      <c r="AZ179" s="73">
        <f t="shared" si="6"/>
        <v>7880031.5399999991</v>
      </c>
      <c r="BA179" s="73">
        <f t="shared" si="6"/>
        <v>10773813.709999997</v>
      </c>
      <c r="BB179" s="73">
        <f t="shared" si="6"/>
        <v>5950404.7500000009</v>
      </c>
      <c r="BC179" s="73">
        <f t="shared" si="6"/>
        <v>2323316.5599999996</v>
      </c>
      <c r="BD179" s="73">
        <f t="shared" si="6"/>
        <v>27607013.542800002</v>
      </c>
      <c r="BE179" s="73">
        <f t="shared" si="6"/>
        <v>11103596.540000001</v>
      </c>
      <c r="BF179" s="73">
        <f t="shared" si="6"/>
        <v>5782784.0200000014</v>
      </c>
      <c r="BG179" s="73">
        <f t="shared" si="6"/>
        <v>1671881.07</v>
      </c>
      <c r="BH179" s="73">
        <f t="shared" si="6"/>
        <v>2754475.18</v>
      </c>
      <c r="BI179" s="73">
        <f t="shared" si="6"/>
        <v>106242445.21999998</v>
      </c>
      <c r="BJ179" s="73">
        <f t="shared" si="6"/>
        <v>30247305.059999995</v>
      </c>
      <c r="BK179" s="73">
        <f t="shared" si="6"/>
        <v>4461435.0799999991</v>
      </c>
      <c r="BL179" s="73">
        <f t="shared" si="6"/>
        <v>3036669.9000000004</v>
      </c>
      <c r="BM179" s="73">
        <f t="shared" si="6"/>
        <v>1815220.58</v>
      </c>
      <c r="BN179" s="73">
        <f t="shared" si="6"/>
        <v>8936715.620000001</v>
      </c>
      <c r="BO179" s="73">
        <f t="shared" si="6"/>
        <v>3728247.6100000003</v>
      </c>
      <c r="BP179" s="73">
        <f t="shared" si="6"/>
        <v>70616540.969999999</v>
      </c>
      <c r="BQ179" s="73">
        <f t="shared" ref="BQ179:BX179" si="7">SUM(BQ130:BQ178)</f>
        <v>4549239.12</v>
      </c>
      <c r="BR179" s="73">
        <f t="shared" si="7"/>
        <v>7528353.6699999999</v>
      </c>
      <c r="BS179" s="73">
        <f t="shared" si="7"/>
        <v>11559129.34</v>
      </c>
      <c r="BT179" s="73">
        <f t="shared" si="7"/>
        <v>7138282.21</v>
      </c>
      <c r="BU179" s="73">
        <f t="shared" si="7"/>
        <v>13473878.98</v>
      </c>
      <c r="BV179" s="73">
        <f t="shared" si="7"/>
        <v>5908276.2199999997</v>
      </c>
      <c r="BW179" s="73">
        <f t="shared" si="7"/>
        <v>4541529.7</v>
      </c>
      <c r="BX179" s="73">
        <f t="shared" si="7"/>
        <v>7811713.5100000007</v>
      </c>
      <c r="BY179" s="74">
        <f>SUM(BY130:BY178)</f>
        <v>911272463.65559995</v>
      </c>
    </row>
    <row r="180" spans="1:77" x14ac:dyDescent="0.2">
      <c r="A180" s="67" t="s">
        <v>553</v>
      </c>
      <c r="B180" s="68" t="s">
        <v>554</v>
      </c>
      <c r="C180" s="67" t="s">
        <v>555</v>
      </c>
      <c r="D180" s="69">
        <v>238256387.63</v>
      </c>
      <c r="E180" s="69">
        <v>36045780.390000001</v>
      </c>
      <c r="F180" s="69">
        <v>43062663.68</v>
      </c>
      <c r="G180" s="69">
        <v>17459145.289999999</v>
      </c>
      <c r="H180" s="69">
        <v>14324231.91</v>
      </c>
      <c r="I180" s="69">
        <v>4222610.96</v>
      </c>
      <c r="J180" s="69">
        <v>612532510.40999997</v>
      </c>
      <c r="K180" s="69">
        <v>31291675.870000001</v>
      </c>
      <c r="L180" s="69">
        <v>6735791.8700000001</v>
      </c>
      <c r="M180" s="69">
        <v>123494277.45999999</v>
      </c>
      <c r="N180" s="69">
        <v>7129601.0599999996</v>
      </c>
      <c r="O180" s="69">
        <v>23966435.190000001</v>
      </c>
      <c r="P180" s="69">
        <v>54666515.899999999</v>
      </c>
      <c r="Q180" s="69">
        <v>42946751.259999998</v>
      </c>
      <c r="R180" s="69">
        <v>1621085.98</v>
      </c>
      <c r="S180" s="69">
        <v>13943559.949999999</v>
      </c>
      <c r="T180" s="69">
        <v>11028237.800000001</v>
      </c>
      <c r="U180" s="69">
        <v>6534136.6399999997</v>
      </c>
      <c r="V180" s="69">
        <v>409879223.26999998</v>
      </c>
      <c r="W180" s="69">
        <v>23608616.379999999</v>
      </c>
      <c r="X180" s="69">
        <v>20046809.510000002</v>
      </c>
      <c r="Y180" s="69">
        <v>54077294.100000001</v>
      </c>
      <c r="Z180" s="69">
        <v>9472572.7200000007</v>
      </c>
      <c r="AA180" s="69">
        <v>18510258.41</v>
      </c>
      <c r="AB180" s="69">
        <v>22782310.969999999</v>
      </c>
      <c r="AC180" s="69">
        <v>5976439.1799999997</v>
      </c>
      <c r="AD180" s="69">
        <v>7022143.9699999997</v>
      </c>
      <c r="AE180" s="69">
        <v>296879318.22000003</v>
      </c>
      <c r="AF180" s="69">
        <v>13084155.890000001</v>
      </c>
      <c r="AG180" s="69">
        <v>5063694.03</v>
      </c>
      <c r="AH180" s="69">
        <v>4831765.71</v>
      </c>
      <c r="AI180" s="69">
        <v>5656680.04</v>
      </c>
      <c r="AJ180" s="69">
        <v>7453972.8899999997</v>
      </c>
      <c r="AK180" s="69">
        <v>5684069.3300000001</v>
      </c>
      <c r="AL180" s="69">
        <v>9073190.7300000004</v>
      </c>
      <c r="AM180" s="69">
        <v>14890397.199999999</v>
      </c>
      <c r="AN180" s="69">
        <v>6869016.6299999999</v>
      </c>
      <c r="AO180" s="69">
        <v>4592298.49</v>
      </c>
      <c r="AP180" s="69">
        <v>7884981.1100000003</v>
      </c>
      <c r="AQ180" s="69">
        <v>88389506.459999993</v>
      </c>
      <c r="AR180" s="69">
        <v>7461336.1399999997</v>
      </c>
      <c r="AS180" s="69">
        <v>7073314.5</v>
      </c>
      <c r="AT180" s="69">
        <v>7685128.8200000003</v>
      </c>
      <c r="AU180" s="69">
        <v>5340215.9800000004</v>
      </c>
      <c r="AV180" s="69">
        <v>840371.68</v>
      </c>
      <c r="AW180" s="69">
        <v>1830266.81</v>
      </c>
      <c r="AX180" s="69">
        <v>270609704.92000002</v>
      </c>
      <c r="AY180" s="69">
        <v>8355429.6799999997</v>
      </c>
      <c r="AZ180" s="69">
        <v>8985543.5199999996</v>
      </c>
      <c r="BA180" s="69">
        <v>12881706.300000001</v>
      </c>
      <c r="BB180" s="69">
        <v>15096432.67</v>
      </c>
      <c r="BC180" s="69">
        <v>14044076.48</v>
      </c>
      <c r="BD180" s="69">
        <v>21200874.469999999</v>
      </c>
      <c r="BE180" s="69">
        <v>12170701.73</v>
      </c>
      <c r="BF180" s="69">
        <v>11017985.18</v>
      </c>
      <c r="BG180" s="69">
        <v>3122804.94</v>
      </c>
      <c r="BH180" s="69">
        <v>2331344.56</v>
      </c>
      <c r="BI180" s="69">
        <v>191976328.27000001</v>
      </c>
      <c r="BJ180" s="69">
        <v>46506215.420000002</v>
      </c>
      <c r="BK180" s="69">
        <v>5984466.9900000002</v>
      </c>
      <c r="BL180" s="69">
        <v>5288198.9400000004</v>
      </c>
      <c r="BM180" s="69">
        <v>5682007.2400000002</v>
      </c>
      <c r="BN180" s="69">
        <v>11850956.880000001</v>
      </c>
      <c r="BO180" s="69">
        <v>3191086.26</v>
      </c>
      <c r="BP180" s="69">
        <v>121838911.08</v>
      </c>
      <c r="BQ180" s="69">
        <v>7602892.4699999997</v>
      </c>
      <c r="BR180" s="69">
        <v>7152701.96</v>
      </c>
      <c r="BS180" s="69">
        <v>11756707.720000001</v>
      </c>
      <c r="BT180" s="69">
        <v>11743260.42</v>
      </c>
      <c r="BU180" s="69">
        <v>41783963.340000004</v>
      </c>
      <c r="BV180" s="69">
        <v>10432455.220000001</v>
      </c>
      <c r="BW180" s="69">
        <v>3706884.34</v>
      </c>
      <c r="BX180" s="69">
        <v>4727758.01</v>
      </c>
      <c r="BY180" s="70">
        <v>43490575.20000001</v>
      </c>
    </row>
    <row r="181" spans="1:77" x14ac:dyDescent="0.2">
      <c r="A181" s="67" t="s">
        <v>553</v>
      </c>
      <c r="B181" s="68" t="s">
        <v>556</v>
      </c>
      <c r="C181" s="67" t="s">
        <v>557</v>
      </c>
      <c r="D181" s="69">
        <v>26881908.600000001</v>
      </c>
      <c r="E181" s="69">
        <v>756051.72</v>
      </c>
      <c r="F181" s="69">
        <v>13491072.76</v>
      </c>
      <c r="G181" s="69">
        <v>0</v>
      </c>
      <c r="H181" s="69">
        <v>0</v>
      </c>
      <c r="I181" s="69">
        <v>0</v>
      </c>
      <c r="J181" s="69">
        <v>5856643.7699999996</v>
      </c>
      <c r="K181" s="69">
        <v>10590505.57</v>
      </c>
      <c r="L181" s="69">
        <v>1803241.59</v>
      </c>
      <c r="M181" s="69">
        <v>783672.99</v>
      </c>
      <c r="N181" s="69">
        <v>0</v>
      </c>
      <c r="O181" s="69">
        <v>102657.2</v>
      </c>
      <c r="P181" s="69">
        <v>2306240.92</v>
      </c>
      <c r="Q181" s="69">
        <v>421958.9</v>
      </c>
      <c r="R181" s="69">
        <v>380817.82</v>
      </c>
      <c r="S181" s="69">
        <v>3549542.06</v>
      </c>
      <c r="T181" s="69">
        <v>2841059.23</v>
      </c>
      <c r="U181" s="69">
        <v>1749043.95</v>
      </c>
      <c r="V181" s="69">
        <v>5032713.79</v>
      </c>
      <c r="W181" s="69">
        <v>38880.480000000003</v>
      </c>
      <c r="X181" s="69">
        <v>1256036.26</v>
      </c>
      <c r="Y181" s="69">
        <v>2886027.56</v>
      </c>
      <c r="Z181" s="69">
        <v>18176.3</v>
      </c>
      <c r="AA181" s="69">
        <v>251855.19</v>
      </c>
      <c r="AB181" s="69">
        <v>0</v>
      </c>
      <c r="AC181" s="69">
        <v>0</v>
      </c>
      <c r="AD181" s="69">
        <v>938483.28</v>
      </c>
      <c r="AE181" s="69">
        <v>2211812.35</v>
      </c>
      <c r="AF181" s="69">
        <v>1417303.87</v>
      </c>
      <c r="AG181" s="69">
        <v>1061235.8</v>
      </c>
      <c r="AH181" s="69">
        <v>0</v>
      </c>
      <c r="AI181" s="69">
        <v>84693</v>
      </c>
      <c r="AJ181" s="69">
        <v>252855.92</v>
      </c>
      <c r="AK181" s="69">
        <v>98777.5</v>
      </c>
      <c r="AL181" s="69">
        <v>4753</v>
      </c>
      <c r="AM181" s="69">
        <v>106878.39999999999</v>
      </c>
      <c r="AN181" s="69">
        <v>96818.75</v>
      </c>
      <c r="AO181" s="69">
        <v>1382172.21</v>
      </c>
      <c r="AP181" s="69">
        <v>2067220.95</v>
      </c>
      <c r="AQ181" s="69">
        <v>15984854.73</v>
      </c>
      <c r="AR181" s="69">
        <v>0</v>
      </c>
      <c r="AS181" s="69">
        <v>0</v>
      </c>
      <c r="AT181" s="69">
        <v>0</v>
      </c>
      <c r="AU181" s="69">
        <v>0</v>
      </c>
      <c r="AV181" s="69">
        <v>0</v>
      </c>
      <c r="AW181" s="69">
        <v>0</v>
      </c>
      <c r="AX181" s="69">
        <v>0</v>
      </c>
      <c r="AY181" s="69">
        <v>31394</v>
      </c>
      <c r="AZ181" s="69">
        <v>10942</v>
      </c>
      <c r="BA181" s="69">
        <v>0</v>
      </c>
      <c r="BB181" s="69">
        <v>0</v>
      </c>
      <c r="BC181" s="69">
        <v>64750</v>
      </c>
      <c r="BD181" s="69">
        <v>4599918.9499000004</v>
      </c>
      <c r="BE181" s="69">
        <v>199495.55</v>
      </c>
      <c r="BF181" s="69">
        <v>124400</v>
      </c>
      <c r="BG181" s="69">
        <v>33965</v>
      </c>
      <c r="BH181" s="69">
        <v>0</v>
      </c>
      <c r="BI181" s="69">
        <v>59630503.530000001</v>
      </c>
      <c r="BJ181" s="69">
        <v>18071004.68</v>
      </c>
      <c r="BK181" s="69">
        <v>1523732.97</v>
      </c>
      <c r="BL181" s="69">
        <v>0</v>
      </c>
      <c r="BM181" s="69">
        <v>156660</v>
      </c>
      <c r="BN181" s="69">
        <v>0</v>
      </c>
      <c r="BO181" s="69">
        <v>0</v>
      </c>
      <c r="BP181" s="69">
        <v>1973963.49</v>
      </c>
      <c r="BQ181" s="69">
        <v>0</v>
      </c>
      <c r="BR181" s="69">
        <v>60549.4</v>
      </c>
      <c r="BS181" s="69">
        <v>9203.75</v>
      </c>
      <c r="BT181" s="69">
        <v>0</v>
      </c>
      <c r="BU181" s="69">
        <v>490840</v>
      </c>
      <c r="BV181" s="69">
        <v>274847.5</v>
      </c>
      <c r="BW181" s="69">
        <v>393.75</v>
      </c>
      <c r="BX181" s="69">
        <v>960690.58</v>
      </c>
      <c r="BY181" s="70">
        <v>1531970.27</v>
      </c>
    </row>
    <row r="182" spans="1:77" x14ac:dyDescent="0.2">
      <c r="A182" s="67" t="s">
        <v>553</v>
      </c>
      <c r="B182" s="68" t="s">
        <v>558</v>
      </c>
      <c r="C182" s="67" t="s">
        <v>559</v>
      </c>
      <c r="D182" s="69">
        <v>96967512.269999996</v>
      </c>
      <c r="E182" s="69">
        <v>9549430.5800000001</v>
      </c>
      <c r="F182" s="69">
        <v>17125758.850000001</v>
      </c>
      <c r="G182" s="69">
        <v>4072575.95</v>
      </c>
      <c r="H182" s="69">
        <v>3142750</v>
      </c>
      <c r="I182" s="69">
        <v>1176141.55</v>
      </c>
      <c r="J182" s="69">
        <v>332710928.43000001</v>
      </c>
      <c r="K182" s="69">
        <v>2487991.7599999998</v>
      </c>
      <c r="L182" s="69">
        <v>672494.95</v>
      </c>
      <c r="M182" s="69">
        <v>60957501.859999999</v>
      </c>
      <c r="N182" s="69">
        <v>1992756.03</v>
      </c>
      <c r="O182" s="69">
        <v>5134491.3899999997</v>
      </c>
      <c r="P182" s="69">
        <v>26399089.77</v>
      </c>
      <c r="Q182" s="69">
        <v>18519380.510000002</v>
      </c>
      <c r="R182" s="69">
        <v>287830.45</v>
      </c>
      <c r="S182" s="69">
        <v>1125201.9199999999</v>
      </c>
      <c r="T182" s="69">
        <v>342155</v>
      </c>
      <c r="U182" s="69">
        <v>1038512.4</v>
      </c>
      <c r="V182" s="69">
        <v>95845692.909999996</v>
      </c>
      <c r="W182" s="69">
        <v>12815266.74</v>
      </c>
      <c r="X182" s="69">
        <v>1575071.94</v>
      </c>
      <c r="Y182" s="69">
        <v>11001145.48</v>
      </c>
      <c r="Z182" s="69">
        <v>1735296.15</v>
      </c>
      <c r="AA182" s="69">
        <v>2853432.66</v>
      </c>
      <c r="AB182" s="69">
        <v>8639726.1899999995</v>
      </c>
      <c r="AC182" s="69">
        <v>1562246.52</v>
      </c>
      <c r="AD182" s="69">
        <v>3605275.71</v>
      </c>
      <c r="AE182" s="69">
        <v>172386552.72999999</v>
      </c>
      <c r="AF182" s="69">
        <v>705380.32</v>
      </c>
      <c r="AG182" s="69">
        <v>524813.59</v>
      </c>
      <c r="AH182" s="69">
        <v>1177912.3899999999</v>
      </c>
      <c r="AI182" s="69">
        <v>1282829.79</v>
      </c>
      <c r="AJ182" s="69">
        <v>2351388.3199999998</v>
      </c>
      <c r="AK182" s="69">
        <v>1470448.59</v>
      </c>
      <c r="AL182" s="69">
        <v>1798472.64</v>
      </c>
      <c r="AM182" s="69">
        <v>4044409.73</v>
      </c>
      <c r="AN182" s="69">
        <v>1716505.44</v>
      </c>
      <c r="AO182" s="69">
        <v>741523.86</v>
      </c>
      <c r="AP182" s="69">
        <v>184875.16</v>
      </c>
      <c r="AQ182" s="69">
        <v>12711914.869999999</v>
      </c>
      <c r="AR182" s="69">
        <v>559049.30000000005</v>
      </c>
      <c r="AS182" s="69">
        <v>1204432.33</v>
      </c>
      <c r="AT182" s="69">
        <v>1542142.77</v>
      </c>
      <c r="AU182" s="69">
        <v>727809.95</v>
      </c>
      <c r="AV182" s="69">
        <v>231612.6</v>
      </c>
      <c r="AW182" s="69">
        <v>633218.01</v>
      </c>
      <c r="AX182" s="69">
        <v>89806347.730000004</v>
      </c>
      <c r="AY182" s="69">
        <v>2288923.52</v>
      </c>
      <c r="AZ182" s="69">
        <v>2494017.2999999998</v>
      </c>
      <c r="BA182" s="69">
        <v>4552890.6399999997</v>
      </c>
      <c r="BB182" s="69">
        <v>4731953.7300000004</v>
      </c>
      <c r="BC182" s="69">
        <v>1655428.54</v>
      </c>
      <c r="BD182" s="69">
        <v>8312351.1398999998</v>
      </c>
      <c r="BE182" s="69">
        <v>5465593.4800000004</v>
      </c>
      <c r="BF182" s="69">
        <v>2501101</v>
      </c>
      <c r="BG182" s="69">
        <v>693023.66</v>
      </c>
      <c r="BH182" s="69">
        <v>559752.36</v>
      </c>
      <c r="BI182" s="69">
        <v>26729874.420000002</v>
      </c>
      <c r="BJ182" s="69">
        <v>15661820.699999999</v>
      </c>
      <c r="BK182" s="69">
        <v>664489.31000000006</v>
      </c>
      <c r="BL182" s="69">
        <v>1347483.7</v>
      </c>
      <c r="BM182" s="69">
        <v>1445258.81</v>
      </c>
      <c r="BN182" s="69">
        <v>2521167.7799999998</v>
      </c>
      <c r="BO182" s="69">
        <v>879475.94</v>
      </c>
      <c r="BP182" s="69">
        <v>40000464.119999997</v>
      </c>
      <c r="BQ182" s="69">
        <v>1780365.5</v>
      </c>
      <c r="BR182" s="69">
        <v>2034858.82</v>
      </c>
      <c r="BS182" s="69">
        <v>2023204.89</v>
      </c>
      <c r="BT182" s="69">
        <v>2854588.04</v>
      </c>
      <c r="BU182" s="69">
        <v>14164290.85</v>
      </c>
      <c r="BV182" s="69">
        <v>1811080.82</v>
      </c>
      <c r="BW182" s="69">
        <v>1233504.1599999999</v>
      </c>
      <c r="BX182" s="69">
        <v>238415</v>
      </c>
      <c r="BY182" s="70">
        <v>8902520.1600000001</v>
      </c>
    </row>
    <row r="183" spans="1:77" x14ac:dyDescent="0.2">
      <c r="A183" s="67" t="s">
        <v>553</v>
      </c>
      <c r="B183" s="68" t="s">
        <v>560</v>
      </c>
      <c r="C183" s="67" t="s">
        <v>561</v>
      </c>
      <c r="D183" s="69">
        <v>0</v>
      </c>
      <c r="E183" s="69">
        <v>0</v>
      </c>
      <c r="F183" s="69">
        <v>0</v>
      </c>
      <c r="G183" s="69">
        <v>0</v>
      </c>
      <c r="H183" s="69">
        <v>0</v>
      </c>
      <c r="I183" s="69">
        <v>123050</v>
      </c>
      <c r="J183" s="69">
        <v>0</v>
      </c>
      <c r="K183" s="69">
        <v>0</v>
      </c>
      <c r="L183" s="69">
        <v>0</v>
      </c>
      <c r="M183" s="69">
        <v>0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  <c r="S183" s="69">
        <v>0</v>
      </c>
      <c r="T183" s="69">
        <v>0</v>
      </c>
      <c r="U183" s="69">
        <v>0</v>
      </c>
      <c r="V183" s="69">
        <v>0</v>
      </c>
      <c r="W183" s="69">
        <v>0</v>
      </c>
      <c r="X183" s="69">
        <v>18900</v>
      </c>
      <c r="Y183" s="69">
        <v>0</v>
      </c>
      <c r="Z183" s="69">
        <v>0</v>
      </c>
      <c r="AA183" s="69">
        <v>0</v>
      </c>
      <c r="AB183" s="69">
        <v>0</v>
      </c>
      <c r="AC183" s="69">
        <v>69750</v>
      </c>
      <c r="AD183" s="69">
        <v>0</v>
      </c>
      <c r="AE183" s="69">
        <v>113000</v>
      </c>
      <c r="AF183" s="69">
        <v>0</v>
      </c>
      <c r="AG183" s="69">
        <v>0</v>
      </c>
      <c r="AH183" s="69">
        <v>0</v>
      </c>
      <c r="AI183" s="69">
        <v>0</v>
      </c>
      <c r="AJ183" s="69">
        <v>0</v>
      </c>
      <c r="AK183" s="69">
        <v>0</v>
      </c>
      <c r="AL183" s="69">
        <v>0</v>
      </c>
      <c r="AM183" s="69">
        <v>0</v>
      </c>
      <c r="AN183" s="69">
        <v>0</v>
      </c>
      <c r="AO183" s="69">
        <v>0</v>
      </c>
      <c r="AP183" s="69">
        <v>0</v>
      </c>
      <c r="AQ183" s="69">
        <v>0</v>
      </c>
      <c r="AR183" s="69">
        <v>0</v>
      </c>
      <c r="AS183" s="69">
        <v>0</v>
      </c>
      <c r="AT183" s="69">
        <v>0</v>
      </c>
      <c r="AU183" s="69">
        <v>0</v>
      </c>
      <c r="AV183" s="69">
        <v>5840</v>
      </c>
      <c r="AW183" s="69">
        <v>0</v>
      </c>
      <c r="AX183" s="69">
        <v>0</v>
      </c>
      <c r="AY183" s="69">
        <v>0</v>
      </c>
      <c r="AZ183" s="69">
        <v>0</v>
      </c>
      <c r="BA183" s="69">
        <v>0</v>
      </c>
      <c r="BB183" s="69">
        <v>8400</v>
      </c>
      <c r="BC183" s="69">
        <v>0</v>
      </c>
      <c r="BD183" s="69">
        <v>0</v>
      </c>
      <c r="BE183" s="69">
        <v>0</v>
      </c>
      <c r="BF183" s="69">
        <v>0</v>
      </c>
      <c r="BG183" s="69">
        <v>0</v>
      </c>
      <c r="BH183" s="69">
        <v>0</v>
      </c>
      <c r="BI183" s="69">
        <v>0</v>
      </c>
      <c r="BJ183" s="69">
        <v>0</v>
      </c>
      <c r="BK183" s="69">
        <v>0</v>
      </c>
      <c r="BL183" s="69">
        <v>63690</v>
      </c>
      <c r="BM183" s="69">
        <v>31170</v>
      </c>
      <c r="BN183" s="69">
        <v>0</v>
      </c>
      <c r="BO183" s="69">
        <v>0</v>
      </c>
      <c r="BP183" s="69">
        <v>0</v>
      </c>
      <c r="BQ183" s="69">
        <v>0</v>
      </c>
      <c r="BR183" s="69">
        <v>0</v>
      </c>
      <c r="BS183" s="69">
        <v>0</v>
      </c>
      <c r="BT183" s="69">
        <v>0</v>
      </c>
      <c r="BU183" s="69">
        <v>0</v>
      </c>
      <c r="BV183" s="69">
        <v>18760</v>
      </c>
      <c r="BW183" s="69">
        <v>7120</v>
      </c>
      <c r="BX183" s="69">
        <v>0</v>
      </c>
      <c r="BY183" s="70">
        <v>783612.25</v>
      </c>
    </row>
    <row r="184" spans="1:77" x14ac:dyDescent="0.2">
      <c r="A184" s="67" t="s">
        <v>553</v>
      </c>
      <c r="B184" s="68" t="s">
        <v>562</v>
      </c>
      <c r="C184" s="67" t="s">
        <v>563</v>
      </c>
      <c r="D184" s="69">
        <v>2823011.21</v>
      </c>
      <c r="E184" s="69">
        <v>683903.04</v>
      </c>
      <c r="F184" s="69">
        <v>1098661.08</v>
      </c>
      <c r="G184" s="69">
        <v>517973.83</v>
      </c>
      <c r="H184" s="69">
        <v>317537.07</v>
      </c>
      <c r="I184" s="69">
        <v>281873.78000000003</v>
      </c>
      <c r="J184" s="69">
        <v>1844226.86</v>
      </c>
      <c r="K184" s="69">
        <v>1543057.28</v>
      </c>
      <c r="L184" s="69">
        <v>736949.68</v>
      </c>
      <c r="M184" s="69">
        <v>1177118.3600000001</v>
      </c>
      <c r="N184" s="69">
        <v>454025.4</v>
      </c>
      <c r="O184" s="69">
        <v>573232.22</v>
      </c>
      <c r="P184" s="69">
        <v>1602171.78</v>
      </c>
      <c r="Q184" s="69">
        <v>3556183.42</v>
      </c>
      <c r="R184" s="69">
        <v>107279.57</v>
      </c>
      <c r="S184" s="69">
        <v>703392.52</v>
      </c>
      <c r="T184" s="69">
        <v>694848</v>
      </c>
      <c r="U184" s="69">
        <v>428144.34</v>
      </c>
      <c r="V184" s="69">
        <v>3235629.22</v>
      </c>
      <c r="W184" s="69">
        <v>896589.07</v>
      </c>
      <c r="X184" s="69">
        <v>228910.74</v>
      </c>
      <c r="Y184" s="69">
        <v>624864.16</v>
      </c>
      <c r="Z184" s="69">
        <v>114751.86</v>
      </c>
      <c r="AA184" s="69">
        <v>770127.26</v>
      </c>
      <c r="AB184" s="69">
        <v>678120.77</v>
      </c>
      <c r="AC184" s="69">
        <v>77105.240000000005</v>
      </c>
      <c r="AD184" s="69">
        <v>183338.56</v>
      </c>
      <c r="AE184" s="69">
        <v>1940587.21</v>
      </c>
      <c r="AF184" s="69">
        <v>615208.4</v>
      </c>
      <c r="AG184" s="69">
        <v>208778.02299999999</v>
      </c>
      <c r="AH184" s="69">
        <v>217931.91</v>
      </c>
      <c r="AI184" s="69">
        <v>298877.58</v>
      </c>
      <c r="AJ184" s="69">
        <v>505607.87</v>
      </c>
      <c r="AK184" s="69">
        <v>899481.66</v>
      </c>
      <c r="AL184" s="69">
        <v>649049.01</v>
      </c>
      <c r="AM184" s="69">
        <v>479095.65</v>
      </c>
      <c r="AN184" s="69">
        <v>205814.2</v>
      </c>
      <c r="AO184" s="69">
        <v>383322.58</v>
      </c>
      <c r="AP184" s="69">
        <v>336283.88</v>
      </c>
      <c r="AQ184" s="69">
        <v>961635.25</v>
      </c>
      <c r="AR184" s="69">
        <v>264909.09000000003</v>
      </c>
      <c r="AS184" s="69">
        <v>518392.58</v>
      </c>
      <c r="AT184" s="69">
        <v>412729.2</v>
      </c>
      <c r="AU184" s="69">
        <v>484025.84</v>
      </c>
      <c r="AV184" s="69">
        <v>28648.3</v>
      </c>
      <c r="AW184" s="69">
        <v>134262</v>
      </c>
      <c r="AX184" s="69">
        <v>1900331.85</v>
      </c>
      <c r="AY184" s="69">
        <v>750668.19</v>
      </c>
      <c r="AZ184" s="69">
        <v>135354.07999999999</v>
      </c>
      <c r="BA184" s="69">
        <v>496707.25</v>
      </c>
      <c r="BB184" s="69">
        <v>387498.52</v>
      </c>
      <c r="BC184" s="69">
        <v>280611.59000000003</v>
      </c>
      <c r="BD184" s="69">
        <v>894358.04</v>
      </c>
      <c r="BE184" s="69">
        <v>591201.15</v>
      </c>
      <c r="BF184" s="69">
        <v>395045.17</v>
      </c>
      <c r="BG184" s="69">
        <v>217763.02</v>
      </c>
      <c r="BH184" s="69">
        <v>55201.7</v>
      </c>
      <c r="BI184" s="69">
        <v>3250310.51</v>
      </c>
      <c r="BJ184" s="69">
        <v>1424062.08</v>
      </c>
      <c r="BK184" s="69">
        <v>314488.83</v>
      </c>
      <c r="BL184" s="69">
        <v>340106.9</v>
      </c>
      <c r="BM184" s="69">
        <v>482904.22</v>
      </c>
      <c r="BN184" s="69">
        <v>249613.25</v>
      </c>
      <c r="BO184" s="69">
        <v>374422.6</v>
      </c>
      <c r="BP184" s="69">
        <v>1528329.94</v>
      </c>
      <c r="BQ184" s="69">
        <v>281443.34999999998</v>
      </c>
      <c r="BR184" s="69">
        <v>496140.76</v>
      </c>
      <c r="BS184" s="69">
        <v>376134.3</v>
      </c>
      <c r="BT184" s="69">
        <v>299022.96999999997</v>
      </c>
      <c r="BU184" s="69">
        <v>598413</v>
      </c>
      <c r="BV184" s="69">
        <v>485974.51</v>
      </c>
      <c r="BW184" s="69">
        <v>265806.7</v>
      </c>
      <c r="BX184" s="69">
        <v>255268.26</v>
      </c>
      <c r="BY184" s="70">
        <v>28185574.450000003</v>
      </c>
    </row>
    <row r="185" spans="1:77" x14ac:dyDescent="0.2">
      <c r="A185" s="67" t="s">
        <v>553</v>
      </c>
      <c r="B185" s="68" t="s">
        <v>564</v>
      </c>
      <c r="C185" s="67" t="s">
        <v>565</v>
      </c>
      <c r="D185" s="69">
        <v>47678834.420000002</v>
      </c>
      <c r="E185" s="69">
        <v>10547848.710000001</v>
      </c>
      <c r="F185" s="69">
        <v>12236728.439999999</v>
      </c>
      <c r="G185" s="69">
        <v>7237280.5800000001</v>
      </c>
      <c r="H185" s="69">
        <v>7826336.79</v>
      </c>
      <c r="I185" s="69">
        <v>2739682.53</v>
      </c>
      <c r="J185" s="69">
        <v>123380052.12</v>
      </c>
      <c r="K185" s="69">
        <v>12373059.16</v>
      </c>
      <c r="L185" s="69">
        <v>3614217.65</v>
      </c>
      <c r="M185" s="69">
        <v>26086470.600000001</v>
      </c>
      <c r="N185" s="69">
        <v>2323062.14</v>
      </c>
      <c r="O185" s="69">
        <v>9033351.9900000002</v>
      </c>
      <c r="P185" s="69">
        <v>15054400.67</v>
      </c>
      <c r="Q185" s="69">
        <v>15509425.32</v>
      </c>
      <c r="R185" s="69">
        <v>551326.5</v>
      </c>
      <c r="S185" s="69">
        <v>4861935.04</v>
      </c>
      <c r="T185" s="69">
        <v>3167615.75</v>
      </c>
      <c r="U185" s="69">
        <v>2170107.7200000002</v>
      </c>
      <c r="V185" s="69">
        <v>46759108.850000001</v>
      </c>
      <c r="W185" s="69">
        <v>8284635.7199999997</v>
      </c>
      <c r="X185" s="69">
        <v>3378377.64</v>
      </c>
      <c r="Y185" s="69">
        <v>11008746.380000001</v>
      </c>
      <c r="Z185" s="69">
        <v>2399033.6800000002</v>
      </c>
      <c r="AA185" s="69">
        <v>3045488.43</v>
      </c>
      <c r="AB185" s="69">
        <v>6416250</v>
      </c>
      <c r="AC185" s="69">
        <v>2196248.8199999998</v>
      </c>
      <c r="AD185" s="69">
        <v>3476222.41</v>
      </c>
      <c r="AE185" s="69">
        <v>75125393.680000007</v>
      </c>
      <c r="AF185" s="69">
        <v>3817207.48</v>
      </c>
      <c r="AG185" s="69">
        <v>2029551.25</v>
      </c>
      <c r="AH185" s="69">
        <v>2728858</v>
      </c>
      <c r="AI185" s="69">
        <v>2091258</v>
      </c>
      <c r="AJ185" s="69">
        <v>4324819.38</v>
      </c>
      <c r="AK185" s="69">
        <v>3592449.4</v>
      </c>
      <c r="AL185" s="69">
        <v>2177092.5</v>
      </c>
      <c r="AM185" s="69">
        <v>4065782</v>
      </c>
      <c r="AN185" s="69">
        <v>2599910</v>
      </c>
      <c r="AO185" s="69">
        <v>2168120.2000000002</v>
      </c>
      <c r="AP185" s="69">
        <v>2801515</v>
      </c>
      <c r="AQ185" s="69">
        <v>21534511.670000002</v>
      </c>
      <c r="AR185" s="69">
        <v>3310845.37</v>
      </c>
      <c r="AS185" s="69">
        <v>2511320.3199999998</v>
      </c>
      <c r="AT185" s="69">
        <v>2184551.02</v>
      </c>
      <c r="AU185" s="69">
        <v>1753087.5</v>
      </c>
      <c r="AV185" s="69">
        <v>425697</v>
      </c>
      <c r="AW185" s="69">
        <v>1892336.45</v>
      </c>
      <c r="AX185" s="69">
        <v>47660410.490000002</v>
      </c>
      <c r="AY185" s="69">
        <v>4227139</v>
      </c>
      <c r="AZ185" s="69">
        <v>4060733.5</v>
      </c>
      <c r="BA185" s="69">
        <v>3673269</v>
      </c>
      <c r="BB185" s="69">
        <v>3941682.02</v>
      </c>
      <c r="BC185" s="69">
        <v>2747459.5</v>
      </c>
      <c r="BD185" s="69">
        <v>6164867</v>
      </c>
      <c r="BE185" s="69">
        <v>3453970.5</v>
      </c>
      <c r="BF185" s="69">
        <v>2527930.6</v>
      </c>
      <c r="BG185" s="69">
        <v>906631</v>
      </c>
      <c r="BH185" s="69">
        <v>899059</v>
      </c>
      <c r="BI185" s="69">
        <v>27988726.699999999</v>
      </c>
      <c r="BJ185" s="69">
        <v>17932740</v>
      </c>
      <c r="BK185" s="69">
        <v>3017008.85</v>
      </c>
      <c r="BL185" s="69">
        <v>1889400.5</v>
      </c>
      <c r="BM185" s="69">
        <v>4174189</v>
      </c>
      <c r="BN185" s="69">
        <v>4009631.55</v>
      </c>
      <c r="BO185" s="69">
        <v>1563550.82</v>
      </c>
      <c r="BP185" s="69">
        <v>24334722.640000001</v>
      </c>
      <c r="BQ185" s="69">
        <v>2829192.93</v>
      </c>
      <c r="BR185" s="69">
        <v>699905.37</v>
      </c>
      <c r="BS185" s="69">
        <v>3497035.6</v>
      </c>
      <c r="BT185" s="69">
        <v>4249227.28</v>
      </c>
      <c r="BU185" s="69">
        <v>12053733.300000001</v>
      </c>
      <c r="BV185" s="69">
        <v>2683971.21</v>
      </c>
      <c r="BW185" s="69">
        <v>1274342.72</v>
      </c>
      <c r="BX185" s="69">
        <v>1097729.7</v>
      </c>
      <c r="BY185" s="70">
        <v>57134024.28989999</v>
      </c>
    </row>
    <row r="186" spans="1:77" x14ac:dyDescent="0.2">
      <c r="A186" s="67" t="s">
        <v>553</v>
      </c>
      <c r="B186" s="68" t="s">
        <v>566</v>
      </c>
      <c r="C186" s="67" t="s">
        <v>567</v>
      </c>
      <c r="D186" s="69">
        <v>9530193.5999999996</v>
      </c>
      <c r="E186" s="69">
        <v>582562</v>
      </c>
      <c r="F186" s="69">
        <v>469719.21</v>
      </c>
      <c r="G186" s="69">
        <v>0</v>
      </c>
      <c r="H186" s="69">
        <v>107856</v>
      </c>
      <c r="I186" s="69">
        <v>511092.5</v>
      </c>
      <c r="J186" s="69">
        <v>3999605.11</v>
      </c>
      <c r="K186" s="69">
        <v>1606290.5</v>
      </c>
      <c r="L186" s="69">
        <v>335569</v>
      </c>
      <c r="M186" s="69">
        <v>1824395.76</v>
      </c>
      <c r="N186" s="69">
        <v>179044</v>
      </c>
      <c r="O186" s="69">
        <v>315805</v>
      </c>
      <c r="P186" s="69">
        <v>88100</v>
      </c>
      <c r="Q186" s="69">
        <v>663375</v>
      </c>
      <c r="R186" s="69">
        <v>0</v>
      </c>
      <c r="S186" s="69">
        <v>0</v>
      </c>
      <c r="T186" s="69">
        <v>0</v>
      </c>
      <c r="U186" s="69">
        <v>168080</v>
      </c>
      <c r="V186" s="69">
        <v>58000</v>
      </c>
      <c r="W186" s="69">
        <v>529887.4</v>
      </c>
      <c r="X186" s="69">
        <v>14338</v>
      </c>
      <c r="Y186" s="69">
        <v>4550667.6900000004</v>
      </c>
      <c r="Z186" s="69">
        <v>350400</v>
      </c>
      <c r="AA186" s="69">
        <v>0</v>
      </c>
      <c r="AB186" s="69">
        <v>0</v>
      </c>
      <c r="AC186" s="69">
        <v>0</v>
      </c>
      <c r="AD186" s="69">
        <v>0</v>
      </c>
      <c r="AE186" s="69">
        <v>0</v>
      </c>
      <c r="AF186" s="69">
        <v>4367600</v>
      </c>
      <c r="AG186" s="69">
        <v>54376.2</v>
      </c>
      <c r="AH186" s="69">
        <v>500000</v>
      </c>
      <c r="AI186" s="69">
        <v>510400</v>
      </c>
      <c r="AJ186" s="69">
        <v>76990</v>
      </c>
      <c r="AK186" s="69">
        <v>0</v>
      </c>
      <c r="AL186" s="69">
        <v>43000</v>
      </c>
      <c r="AM186" s="69">
        <v>41765</v>
      </c>
      <c r="AN186" s="69">
        <v>325419.5</v>
      </c>
      <c r="AO186" s="69">
        <v>263355</v>
      </c>
      <c r="AP186" s="69">
        <v>0</v>
      </c>
      <c r="AQ186" s="69">
        <v>459415.2</v>
      </c>
      <c r="AR186" s="69">
        <v>136782</v>
      </c>
      <c r="AS186" s="69">
        <v>0</v>
      </c>
      <c r="AT186" s="69">
        <v>0</v>
      </c>
      <c r="AU186" s="69">
        <v>419800</v>
      </c>
      <c r="AV186" s="69">
        <v>0</v>
      </c>
      <c r="AW186" s="69">
        <v>25000</v>
      </c>
      <c r="AX186" s="69">
        <v>691817</v>
      </c>
      <c r="AY186" s="69">
        <v>0</v>
      </c>
      <c r="AZ186" s="69">
        <v>328800</v>
      </c>
      <c r="BA186" s="69">
        <v>0</v>
      </c>
      <c r="BB186" s="69">
        <v>464290</v>
      </c>
      <c r="BC186" s="69">
        <v>644400</v>
      </c>
      <c r="BD186" s="69">
        <v>334000</v>
      </c>
      <c r="BE186" s="69">
        <v>0</v>
      </c>
      <c r="BF186" s="69">
        <v>27600</v>
      </c>
      <c r="BG186" s="69">
        <v>1279956.6000000001</v>
      </c>
      <c r="BH186" s="69">
        <v>0</v>
      </c>
      <c r="BI186" s="69">
        <v>1620000</v>
      </c>
      <c r="BJ186" s="69">
        <v>3792000</v>
      </c>
      <c r="BK186" s="69">
        <v>1220059.2</v>
      </c>
      <c r="BL186" s="69">
        <v>791450</v>
      </c>
      <c r="BM186" s="69">
        <v>264173</v>
      </c>
      <c r="BN186" s="69">
        <v>200000</v>
      </c>
      <c r="BO186" s="69">
        <v>1533055.5</v>
      </c>
      <c r="BP186" s="69">
        <v>4764298.5</v>
      </c>
      <c r="BQ186" s="69">
        <v>506026.1</v>
      </c>
      <c r="BR186" s="69">
        <v>16800</v>
      </c>
      <c r="BS186" s="69">
        <v>191300</v>
      </c>
      <c r="BT186" s="69">
        <v>0</v>
      </c>
      <c r="BU186" s="69">
        <v>52930</v>
      </c>
      <c r="BV186" s="69">
        <v>0</v>
      </c>
      <c r="BW186" s="69">
        <v>0</v>
      </c>
      <c r="BX186" s="69">
        <v>20000</v>
      </c>
      <c r="BY186" s="70">
        <v>8653243.160000002</v>
      </c>
    </row>
    <row r="187" spans="1:77" x14ac:dyDescent="0.2">
      <c r="A187" s="67" t="s">
        <v>553</v>
      </c>
      <c r="B187" s="68" t="s">
        <v>568</v>
      </c>
      <c r="C187" s="67" t="s">
        <v>569</v>
      </c>
      <c r="D187" s="69">
        <v>4416000.96</v>
      </c>
      <c r="E187" s="69">
        <v>386286</v>
      </c>
      <c r="F187" s="69">
        <v>371611</v>
      </c>
      <c r="G187" s="69">
        <v>24824</v>
      </c>
      <c r="H187" s="69">
        <v>481915.07</v>
      </c>
      <c r="I187" s="69">
        <v>56802.53</v>
      </c>
      <c r="J187" s="69">
        <v>0</v>
      </c>
      <c r="K187" s="69">
        <v>305107</v>
      </c>
      <c r="L187" s="69">
        <v>5243</v>
      </c>
      <c r="M187" s="69">
        <v>755793.52</v>
      </c>
      <c r="N187" s="69">
        <v>11395.83</v>
      </c>
      <c r="O187" s="69">
        <v>98232</v>
      </c>
      <c r="P187" s="69">
        <v>0</v>
      </c>
      <c r="Q187" s="69">
        <v>0</v>
      </c>
      <c r="R187" s="69">
        <v>32463.7</v>
      </c>
      <c r="S187" s="69">
        <v>124501.86</v>
      </c>
      <c r="T187" s="69">
        <v>0</v>
      </c>
      <c r="U187" s="69">
        <v>13180.15</v>
      </c>
      <c r="V187" s="69">
        <v>112563.5</v>
      </c>
      <c r="W187" s="69">
        <v>90244</v>
      </c>
      <c r="X187" s="69">
        <v>9977</v>
      </c>
      <c r="Y187" s="69">
        <v>260510</v>
      </c>
      <c r="Z187" s="69">
        <v>19923.2</v>
      </c>
      <c r="AA187" s="69">
        <v>62100</v>
      </c>
      <c r="AB187" s="69">
        <v>64250</v>
      </c>
      <c r="AC187" s="69">
        <v>0</v>
      </c>
      <c r="AD187" s="69">
        <v>0</v>
      </c>
      <c r="AE187" s="69">
        <v>372652</v>
      </c>
      <c r="AF187" s="69">
        <v>50900</v>
      </c>
      <c r="AG187" s="69">
        <v>35980</v>
      </c>
      <c r="AH187" s="69">
        <v>64900</v>
      </c>
      <c r="AI187" s="69">
        <v>32593.599999999999</v>
      </c>
      <c r="AJ187" s="69">
        <v>4877</v>
      </c>
      <c r="AK187" s="69">
        <v>104700</v>
      </c>
      <c r="AL187" s="69">
        <v>250</v>
      </c>
      <c r="AM187" s="69">
        <v>104100</v>
      </c>
      <c r="AN187" s="69">
        <v>105930</v>
      </c>
      <c r="AO187" s="69">
        <v>125348</v>
      </c>
      <c r="AP187" s="69">
        <v>0</v>
      </c>
      <c r="AQ187" s="69">
        <v>65011.5</v>
      </c>
      <c r="AR187" s="69">
        <v>16200</v>
      </c>
      <c r="AS187" s="69">
        <v>56291.5</v>
      </c>
      <c r="AT187" s="69">
        <v>92800</v>
      </c>
      <c r="AU187" s="69">
        <v>2040</v>
      </c>
      <c r="AV187" s="69">
        <v>800</v>
      </c>
      <c r="AW187" s="69">
        <v>0</v>
      </c>
      <c r="AX187" s="69">
        <v>2182627.5699999998</v>
      </c>
      <c r="AY187" s="69">
        <v>0</v>
      </c>
      <c r="AZ187" s="69">
        <v>4150</v>
      </c>
      <c r="BA187" s="69">
        <v>23720.400000000001</v>
      </c>
      <c r="BB187" s="69">
        <v>36375.5</v>
      </c>
      <c r="BC187" s="69">
        <v>15477</v>
      </c>
      <c r="BD187" s="69">
        <v>160400</v>
      </c>
      <c r="BE187" s="69">
        <v>0</v>
      </c>
      <c r="BF187" s="69">
        <v>20600</v>
      </c>
      <c r="BG187" s="69">
        <v>56850</v>
      </c>
      <c r="BH187" s="69">
        <v>0</v>
      </c>
      <c r="BI187" s="69">
        <v>1638655.75</v>
      </c>
      <c r="BJ187" s="69">
        <v>0</v>
      </c>
      <c r="BK187" s="69">
        <v>58743</v>
      </c>
      <c r="BL187" s="69">
        <v>0</v>
      </c>
      <c r="BM187" s="69">
        <v>1290</v>
      </c>
      <c r="BN187" s="69">
        <v>56441</v>
      </c>
      <c r="BO187" s="69">
        <v>6000</v>
      </c>
      <c r="BP187" s="69">
        <v>1503112.8</v>
      </c>
      <c r="BQ187" s="69">
        <v>38003.800000000003</v>
      </c>
      <c r="BR187" s="69">
        <v>35310</v>
      </c>
      <c r="BS187" s="69">
        <v>53100</v>
      </c>
      <c r="BT187" s="69">
        <v>46084</v>
      </c>
      <c r="BU187" s="69">
        <v>0</v>
      </c>
      <c r="BV187" s="69">
        <v>0</v>
      </c>
      <c r="BW187" s="69">
        <v>63100</v>
      </c>
      <c r="BX187" s="69">
        <v>0</v>
      </c>
      <c r="BY187" s="70">
        <v>21940842</v>
      </c>
    </row>
    <row r="188" spans="1:77" x14ac:dyDescent="0.2">
      <c r="A188" s="67" t="s">
        <v>553</v>
      </c>
      <c r="B188" s="68" t="s">
        <v>570</v>
      </c>
      <c r="C188" s="67" t="s">
        <v>571</v>
      </c>
      <c r="D188" s="69">
        <v>851246.92</v>
      </c>
      <c r="E188" s="69">
        <v>340917.21</v>
      </c>
      <c r="F188" s="69">
        <v>288386.55</v>
      </c>
      <c r="G188" s="69">
        <v>158562.69</v>
      </c>
      <c r="H188" s="69">
        <v>215545</v>
      </c>
      <c r="I188" s="69">
        <v>15500</v>
      </c>
      <c r="J188" s="69">
        <v>126963.27</v>
      </c>
      <c r="K188" s="69">
        <v>151598.1</v>
      </c>
      <c r="L188" s="69">
        <v>67404.460000000006</v>
      </c>
      <c r="M188" s="69">
        <v>264051.12</v>
      </c>
      <c r="N188" s="69">
        <v>204825.2</v>
      </c>
      <c r="O188" s="69">
        <v>253301.84</v>
      </c>
      <c r="P188" s="69">
        <v>186043.76</v>
      </c>
      <c r="Q188" s="69">
        <v>280954.40000000002</v>
      </c>
      <c r="R188" s="69">
        <v>44164</v>
      </c>
      <c r="S188" s="69">
        <v>94467.25</v>
      </c>
      <c r="T188" s="69">
        <v>161090</v>
      </c>
      <c r="U188" s="69">
        <v>113536.56</v>
      </c>
      <c r="V188" s="69">
        <v>485439.5</v>
      </c>
      <c r="W188" s="69">
        <v>151097.85999999999</v>
      </c>
      <c r="X188" s="69">
        <v>272194.94</v>
      </c>
      <c r="Y188" s="69">
        <v>190799.4</v>
      </c>
      <c r="Z188" s="69">
        <v>152018.37</v>
      </c>
      <c r="AA188" s="69">
        <v>239529.13</v>
      </c>
      <c r="AB188" s="69">
        <v>151455</v>
      </c>
      <c r="AC188" s="69">
        <v>10918.52</v>
      </c>
      <c r="AD188" s="69">
        <v>119549.45</v>
      </c>
      <c r="AE188" s="69">
        <v>505400.57</v>
      </c>
      <c r="AF188" s="69">
        <v>150370</v>
      </c>
      <c r="AG188" s="69">
        <v>39251.61</v>
      </c>
      <c r="AH188" s="69">
        <v>86040</v>
      </c>
      <c r="AI188" s="69">
        <v>99544.27</v>
      </c>
      <c r="AJ188" s="69">
        <v>260745</v>
      </c>
      <c r="AK188" s="69">
        <v>325958.78999999998</v>
      </c>
      <c r="AL188" s="69">
        <v>100242.69</v>
      </c>
      <c r="AM188" s="69">
        <v>422323.47</v>
      </c>
      <c r="AN188" s="69">
        <v>373362.66</v>
      </c>
      <c r="AO188" s="69">
        <v>315218.83</v>
      </c>
      <c r="AP188" s="69">
        <v>41000.19</v>
      </c>
      <c r="AQ188" s="69">
        <v>333982.23</v>
      </c>
      <c r="AR188" s="69">
        <v>382511.99</v>
      </c>
      <c r="AS188" s="69">
        <v>56001.88</v>
      </c>
      <c r="AT188" s="69">
        <v>99933</v>
      </c>
      <c r="AU188" s="69">
        <v>120888.94</v>
      </c>
      <c r="AV188" s="69">
        <v>26968.05</v>
      </c>
      <c r="AW188" s="69">
        <v>53580.41</v>
      </c>
      <c r="AX188" s="69">
        <v>273060</v>
      </c>
      <c r="AY188" s="69">
        <v>350931.99</v>
      </c>
      <c r="AZ188" s="69">
        <v>122296.3</v>
      </c>
      <c r="BA188" s="69">
        <v>363213.8</v>
      </c>
      <c r="BB188" s="69">
        <v>261201.77</v>
      </c>
      <c r="BC188" s="69">
        <v>243999.07</v>
      </c>
      <c r="BD188" s="69">
        <v>202879.8</v>
      </c>
      <c r="BE188" s="69">
        <v>259624.82</v>
      </c>
      <c r="BF188" s="69">
        <v>36812.629999999997</v>
      </c>
      <c r="BG188" s="69">
        <v>29777.84</v>
      </c>
      <c r="BH188" s="69">
        <v>149282.72</v>
      </c>
      <c r="BI188" s="69">
        <v>483079.77</v>
      </c>
      <c r="BJ188" s="69">
        <v>415310.72</v>
      </c>
      <c r="BK188" s="69">
        <v>240620.1</v>
      </c>
      <c r="BL188" s="69">
        <v>91067.31</v>
      </c>
      <c r="BM188" s="69">
        <v>273978.89</v>
      </c>
      <c r="BN188" s="69">
        <v>200553.26</v>
      </c>
      <c r="BO188" s="69">
        <v>163409.32</v>
      </c>
      <c r="BP188" s="69">
        <v>659905.52</v>
      </c>
      <c r="BQ188" s="69">
        <v>159426.82</v>
      </c>
      <c r="BR188" s="69">
        <v>334974.09999999998</v>
      </c>
      <c r="BS188" s="69">
        <v>355842.34</v>
      </c>
      <c r="BT188" s="69">
        <v>114002.11</v>
      </c>
      <c r="BU188" s="69">
        <v>222257.01</v>
      </c>
      <c r="BV188" s="69">
        <v>156747.67000000001</v>
      </c>
      <c r="BW188" s="69">
        <v>154844.78</v>
      </c>
      <c r="BX188" s="69">
        <v>52001.41</v>
      </c>
      <c r="BY188" s="70">
        <v>641754.69999999995</v>
      </c>
    </row>
    <row r="189" spans="1:77" x14ac:dyDescent="0.2">
      <c r="A189" s="67" t="s">
        <v>553</v>
      </c>
      <c r="B189" s="68" t="s">
        <v>572</v>
      </c>
      <c r="C189" s="67" t="s">
        <v>573</v>
      </c>
      <c r="D189" s="69">
        <v>106227.5</v>
      </c>
      <c r="E189" s="69">
        <v>25045.5</v>
      </c>
      <c r="F189" s="69">
        <v>261601.5</v>
      </c>
      <c r="G189" s="69">
        <v>51360</v>
      </c>
      <c r="H189" s="69">
        <v>42411</v>
      </c>
      <c r="I189" s="69">
        <v>0</v>
      </c>
      <c r="J189" s="69">
        <v>0</v>
      </c>
      <c r="K189" s="69">
        <v>168780</v>
      </c>
      <c r="L189" s="69">
        <v>8560</v>
      </c>
      <c r="M189" s="69">
        <v>21011.31</v>
      </c>
      <c r="N189" s="69">
        <v>0</v>
      </c>
      <c r="O189" s="69">
        <v>88842</v>
      </c>
      <c r="P189" s="69">
        <v>0</v>
      </c>
      <c r="Q189" s="69">
        <v>9993.7999999999993</v>
      </c>
      <c r="R189" s="69">
        <v>0</v>
      </c>
      <c r="S189" s="69">
        <v>0</v>
      </c>
      <c r="T189" s="69">
        <v>0</v>
      </c>
      <c r="U189" s="69">
        <v>0</v>
      </c>
      <c r="V189" s="69">
        <v>0</v>
      </c>
      <c r="W189" s="69">
        <v>79687</v>
      </c>
      <c r="X189" s="69">
        <v>0</v>
      </c>
      <c r="Y189" s="69">
        <v>33170</v>
      </c>
      <c r="Z189" s="69">
        <v>6500</v>
      </c>
      <c r="AA189" s="69">
        <v>4000</v>
      </c>
      <c r="AB189" s="69">
        <v>47616</v>
      </c>
      <c r="AC189" s="69">
        <v>0</v>
      </c>
      <c r="AD189" s="69">
        <v>39680.949999999997</v>
      </c>
      <c r="AE189" s="69">
        <v>4735.6499999999996</v>
      </c>
      <c r="AF189" s="69">
        <v>60607</v>
      </c>
      <c r="AG189" s="69">
        <v>63120</v>
      </c>
      <c r="AH189" s="69">
        <v>106990</v>
      </c>
      <c r="AI189" s="69">
        <v>1300</v>
      </c>
      <c r="AJ189" s="69">
        <v>66587.98</v>
      </c>
      <c r="AK189" s="69">
        <v>22256</v>
      </c>
      <c r="AL189" s="69">
        <v>0</v>
      </c>
      <c r="AM189" s="69">
        <v>0</v>
      </c>
      <c r="AN189" s="69">
        <v>91130</v>
      </c>
      <c r="AO189" s="69">
        <v>79761</v>
      </c>
      <c r="AP189" s="69">
        <v>69015</v>
      </c>
      <c r="AQ189" s="69">
        <v>0</v>
      </c>
      <c r="AR189" s="69">
        <v>600</v>
      </c>
      <c r="AS189" s="69">
        <v>6892.84</v>
      </c>
      <c r="AT189" s="69">
        <v>135341.65</v>
      </c>
      <c r="AU189" s="69">
        <v>0</v>
      </c>
      <c r="AV189" s="69">
        <v>0</v>
      </c>
      <c r="AW189" s="69">
        <v>37450</v>
      </c>
      <c r="AX189" s="69">
        <v>0</v>
      </c>
      <c r="AY189" s="69">
        <v>1320</v>
      </c>
      <c r="AZ189" s="69">
        <v>47908.68</v>
      </c>
      <c r="BA189" s="69">
        <v>74626.100000000006</v>
      </c>
      <c r="BB189" s="69">
        <v>0</v>
      </c>
      <c r="BC189" s="69">
        <v>16478</v>
      </c>
      <c r="BD189" s="69">
        <v>800</v>
      </c>
      <c r="BE189" s="69">
        <v>0</v>
      </c>
      <c r="BF189" s="69">
        <v>58500</v>
      </c>
      <c r="BG189" s="69">
        <v>46624.71</v>
      </c>
      <c r="BH189" s="69">
        <v>16770</v>
      </c>
      <c r="BI189" s="69">
        <v>90415</v>
      </c>
      <c r="BJ189" s="69">
        <v>0</v>
      </c>
      <c r="BK189" s="69">
        <v>0</v>
      </c>
      <c r="BL189" s="69">
        <v>12150</v>
      </c>
      <c r="BM189" s="69">
        <v>35836.53</v>
      </c>
      <c r="BN189" s="69">
        <v>67990.8</v>
      </c>
      <c r="BO189" s="69">
        <v>83547</v>
      </c>
      <c r="BP189" s="69">
        <v>399310</v>
      </c>
      <c r="BQ189" s="69">
        <v>6187</v>
      </c>
      <c r="BR189" s="69">
        <v>85139.9</v>
      </c>
      <c r="BS189" s="69">
        <v>1740</v>
      </c>
      <c r="BT189" s="69">
        <v>550</v>
      </c>
      <c r="BU189" s="69">
        <v>43814.400000000001</v>
      </c>
      <c r="BV189" s="69">
        <v>166014.5</v>
      </c>
      <c r="BW189" s="69">
        <v>5000</v>
      </c>
      <c r="BX189" s="69">
        <v>0</v>
      </c>
      <c r="BY189" s="70">
        <v>15382486.489999998</v>
      </c>
    </row>
    <row r="190" spans="1:77" x14ac:dyDescent="0.2">
      <c r="A190" s="67" t="s">
        <v>553</v>
      </c>
      <c r="B190" s="68" t="s">
        <v>574</v>
      </c>
      <c r="C190" s="67" t="s">
        <v>575</v>
      </c>
      <c r="D190" s="69">
        <v>140817.35</v>
      </c>
      <c r="E190" s="69">
        <v>0</v>
      </c>
      <c r="F190" s="69">
        <v>0</v>
      </c>
      <c r="G190" s="69">
        <v>0</v>
      </c>
      <c r="H190" s="69">
        <v>0</v>
      </c>
      <c r="I190" s="69">
        <v>0</v>
      </c>
      <c r="J190" s="69">
        <v>0</v>
      </c>
      <c r="K190" s="69">
        <v>74077.25</v>
      </c>
      <c r="L190" s="69">
        <v>0</v>
      </c>
      <c r="M190" s="69">
        <v>0</v>
      </c>
      <c r="N190" s="69">
        <v>0</v>
      </c>
      <c r="O190" s="69">
        <v>0</v>
      </c>
      <c r="P190" s="69">
        <v>0</v>
      </c>
      <c r="Q190" s="69">
        <v>0</v>
      </c>
      <c r="R190" s="69">
        <v>0</v>
      </c>
      <c r="S190" s="69">
        <v>0</v>
      </c>
      <c r="T190" s="69">
        <v>0</v>
      </c>
      <c r="U190" s="69">
        <v>0</v>
      </c>
      <c r="V190" s="69">
        <v>0</v>
      </c>
      <c r="W190" s="69">
        <v>0</v>
      </c>
      <c r="X190" s="69">
        <v>0</v>
      </c>
      <c r="Y190" s="69">
        <v>54953</v>
      </c>
      <c r="Z190" s="69">
        <v>0</v>
      </c>
      <c r="AA190" s="69">
        <v>0</v>
      </c>
      <c r="AB190" s="69">
        <v>38548</v>
      </c>
      <c r="AC190" s="69">
        <v>0</v>
      </c>
      <c r="AD190" s="69">
        <v>0</v>
      </c>
      <c r="AE190" s="69">
        <v>12790</v>
      </c>
      <c r="AF190" s="69">
        <v>0</v>
      </c>
      <c r="AG190" s="69">
        <v>0</v>
      </c>
      <c r="AH190" s="69">
        <v>7000</v>
      </c>
      <c r="AI190" s="69">
        <v>4535</v>
      </c>
      <c r="AJ190" s="69">
        <v>0</v>
      </c>
      <c r="AK190" s="69">
        <v>2450</v>
      </c>
      <c r="AL190" s="69">
        <v>0</v>
      </c>
      <c r="AM190" s="69">
        <v>17000</v>
      </c>
      <c r="AN190" s="69">
        <v>4500</v>
      </c>
      <c r="AO190" s="69">
        <v>1500</v>
      </c>
      <c r="AP190" s="69">
        <v>0</v>
      </c>
      <c r="AQ190" s="69">
        <v>15800</v>
      </c>
      <c r="AR190" s="69">
        <v>0</v>
      </c>
      <c r="AS190" s="69">
        <v>9276</v>
      </c>
      <c r="AT190" s="69">
        <v>21389.3</v>
      </c>
      <c r="AU190" s="69">
        <v>8680</v>
      </c>
      <c r="AV190" s="69">
        <v>0</v>
      </c>
      <c r="AW190" s="69">
        <v>0</v>
      </c>
      <c r="AX190" s="69">
        <v>0</v>
      </c>
      <c r="AY190" s="69">
        <v>0</v>
      </c>
      <c r="AZ190" s="69">
        <v>76396.5</v>
      </c>
      <c r="BA190" s="69">
        <v>16692</v>
      </c>
      <c r="BB190" s="69">
        <v>0</v>
      </c>
      <c r="BC190" s="69">
        <v>0</v>
      </c>
      <c r="BD190" s="69">
        <v>0</v>
      </c>
      <c r="BE190" s="69">
        <v>0</v>
      </c>
      <c r="BF190" s="69">
        <v>0</v>
      </c>
      <c r="BG190" s="69">
        <v>6320</v>
      </c>
      <c r="BH190" s="69">
        <v>0</v>
      </c>
      <c r="BI190" s="69">
        <v>0</v>
      </c>
      <c r="BJ190" s="69">
        <v>0</v>
      </c>
      <c r="BK190" s="69">
        <v>150929.39000000001</v>
      </c>
      <c r="BL190" s="69">
        <v>0</v>
      </c>
      <c r="BM190" s="69">
        <v>13800</v>
      </c>
      <c r="BN190" s="69">
        <v>1250</v>
      </c>
      <c r="BO190" s="69">
        <v>0</v>
      </c>
      <c r="BP190" s="69">
        <v>5370</v>
      </c>
      <c r="BQ190" s="69">
        <v>1900</v>
      </c>
      <c r="BR190" s="69">
        <v>0</v>
      </c>
      <c r="BS190" s="69">
        <v>0</v>
      </c>
      <c r="BT190" s="69">
        <v>2720</v>
      </c>
      <c r="BU190" s="69">
        <v>43540</v>
      </c>
      <c r="BV190" s="69">
        <v>0</v>
      </c>
      <c r="BW190" s="69">
        <v>0</v>
      </c>
      <c r="BX190" s="69">
        <v>0</v>
      </c>
      <c r="BY190" s="70">
        <v>5564394.1299999999</v>
      </c>
    </row>
    <row r="191" spans="1:77" x14ac:dyDescent="0.2">
      <c r="A191" s="67" t="s">
        <v>553</v>
      </c>
      <c r="B191" s="68" t="s">
        <v>576</v>
      </c>
      <c r="C191" s="67" t="s">
        <v>577</v>
      </c>
      <c r="D191" s="69">
        <v>8455201.0399999991</v>
      </c>
      <c r="E191" s="69">
        <v>501792.39</v>
      </c>
      <c r="F191" s="69">
        <v>1101935.97</v>
      </c>
      <c r="G191" s="69">
        <v>543851.06999999995</v>
      </c>
      <c r="H191" s="69">
        <v>635408.59</v>
      </c>
      <c r="I191" s="69">
        <v>141922</v>
      </c>
      <c r="J191" s="69">
        <v>13119000.33</v>
      </c>
      <c r="K191" s="69">
        <v>701163</v>
      </c>
      <c r="L191" s="69">
        <v>70200</v>
      </c>
      <c r="M191" s="69">
        <v>1153452.22</v>
      </c>
      <c r="N191" s="69">
        <v>117670</v>
      </c>
      <c r="O191" s="69">
        <v>565700.36</v>
      </c>
      <c r="P191" s="69">
        <v>522328.25</v>
      </c>
      <c r="Q191" s="69">
        <v>421075.74</v>
      </c>
      <c r="R191" s="69">
        <v>49500</v>
      </c>
      <c r="S191" s="69">
        <v>174106.69</v>
      </c>
      <c r="T191" s="69">
        <v>14000</v>
      </c>
      <c r="U191" s="69">
        <v>339057.96</v>
      </c>
      <c r="V191" s="69">
        <v>1730612.18</v>
      </c>
      <c r="W191" s="69">
        <v>1569918.5</v>
      </c>
      <c r="X191" s="69">
        <v>256763.75</v>
      </c>
      <c r="Y191" s="69">
        <v>1040970.4</v>
      </c>
      <c r="Z191" s="69">
        <v>41640.800000000003</v>
      </c>
      <c r="AA191" s="69">
        <v>73241.97</v>
      </c>
      <c r="AB191" s="69">
        <v>292951.74</v>
      </c>
      <c r="AC191" s="69">
        <v>0</v>
      </c>
      <c r="AD191" s="69">
        <v>196136.28</v>
      </c>
      <c r="AE191" s="69">
        <v>7030753.2999999998</v>
      </c>
      <c r="AF191" s="69">
        <v>250867.33</v>
      </c>
      <c r="AG191" s="69">
        <v>124080</v>
      </c>
      <c r="AH191" s="69">
        <v>275319.62</v>
      </c>
      <c r="AI191" s="69">
        <v>197994.65</v>
      </c>
      <c r="AJ191" s="69">
        <v>140779</v>
      </c>
      <c r="AK191" s="69">
        <v>241213</v>
      </c>
      <c r="AL191" s="69">
        <v>148498</v>
      </c>
      <c r="AM191" s="69">
        <v>175702</v>
      </c>
      <c r="AN191" s="69">
        <v>283823.21999999997</v>
      </c>
      <c r="AO191" s="69">
        <v>400250.5</v>
      </c>
      <c r="AP191" s="69">
        <v>445450</v>
      </c>
      <c r="AQ191" s="69">
        <v>982670</v>
      </c>
      <c r="AR191" s="69">
        <v>154754</v>
      </c>
      <c r="AS191" s="69">
        <v>96763.5</v>
      </c>
      <c r="AT191" s="69">
        <v>173530</v>
      </c>
      <c r="AU191" s="69">
        <v>170010</v>
      </c>
      <c r="AV191" s="69">
        <v>13150</v>
      </c>
      <c r="AW191" s="69">
        <v>73000</v>
      </c>
      <c r="AX191" s="69">
        <v>3762933.93</v>
      </c>
      <c r="AY191" s="69">
        <v>7000</v>
      </c>
      <c r="AZ191" s="69">
        <v>324896.8</v>
      </c>
      <c r="BA191" s="69">
        <v>450753.6</v>
      </c>
      <c r="BB191" s="69">
        <v>176511.83</v>
      </c>
      <c r="BC191" s="69">
        <v>161814</v>
      </c>
      <c r="BD191" s="69">
        <v>626745.75</v>
      </c>
      <c r="BE191" s="69">
        <v>591686.9</v>
      </c>
      <c r="BF191" s="69">
        <v>253576.91</v>
      </c>
      <c r="BG191" s="69">
        <v>69106.45</v>
      </c>
      <c r="BH191" s="69">
        <v>105400</v>
      </c>
      <c r="BI191" s="69">
        <v>4149707.26</v>
      </c>
      <c r="BJ191" s="69">
        <v>1073129.0900000001</v>
      </c>
      <c r="BK191" s="69">
        <v>323196.5</v>
      </c>
      <c r="BL191" s="69">
        <v>54490</v>
      </c>
      <c r="BM191" s="69">
        <v>91830</v>
      </c>
      <c r="BN191" s="69">
        <v>125590</v>
      </c>
      <c r="BO191" s="69">
        <v>85988.37</v>
      </c>
      <c r="BP191" s="69">
        <v>6105194.29</v>
      </c>
      <c r="BQ191" s="69">
        <v>75017.3</v>
      </c>
      <c r="BR191" s="69">
        <v>159959</v>
      </c>
      <c r="BS191" s="69">
        <v>304735</v>
      </c>
      <c r="BT191" s="69">
        <v>130353.5</v>
      </c>
      <c r="BU191" s="69">
        <v>689672.25</v>
      </c>
      <c r="BV191" s="69">
        <v>163009.70000000001</v>
      </c>
      <c r="BW191" s="69">
        <v>105025</v>
      </c>
      <c r="BX191" s="69">
        <v>5600</v>
      </c>
      <c r="BY191" s="70">
        <v>7480583.4800000023</v>
      </c>
    </row>
    <row r="192" spans="1:77" x14ac:dyDescent="0.2">
      <c r="A192" s="67" t="s">
        <v>553</v>
      </c>
      <c r="B192" s="68" t="s">
        <v>578</v>
      </c>
      <c r="C192" s="67" t="s">
        <v>579</v>
      </c>
      <c r="D192" s="69">
        <v>11400</v>
      </c>
      <c r="E192" s="69">
        <v>0</v>
      </c>
      <c r="F192" s="69">
        <v>62595</v>
      </c>
      <c r="G192" s="69">
        <v>0</v>
      </c>
      <c r="H192" s="69">
        <v>0</v>
      </c>
      <c r="I192" s="69">
        <v>3638</v>
      </c>
      <c r="J192" s="69">
        <v>14445</v>
      </c>
      <c r="K192" s="69">
        <v>123103.5</v>
      </c>
      <c r="L192" s="69">
        <v>1904.6</v>
      </c>
      <c r="M192" s="69">
        <v>26511.5</v>
      </c>
      <c r="N192" s="69">
        <v>0</v>
      </c>
      <c r="O192" s="69">
        <v>6698.2</v>
      </c>
      <c r="P192" s="69">
        <v>4066</v>
      </c>
      <c r="Q192" s="69">
        <v>2782</v>
      </c>
      <c r="R192" s="69">
        <v>1000</v>
      </c>
      <c r="S192" s="69">
        <v>0</v>
      </c>
      <c r="T192" s="69">
        <v>30067</v>
      </c>
      <c r="U192" s="69">
        <v>750</v>
      </c>
      <c r="V192" s="69">
        <v>9630</v>
      </c>
      <c r="W192" s="69">
        <v>62060</v>
      </c>
      <c r="X192" s="69">
        <v>0</v>
      </c>
      <c r="Y192" s="69">
        <v>23861</v>
      </c>
      <c r="Z192" s="69">
        <v>2514.5</v>
      </c>
      <c r="AA192" s="69">
        <v>856</v>
      </c>
      <c r="AB192" s="69">
        <v>21000</v>
      </c>
      <c r="AC192" s="69">
        <v>80399.8</v>
      </c>
      <c r="AD192" s="69">
        <v>0</v>
      </c>
      <c r="AE192" s="69">
        <v>0</v>
      </c>
      <c r="AF192" s="69">
        <v>0</v>
      </c>
      <c r="AG192" s="69">
        <v>7600</v>
      </c>
      <c r="AH192" s="69">
        <v>800</v>
      </c>
      <c r="AI192" s="69">
        <v>1306</v>
      </c>
      <c r="AJ192" s="69">
        <v>0</v>
      </c>
      <c r="AK192" s="69">
        <v>0</v>
      </c>
      <c r="AL192" s="69">
        <v>0</v>
      </c>
      <c r="AM192" s="69">
        <v>66730</v>
      </c>
      <c r="AN192" s="69">
        <v>0</v>
      </c>
      <c r="AO192" s="69">
        <v>90450.3</v>
      </c>
      <c r="AP192" s="69">
        <v>300</v>
      </c>
      <c r="AQ192" s="69">
        <v>0</v>
      </c>
      <c r="AR192" s="69">
        <v>6593</v>
      </c>
      <c r="AS192" s="69">
        <v>4268</v>
      </c>
      <c r="AT192" s="69">
        <v>11360</v>
      </c>
      <c r="AU192" s="69">
        <v>2150</v>
      </c>
      <c r="AV192" s="69">
        <v>10609</v>
      </c>
      <c r="AW192" s="69">
        <v>0</v>
      </c>
      <c r="AX192" s="69">
        <v>0</v>
      </c>
      <c r="AY192" s="69">
        <v>0</v>
      </c>
      <c r="AZ192" s="69">
        <v>1400</v>
      </c>
      <c r="BA192" s="69">
        <v>40954.25</v>
      </c>
      <c r="BB192" s="69">
        <v>27178</v>
      </c>
      <c r="BC192" s="69">
        <v>14200</v>
      </c>
      <c r="BD192" s="69">
        <v>0</v>
      </c>
      <c r="BE192" s="69">
        <v>0</v>
      </c>
      <c r="BF192" s="69">
        <v>62846.69</v>
      </c>
      <c r="BG192" s="69">
        <v>22900</v>
      </c>
      <c r="BH192" s="69">
        <v>0</v>
      </c>
      <c r="BI192" s="69">
        <v>0</v>
      </c>
      <c r="BJ192" s="69">
        <v>0</v>
      </c>
      <c r="BK192" s="69">
        <v>42748</v>
      </c>
      <c r="BL192" s="69">
        <v>10690</v>
      </c>
      <c r="BM192" s="69">
        <v>0</v>
      </c>
      <c r="BN192" s="69">
        <v>0</v>
      </c>
      <c r="BO192" s="69">
        <v>750</v>
      </c>
      <c r="BP192" s="69">
        <v>68208</v>
      </c>
      <c r="BQ192" s="69">
        <v>14140</v>
      </c>
      <c r="BR192" s="69">
        <v>7700</v>
      </c>
      <c r="BS192" s="69">
        <v>4500</v>
      </c>
      <c r="BT192" s="69">
        <v>52768</v>
      </c>
      <c r="BU192" s="69">
        <v>0</v>
      </c>
      <c r="BV192" s="69">
        <v>10047.299999999999</v>
      </c>
      <c r="BW192" s="69">
        <v>2500</v>
      </c>
      <c r="BX192" s="69">
        <v>0</v>
      </c>
      <c r="BY192" s="70">
        <v>1318344.19</v>
      </c>
    </row>
    <row r="193" spans="1:77" x14ac:dyDescent="0.2">
      <c r="A193" s="67" t="s">
        <v>553</v>
      </c>
      <c r="B193" s="68" t="s">
        <v>580</v>
      </c>
      <c r="C193" s="67" t="s">
        <v>581</v>
      </c>
      <c r="D193" s="69">
        <v>1861376.06</v>
      </c>
      <c r="E193" s="69">
        <v>223599.6</v>
      </c>
      <c r="F193" s="69">
        <v>634343.53</v>
      </c>
      <c r="G193" s="69">
        <v>65817.66</v>
      </c>
      <c r="H193" s="69">
        <v>302808.89</v>
      </c>
      <c r="I193" s="69">
        <v>12176.6</v>
      </c>
      <c r="J193" s="69">
        <v>2069327.52</v>
      </c>
      <c r="K193" s="69">
        <v>252475.55</v>
      </c>
      <c r="L193" s="69">
        <v>95230</v>
      </c>
      <c r="M193" s="69">
        <v>58885.24</v>
      </c>
      <c r="N193" s="69">
        <v>1750</v>
      </c>
      <c r="O193" s="69">
        <v>608415.26</v>
      </c>
      <c r="P193" s="69">
        <v>124413</v>
      </c>
      <c r="Q193" s="69">
        <v>19100</v>
      </c>
      <c r="R193" s="69">
        <v>30000</v>
      </c>
      <c r="S193" s="69">
        <v>5250</v>
      </c>
      <c r="T193" s="69">
        <v>327748.45</v>
      </c>
      <c r="U193" s="69">
        <v>128243.06</v>
      </c>
      <c r="V193" s="69">
        <v>2935966.44</v>
      </c>
      <c r="W193" s="69">
        <v>205011.5</v>
      </c>
      <c r="X193" s="69">
        <v>107952.4</v>
      </c>
      <c r="Y193" s="69">
        <v>209670.3</v>
      </c>
      <c r="Z193" s="69">
        <v>127918</v>
      </c>
      <c r="AA193" s="69">
        <v>0</v>
      </c>
      <c r="AB193" s="69">
        <v>83674</v>
      </c>
      <c r="AC193" s="69">
        <v>5885</v>
      </c>
      <c r="AD193" s="69">
        <v>58913.35</v>
      </c>
      <c r="AE193" s="69">
        <v>187517.9</v>
      </c>
      <c r="AF193" s="69">
        <v>90134.24</v>
      </c>
      <c r="AG193" s="69">
        <v>15000</v>
      </c>
      <c r="AH193" s="69">
        <v>46039</v>
      </c>
      <c r="AI193" s="69">
        <v>16260</v>
      </c>
      <c r="AJ193" s="69">
        <v>198979.85</v>
      </c>
      <c r="AK193" s="69">
        <v>12267</v>
      </c>
      <c r="AL193" s="69">
        <v>11630</v>
      </c>
      <c r="AM193" s="69">
        <v>27838</v>
      </c>
      <c r="AN193" s="69">
        <v>56868</v>
      </c>
      <c r="AO193" s="69">
        <v>82027</v>
      </c>
      <c r="AP193" s="69">
        <v>20450</v>
      </c>
      <c r="AQ193" s="69">
        <v>288702</v>
      </c>
      <c r="AR193" s="69">
        <v>36269</v>
      </c>
      <c r="AS193" s="69">
        <v>400</v>
      </c>
      <c r="AT193" s="69">
        <v>164496.20000000001</v>
      </c>
      <c r="AU193" s="69">
        <v>329547</v>
      </c>
      <c r="AV193" s="69">
        <v>4665</v>
      </c>
      <c r="AW193" s="69">
        <v>8260</v>
      </c>
      <c r="AX193" s="69">
        <v>0</v>
      </c>
      <c r="AY193" s="69">
        <v>0</v>
      </c>
      <c r="AZ193" s="69">
        <v>11770</v>
      </c>
      <c r="BA193" s="69">
        <v>73429.05</v>
      </c>
      <c r="BB193" s="69">
        <v>128597.41</v>
      </c>
      <c r="BC193" s="69">
        <v>145282.72</v>
      </c>
      <c r="BD193" s="69">
        <v>9300</v>
      </c>
      <c r="BE193" s="69">
        <v>381820.85</v>
      </c>
      <c r="BF193" s="69">
        <v>253900</v>
      </c>
      <c r="BG193" s="69">
        <v>15253.4</v>
      </c>
      <c r="BH193" s="69">
        <v>4260</v>
      </c>
      <c r="BI193" s="69">
        <v>825001</v>
      </c>
      <c r="BJ193" s="69">
        <v>0</v>
      </c>
      <c r="BK193" s="69">
        <v>109514.5</v>
      </c>
      <c r="BL193" s="69">
        <v>7852</v>
      </c>
      <c r="BM193" s="69">
        <v>7494</v>
      </c>
      <c r="BN193" s="69">
        <v>172363.21</v>
      </c>
      <c r="BO193" s="69">
        <v>71160.7</v>
      </c>
      <c r="BP193" s="69">
        <v>448264.64</v>
      </c>
      <c r="BQ193" s="69">
        <v>21097</v>
      </c>
      <c r="BR193" s="69">
        <v>14926.5</v>
      </c>
      <c r="BS193" s="69">
        <v>10165</v>
      </c>
      <c r="BT193" s="69">
        <v>5534.25</v>
      </c>
      <c r="BU193" s="69">
        <v>0</v>
      </c>
      <c r="BV193" s="69">
        <v>4494</v>
      </c>
      <c r="BW193" s="69">
        <v>13268</v>
      </c>
      <c r="BX193" s="69">
        <v>0</v>
      </c>
      <c r="BY193" s="70">
        <v>138787.5</v>
      </c>
    </row>
    <row r="194" spans="1:77" x14ac:dyDescent="0.2">
      <c r="A194" s="67" t="s">
        <v>553</v>
      </c>
      <c r="B194" s="68" t="s">
        <v>582</v>
      </c>
      <c r="C194" s="67" t="s">
        <v>583</v>
      </c>
      <c r="D194" s="69">
        <v>874870</v>
      </c>
      <c r="E194" s="69">
        <v>42000</v>
      </c>
      <c r="F194" s="69">
        <v>918783.04</v>
      </c>
      <c r="G194" s="69">
        <v>205800</v>
      </c>
      <c r="H194" s="69">
        <v>69871</v>
      </c>
      <c r="I194" s="69">
        <v>0</v>
      </c>
      <c r="J194" s="69">
        <v>476201.23</v>
      </c>
      <c r="K194" s="69">
        <v>122932</v>
      </c>
      <c r="L194" s="69">
        <v>0</v>
      </c>
      <c r="M194" s="69">
        <v>145306</v>
      </c>
      <c r="N194" s="69">
        <v>0</v>
      </c>
      <c r="O194" s="69">
        <v>179000</v>
      </c>
      <c r="P194" s="69">
        <v>489208.63</v>
      </c>
      <c r="Q194" s="69">
        <v>132466</v>
      </c>
      <c r="R194" s="69">
        <v>0</v>
      </c>
      <c r="S194" s="69">
        <v>57724.53</v>
      </c>
      <c r="T194" s="69">
        <v>0</v>
      </c>
      <c r="U194" s="69">
        <v>0</v>
      </c>
      <c r="V194" s="69">
        <v>771278.4</v>
      </c>
      <c r="W194" s="69">
        <v>440102.08</v>
      </c>
      <c r="X194" s="69">
        <v>39055</v>
      </c>
      <c r="Y194" s="69">
        <v>702519.2</v>
      </c>
      <c r="Z194" s="69">
        <v>0</v>
      </c>
      <c r="AA194" s="69">
        <v>26750</v>
      </c>
      <c r="AB194" s="69">
        <v>13498.05</v>
      </c>
      <c r="AC194" s="69">
        <v>0</v>
      </c>
      <c r="AD194" s="69">
        <v>58422</v>
      </c>
      <c r="AE194" s="69">
        <v>841978.73</v>
      </c>
      <c r="AF194" s="69">
        <v>0</v>
      </c>
      <c r="AG194" s="69">
        <v>0</v>
      </c>
      <c r="AH194" s="69">
        <v>0</v>
      </c>
      <c r="AI194" s="69">
        <v>0</v>
      </c>
      <c r="AJ194" s="69">
        <v>0</v>
      </c>
      <c r="AK194" s="69">
        <v>0</v>
      </c>
      <c r="AL194" s="69">
        <v>0</v>
      </c>
      <c r="AM194" s="69">
        <v>0</v>
      </c>
      <c r="AN194" s="69">
        <v>0</v>
      </c>
      <c r="AO194" s="69">
        <v>0</v>
      </c>
      <c r="AP194" s="69">
        <v>0</v>
      </c>
      <c r="AQ194" s="69">
        <v>29895.8</v>
      </c>
      <c r="AR194" s="69">
        <v>0</v>
      </c>
      <c r="AS194" s="69">
        <v>0</v>
      </c>
      <c r="AT194" s="69">
        <v>0</v>
      </c>
      <c r="AU194" s="69">
        <v>0</v>
      </c>
      <c r="AV194" s="69">
        <v>0</v>
      </c>
      <c r="AW194" s="69">
        <v>0</v>
      </c>
      <c r="AX194" s="69">
        <v>184307.5</v>
      </c>
      <c r="AY194" s="69">
        <v>0</v>
      </c>
      <c r="AZ194" s="69">
        <v>0</v>
      </c>
      <c r="BA194" s="69">
        <v>0</v>
      </c>
      <c r="BB194" s="69">
        <v>537580</v>
      </c>
      <c r="BC194" s="69">
        <v>10737.45</v>
      </c>
      <c r="BD194" s="69">
        <v>138921.57999999999</v>
      </c>
      <c r="BE194" s="69">
        <v>0</v>
      </c>
      <c r="BF194" s="69">
        <v>0</v>
      </c>
      <c r="BG194" s="69">
        <v>0</v>
      </c>
      <c r="BH194" s="69">
        <v>0</v>
      </c>
      <c r="BI194" s="69">
        <v>1229746</v>
      </c>
      <c r="BJ194" s="69">
        <v>295716.3</v>
      </c>
      <c r="BK194" s="69">
        <v>0</v>
      </c>
      <c r="BL194" s="69">
        <v>0</v>
      </c>
      <c r="BM194" s="69">
        <v>0</v>
      </c>
      <c r="BN194" s="69">
        <v>0</v>
      </c>
      <c r="BO194" s="69">
        <v>0</v>
      </c>
      <c r="BP194" s="69">
        <v>0</v>
      </c>
      <c r="BQ194" s="69">
        <v>0</v>
      </c>
      <c r="BR194" s="69">
        <v>0</v>
      </c>
      <c r="BS194" s="69">
        <v>0</v>
      </c>
      <c r="BT194" s="69">
        <v>0</v>
      </c>
      <c r="BU194" s="69">
        <v>681597.49</v>
      </c>
      <c r="BV194" s="69">
        <v>0</v>
      </c>
      <c r="BW194" s="69">
        <v>0</v>
      </c>
      <c r="BX194" s="69">
        <v>0</v>
      </c>
      <c r="BY194" s="70">
        <v>28840716.359999999</v>
      </c>
    </row>
    <row r="195" spans="1:77" x14ac:dyDescent="0.2">
      <c r="A195" s="67" t="s">
        <v>553</v>
      </c>
      <c r="B195" s="68" t="s">
        <v>584</v>
      </c>
      <c r="C195" s="67" t="s">
        <v>585</v>
      </c>
      <c r="D195" s="69">
        <v>0</v>
      </c>
      <c r="E195" s="69">
        <v>0</v>
      </c>
      <c r="F195" s="69">
        <v>0</v>
      </c>
      <c r="G195" s="69">
        <v>0</v>
      </c>
      <c r="H195" s="69">
        <v>0</v>
      </c>
      <c r="I195" s="69">
        <v>0</v>
      </c>
      <c r="J195" s="69">
        <v>482847</v>
      </c>
      <c r="K195" s="69">
        <v>0</v>
      </c>
      <c r="L195" s="69">
        <v>56000</v>
      </c>
      <c r="M195" s="69">
        <v>0</v>
      </c>
      <c r="N195" s="69">
        <v>4000</v>
      </c>
      <c r="O195" s="69">
        <v>69698.320000000007</v>
      </c>
      <c r="P195" s="69">
        <v>58500</v>
      </c>
      <c r="Q195" s="69">
        <v>648000</v>
      </c>
      <c r="R195" s="69">
        <v>6000</v>
      </c>
      <c r="S195" s="69">
        <v>0</v>
      </c>
      <c r="T195" s="69">
        <v>107250</v>
      </c>
      <c r="U195" s="69">
        <v>0</v>
      </c>
      <c r="V195" s="69">
        <v>0</v>
      </c>
      <c r="W195" s="69">
        <v>0</v>
      </c>
      <c r="X195" s="69">
        <v>0</v>
      </c>
      <c r="Y195" s="69">
        <v>128000</v>
      </c>
      <c r="Z195" s="69">
        <v>536240</v>
      </c>
      <c r="AA195" s="69">
        <v>0</v>
      </c>
      <c r="AB195" s="69">
        <v>0</v>
      </c>
      <c r="AC195" s="69">
        <v>0</v>
      </c>
      <c r="AD195" s="69">
        <v>44750</v>
      </c>
      <c r="AE195" s="69">
        <v>0</v>
      </c>
      <c r="AF195" s="69">
        <v>0</v>
      </c>
      <c r="AG195" s="69">
        <v>0</v>
      </c>
      <c r="AH195" s="69">
        <v>1500</v>
      </c>
      <c r="AI195" s="69">
        <v>0</v>
      </c>
      <c r="AJ195" s="69">
        <v>24800</v>
      </c>
      <c r="AK195" s="69">
        <v>0</v>
      </c>
      <c r="AL195" s="69">
        <v>0</v>
      </c>
      <c r="AM195" s="69">
        <v>130320</v>
      </c>
      <c r="AN195" s="69">
        <v>100000</v>
      </c>
      <c r="AO195" s="69">
        <v>85000</v>
      </c>
      <c r="AP195" s="69">
        <v>0</v>
      </c>
      <c r="AQ195" s="69">
        <v>0</v>
      </c>
      <c r="AR195" s="69">
        <v>403180</v>
      </c>
      <c r="AS195" s="69">
        <v>0</v>
      </c>
      <c r="AT195" s="69">
        <v>0</v>
      </c>
      <c r="AU195" s="69">
        <v>0</v>
      </c>
      <c r="AV195" s="69">
        <v>0</v>
      </c>
      <c r="AW195" s="69">
        <v>0</v>
      </c>
      <c r="AX195" s="69">
        <v>0</v>
      </c>
      <c r="AY195" s="69">
        <v>430000</v>
      </c>
      <c r="AZ195" s="69">
        <v>0</v>
      </c>
      <c r="BA195" s="69">
        <v>0</v>
      </c>
      <c r="BB195" s="69">
        <v>27990</v>
      </c>
      <c r="BC195" s="69">
        <v>0</v>
      </c>
      <c r="BD195" s="69">
        <v>0</v>
      </c>
      <c r="BE195" s="69">
        <v>154000</v>
      </c>
      <c r="BF195" s="69">
        <v>288000</v>
      </c>
      <c r="BG195" s="69">
        <v>0</v>
      </c>
      <c r="BH195" s="69">
        <v>0</v>
      </c>
      <c r="BI195" s="69">
        <v>209000</v>
      </c>
      <c r="BJ195" s="69">
        <v>0</v>
      </c>
      <c r="BK195" s="69">
        <v>554528.5</v>
      </c>
      <c r="BL195" s="69">
        <v>5900</v>
      </c>
      <c r="BM195" s="69">
        <v>0</v>
      </c>
      <c r="BN195" s="69">
        <v>0</v>
      </c>
      <c r="BO195" s="69">
        <v>0</v>
      </c>
      <c r="BP195" s="69">
        <v>0</v>
      </c>
      <c r="BQ195" s="69">
        <v>0</v>
      </c>
      <c r="BR195" s="69">
        <v>16050</v>
      </c>
      <c r="BS195" s="69">
        <v>0</v>
      </c>
      <c r="BT195" s="69">
        <v>0</v>
      </c>
      <c r="BU195" s="69">
        <v>0</v>
      </c>
      <c r="BV195" s="69">
        <v>0</v>
      </c>
      <c r="BW195" s="69">
        <v>0</v>
      </c>
      <c r="BX195" s="69">
        <v>0</v>
      </c>
      <c r="BY195" s="70">
        <v>709519.40000000014</v>
      </c>
    </row>
    <row r="196" spans="1:77" x14ac:dyDescent="0.2">
      <c r="A196" s="67" t="s">
        <v>553</v>
      </c>
      <c r="B196" s="68" t="s">
        <v>586</v>
      </c>
      <c r="C196" s="67" t="s">
        <v>587</v>
      </c>
      <c r="D196" s="69">
        <v>22625643.75</v>
      </c>
      <c r="E196" s="69">
        <v>48150</v>
      </c>
      <c r="F196" s="69">
        <v>95933.83</v>
      </c>
      <c r="G196" s="69">
        <v>0</v>
      </c>
      <c r="H196" s="69">
        <v>0</v>
      </c>
      <c r="I196" s="69">
        <v>0</v>
      </c>
      <c r="J196" s="69">
        <v>3979855.49</v>
      </c>
      <c r="K196" s="69">
        <v>1354547.92</v>
      </c>
      <c r="L196" s="69">
        <v>30000</v>
      </c>
      <c r="M196" s="69">
        <v>69010</v>
      </c>
      <c r="N196" s="69">
        <v>0</v>
      </c>
      <c r="O196" s="69">
        <v>166334.57999999999</v>
      </c>
      <c r="P196" s="69">
        <v>300276.7</v>
      </c>
      <c r="Q196" s="69">
        <v>1381198.31</v>
      </c>
      <c r="R196" s="69">
        <v>0</v>
      </c>
      <c r="S196" s="69">
        <v>80000</v>
      </c>
      <c r="T196" s="69">
        <v>0</v>
      </c>
      <c r="U196" s="69">
        <v>66650</v>
      </c>
      <c r="V196" s="69">
        <v>116850</v>
      </c>
      <c r="W196" s="69">
        <v>724062</v>
      </c>
      <c r="X196" s="69">
        <v>6300</v>
      </c>
      <c r="Y196" s="69">
        <v>40000</v>
      </c>
      <c r="Z196" s="69">
        <v>32000</v>
      </c>
      <c r="AA196" s="69">
        <v>0</v>
      </c>
      <c r="AB196" s="69">
        <v>577786</v>
      </c>
      <c r="AC196" s="69">
        <v>0</v>
      </c>
      <c r="AD196" s="69">
        <v>0</v>
      </c>
      <c r="AE196" s="69">
        <v>3540865</v>
      </c>
      <c r="AF196" s="69">
        <v>31666</v>
      </c>
      <c r="AG196" s="69">
        <v>0</v>
      </c>
      <c r="AH196" s="69">
        <v>27185</v>
      </c>
      <c r="AI196" s="69">
        <v>4000</v>
      </c>
      <c r="AJ196" s="69">
        <v>56905.54</v>
      </c>
      <c r="AK196" s="69">
        <v>0</v>
      </c>
      <c r="AL196" s="69">
        <v>0</v>
      </c>
      <c r="AM196" s="69">
        <v>125883.34</v>
      </c>
      <c r="AN196" s="69">
        <v>0</v>
      </c>
      <c r="AO196" s="69">
        <v>0</v>
      </c>
      <c r="AP196" s="69">
        <v>0</v>
      </c>
      <c r="AQ196" s="69">
        <v>0</v>
      </c>
      <c r="AR196" s="69">
        <v>0</v>
      </c>
      <c r="AS196" s="69">
        <v>10000</v>
      </c>
      <c r="AT196" s="69">
        <v>0</v>
      </c>
      <c r="AU196" s="69">
        <v>35692.5</v>
      </c>
      <c r="AV196" s="69">
        <v>0</v>
      </c>
      <c r="AW196" s="69">
        <v>259153</v>
      </c>
      <c r="AX196" s="69">
        <v>523580</v>
      </c>
      <c r="AY196" s="69">
        <v>0</v>
      </c>
      <c r="AZ196" s="69">
        <v>6926</v>
      </c>
      <c r="BA196" s="69">
        <v>30909.4</v>
      </c>
      <c r="BB196" s="69">
        <v>0</v>
      </c>
      <c r="BC196" s="69">
        <v>0</v>
      </c>
      <c r="BD196" s="69">
        <v>0</v>
      </c>
      <c r="BE196" s="69">
        <v>0</v>
      </c>
      <c r="BF196" s="69">
        <v>0</v>
      </c>
      <c r="BG196" s="69">
        <v>0</v>
      </c>
      <c r="BH196" s="69">
        <v>0</v>
      </c>
      <c r="BI196" s="69">
        <v>2958720</v>
      </c>
      <c r="BJ196" s="69">
        <v>0</v>
      </c>
      <c r="BK196" s="69">
        <v>0</v>
      </c>
      <c r="BL196" s="69">
        <v>206322</v>
      </c>
      <c r="BM196" s="69">
        <v>0</v>
      </c>
      <c r="BN196" s="69">
        <v>0</v>
      </c>
      <c r="BO196" s="69">
        <v>10044.89</v>
      </c>
      <c r="BP196" s="69">
        <v>4317347.41</v>
      </c>
      <c r="BQ196" s="69">
        <v>0</v>
      </c>
      <c r="BR196" s="69">
        <v>42000</v>
      </c>
      <c r="BS196" s="69">
        <v>0</v>
      </c>
      <c r="BT196" s="69">
        <v>23555</v>
      </c>
      <c r="BU196" s="69">
        <v>130782</v>
      </c>
      <c r="BV196" s="69">
        <v>25000</v>
      </c>
      <c r="BW196" s="69">
        <v>15515</v>
      </c>
      <c r="BX196" s="69">
        <v>0</v>
      </c>
      <c r="BY196" s="70">
        <v>7283915.7899999991</v>
      </c>
    </row>
    <row r="197" spans="1:77" x14ac:dyDescent="0.2">
      <c r="A197" s="67" t="s">
        <v>553</v>
      </c>
      <c r="B197" s="68" t="s">
        <v>588</v>
      </c>
      <c r="C197" s="67" t="s">
        <v>589</v>
      </c>
      <c r="D197" s="69">
        <v>1493557.2</v>
      </c>
      <c r="E197" s="69">
        <v>0</v>
      </c>
      <c r="F197" s="69">
        <v>830878.05</v>
      </c>
      <c r="G197" s="69">
        <v>58939</v>
      </c>
      <c r="H197" s="69">
        <v>0</v>
      </c>
      <c r="I197" s="69">
        <v>0</v>
      </c>
      <c r="J197" s="69">
        <v>382920.9</v>
      </c>
      <c r="K197" s="69">
        <v>32100</v>
      </c>
      <c r="L197" s="69">
        <v>228601.55</v>
      </c>
      <c r="M197" s="69">
        <v>28355</v>
      </c>
      <c r="N197" s="69">
        <v>38808</v>
      </c>
      <c r="O197" s="69">
        <v>264800</v>
      </c>
      <c r="P197" s="69">
        <v>424660.05</v>
      </c>
      <c r="Q197" s="69">
        <v>711165.93</v>
      </c>
      <c r="R197" s="69">
        <v>27285</v>
      </c>
      <c r="S197" s="69">
        <v>0</v>
      </c>
      <c r="T197" s="69">
        <v>92400</v>
      </c>
      <c r="U197" s="69">
        <v>45700</v>
      </c>
      <c r="V197" s="69">
        <v>927768</v>
      </c>
      <c r="W197" s="69">
        <v>33100</v>
      </c>
      <c r="X197" s="69">
        <v>355400</v>
      </c>
      <c r="Y197" s="69">
        <v>0</v>
      </c>
      <c r="Z197" s="69">
        <v>80117</v>
      </c>
      <c r="AA197" s="69">
        <v>141385</v>
      </c>
      <c r="AB197" s="69">
        <v>126400</v>
      </c>
      <c r="AC197" s="69">
        <v>0</v>
      </c>
      <c r="AD197" s="69">
        <v>101740</v>
      </c>
      <c r="AE197" s="69">
        <v>99300</v>
      </c>
      <c r="AF197" s="69">
        <v>0</v>
      </c>
      <c r="AG197" s="69">
        <v>4450</v>
      </c>
      <c r="AH197" s="69">
        <v>38000</v>
      </c>
      <c r="AI197" s="69">
        <v>33900</v>
      </c>
      <c r="AJ197" s="69">
        <v>101850</v>
      </c>
      <c r="AK197" s="69">
        <v>0</v>
      </c>
      <c r="AL197" s="69">
        <v>63050</v>
      </c>
      <c r="AM197" s="69">
        <v>121552</v>
      </c>
      <c r="AN197" s="69">
        <v>0</v>
      </c>
      <c r="AO197" s="69">
        <v>0</v>
      </c>
      <c r="AP197" s="69">
        <v>26350</v>
      </c>
      <c r="AQ197" s="69">
        <v>0</v>
      </c>
      <c r="AR197" s="69">
        <v>0</v>
      </c>
      <c r="AS197" s="69">
        <v>14250</v>
      </c>
      <c r="AT197" s="69">
        <v>0</v>
      </c>
      <c r="AU197" s="69">
        <v>44500</v>
      </c>
      <c r="AV197" s="69">
        <v>4400</v>
      </c>
      <c r="AW197" s="69">
        <v>23850</v>
      </c>
      <c r="AX197" s="69">
        <v>323900</v>
      </c>
      <c r="AY197" s="69">
        <v>0</v>
      </c>
      <c r="AZ197" s="69">
        <v>75430</v>
      </c>
      <c r="BA197" s="69">
        <v>9523</v>
      </c>
      <c r="BB197" s="69">
        <v>0</v>
      </c>
      <c r="BC197" s="69">
        <v>140598</v>
      </c>
      <c r="BD197" s="69">
        <v>12500</v>
      </c>
      <c r="BE197" s="69">
        <v>0</v>
      </c>
      <c r="BF197" s="69">
        <v>59600</v>
      </c>
      <c r="BG197" s="69">
        <v>0</v>
      </c>
      <c r="BH197" s="69">
        <v>14926.5</v>
      </c>
      <c r="BI197" s="69">
        <v>0</v>
      </c>
      <c r="BJ197" s="69">
        <v>797950</v>
      </c>
      <c r="BK197" s="69">
        <v>94288.4</v>
      </c>
      <c r="BL197" s="69">
        <v>75950</v>
      </c>
      <c r="BM197" s="69">
        <v>28700</v>
      </c>
      <c r="BN197" s="69">
        <v>164300</v>
      </c>
      <c r="BO197" s="69">
        <v>122450</v>
      </c>
      <c r="BP197" s="69">
        <v>470575.3</v>
      </c>
      <c r="BQ197" s="69">
        <v>0</v>
      </c>
      <c r="BR197" s="69">
        <v>0</v>
      </c>
      <c r="BS197" s="69">
        <v>0</v>
      </c>
      <c r="BT197" s="69">
        <v>54181</v>
      </c>
      <c r="BU197" s="69">
        <v>0</v>
      </c>
      <c r="BV197" s="69">
        <v>179532.6</v>
      </c>
      <c r="BW197" s="69">
        <v>2300</v>
      </c>
      <c r="BX197" s="69">
        <v>16550</v>
      </c>
      <c r="BY197" s="70">
        <v>2710273.8700000006</v>
      </c>
    </row>
    <row r="198" spans="1:77" x14ac:dyDescent="0.2">
      <c r="A198" s="67" t="s">
        <v>553</v>
      </c>
      <c r="B198" s="68" t="s">
        <v>590</v>
      </c>
      <c r="C198" s="67" t="s">
        <v>591</v>
      </c>
      <c r="D198" s="69">
        <v>174560</v>
      </c>
      <c r="E198" s="69">
        <v>0</v>
      </c>
      <c r="F198" s="69">
        <v>0</v>
      </c>
      <c r="G198" s="69">
        <v>0</v>
      </c>
      <c r="H198" s="69">
        <v>0</v>
      </c>
      <c r="I198" s="69">
        <v>0</v>
      </c>
      <c r="J198" s="69">
        <v>33170</v>
      </c>
      <c r="K198" s="69">
        <v>5900</v>
      </c>
      <c r="L198" s="69">
        <v>0</v>
      </c>
      <c r="M198" s="69">
        <v>0</v>
      </c>
      <c r="N198" s="69">
        <v>17150</v>
      </c>
      <c r="O198" s="69">
        <v>58930</v>
      </c>
      <c r="P198" s="69">
        <v>546281</v>
      </c>
      <c r="Q198" s="69">
        <v>223170</v>
      </c>
      <c r="R198" s="69">
        <v>0</v>
      </c>
      <c r="S198" s="69">
        <v>0</v>
      </c>
      <c r="T198" s="69">
        <v>0</v>
      </c>
      <c r="U198" s="69">
        <v>0</v>
      </c>
      <c r="V198" s="69">
        <v>0</v>
      </c>
      <c r="W198" s="69">
        <v>0</v>
      </c>
      <c r="X198" s="69">
        <v>39604</v>
      </c>
      <c r="Y198" s="69">
        <v>0</v>
      </c>
      <c r="Z198" s="69">
        <v>0</v>
      </c>
      <c r="AA198" s="69">
        <v>0</v>
      </c>
      <c r="AB198" s="69">
        <v>0</v>
      </c>
      <c r="AC198" s="69">
        <v>0</v>
      </c>
      <c r="AD198" s="69">
        <v>0</v>
      </c>
      <c r="AE198" s="69">
        <v>0</v>
      </c>
      <c r="AF198" s="69">
        <v>0</v>
      </c>
      <c r="AG198" s="69">
        <v>9000</v>
      </c>
      <c r="AH198" s="69">
        <v>0</v>
      </c>
      <c r="AI198" s="69">
        <v>0</v>
      </c>
      <c r="AJ198" s="69">
        <v>35000</v>
      </c>
      <c r="AK198" s="69">
        <v>0</v>
      </c>
      <c r="AL198" s="69">
        <v>0</v>
      </c>
      <c r="AM198" s="69">
        <v>0</v>
      </c>
      <c r="AN198" s="69">
        <v>83800</v>
      </c>
      <c r="AO198" s="69">
        <v>0</v>
      </c>
      <c r="AP198" s="69">
        <v>0</v>
      </c>
      <c r="AQ198" s="69">
        <v>0</v>
      </c>
      <c r="AR198" s="69">
        <v>0</v>
      </c>
      <c r="AS198" s="69">
        <v>0</v>
      </c>
      <c r="AT198" s="69">
        <v>36166</v>
      </c>
      <c r="AU198" s="69">
        <v>80600</v>
      </c>
      <c r="AV198" s="69">
        <v>4000</v>
      </c>
      <c r="AW198" s="69">
        <v>0</v>
      </c>
      <c r="AX198" s="69">
        <v>0</v>
      </c>
      <c r="AY198" s="69">
        <v>0</v>
      </c>
      <c r="AZ198" s="69">
        <v>0</v>
      </c>
      <c r="BA198" s="69">
        <v>0</v>
      </c>
      <c r="BB198" s="69">
        <v>0</v>
      </c>
      <c r="BC198" s="69">
        <v>0</v>
      </c>
      <c r="BD198" s="69">
        <v>0</v>
      </c>
      <c r="BE198" s="69">
        <v>0</v>
      </c>
      <c r="BF198" s="69">
        <v>0</v>
      </c>
      <c r="BG198" s="69">
        <v>0</v>
      </c>
      <c r="BH198" s="69">
        <v>1500</v>
      </c>
      <c r="BI198" s="69">
        <v>0</v>
      </c>
      <c r="BJ198" s="69">
        <v>0</v>
      </c>
      <c r="BK198" s="69">
        <v>0</v>
      </c>
      <c r="BL198" s="69">
        <v>0</v>
      </c>
      <c r="BM198" s="69">
        <v>0</v>
      </c>
      <c r="BN198" s="69">
        <v>76464</v>
      </c>
      <c r="BO198" s="69">
        <v>0</v>
      </c>
      <c r="BP198" s="69">
        <v>0</v>
      </c>
      <c r="BQ198" s="69">
        <v>0</v>
      </c>
      <c r="BR198" s="69">
        <v>0</v>
      </c>
      <c r="BS198" s="69">
        <v>0</v>
      </c>
      <c r="BT198" s="69">
        <v>0</v>
      </c>
      <c r="BU198" s="69">
        <v>0</v>
      </c>
      <c r="BV198" s="69">
        <v>0</v>
      </c>
      <c r="BW198" s="69">
        <v>0</v>
      </c>
      <c r="BX198" s="69">
        <v>0</v>
      </c>
      <c r="BY198" s="70">
        <v>1203969.95</v>
      </c>
    </row>
    <row r="199" spans="1:77" x14ac:dyDescent="0.2">
      <c r="A199" s="67" t="s">
        <v>553</v>
      </c>
      <c r="B199" s="68" t="s">
        <v>592</v>
      </c>
      <c r="C199" s="67" t="s">
        <v>593</v>
      </c>
      <c r="D199" s="69">
        <v>12503500</v>
      </c>
      <c r="E199" s="69">
        <v>0</v>
      </c>
      <c r="F199" s="69">
        <v>3844640</v>
      </c>
      <c r="G199" s="69">
        <v>2323500</v>
      </c>
      <c r="H199" s="69">
        <v>984420</v>
      </c>
      <c r="I199" s="69">
        <v>0</v>
      </c>
      <c r="J199" s="69">
        <v>6385265.4800000004</v>
      </c>
      <c r="K199" s="69">
        <v>3631873.93</v>
      </c>
      <c r="L199" s="69">
        <v>31680</v>
      </c>
      <c r="M199" s="69">
        <v>6540231.1200000001</v>
      </c>
      <c r="N199" s="69">
        <v>1237005</v>
      </c>
      <c r="O199" s="69">
        <v>286018</v>
      </c>
      <c r="P199" s="69">
        <v>4001673.9</v>
      </c>
      <c r="Q199" s="69">
        <v>5090325</v>
      </c>
      <c r="R199" s="69">
        <v>58450</v>
      </c>
      <c r="S199" s="69">
        <v>1561713.98</v>
      </c>
      <c r="T199" s="69">
        <v>1231910.6200000001</v>
      </c>
      <c r="U199" s="69">
        <v>0</v>
      </c>
      <c r="V199" s="69">
        <v>24584035.379999999</v>
      </c>
      <c r="W199" s="69">
        <v>0</v>
      </c>
      <c r="X199" s="69">
        <v>620065</v>
      </c>
      <c r="Y199" s="69">
        <v>99000</v>
      </c>
      <c r="Z199" s="69">
        <v>1098900</v>
      </c>
      <c r="AA199" s="69">
        <v>0</v>
      </c>
      <c r="AB199" s="69">
        <v>0</v>
      </c>
      <c r="AC199" s="69">
        <v>0</v>
      </c>
      <c r="AD199" s="69">
        <v>144800</v>
      </c>
      <c r="AE199" s="69">
        <v>13177913.810000001</v>
      </c>
      <c r="AF199" s="69">
        <v>863763.08</v>
      </c>
      <c r="AG199" s="69">
        <v>570630</v>
      </c>
      <c r="AH199" s="69">
        <v>0</v>
      </c>
      <c r="AI199" s="69">
        <v>694355.5</v>
      </c>
      <c r="AJ199" s="69">
        <v>0</v>
      </c>
      <c r="AK199" s="69">
        <v>858619.2</v>
      </c>
      <c r="AL199" s="69">
        <v>0</v>
      </c>
      <c r="AM199" s="69">
        <v>312560</v>
      </c>
      <c r="AN199" s="69">
        <v>0</v>
      </c>
      <c r="AO199" s="69">
        <v>781250</v>
      </c>
      <c r="AP199" s="69">
        <v>0</v>
      </c>
      <c r="AQ199" s="69">
        <v>880140</v>
      </c>
      <c r="AR199" s="69">
        <v>909790</v>
      </c>
      <c r="AS199" s="69">
        <v>0</v>
      </c>
      <c r="AT199" s="69">
        <v>720000</v>
      </c>
      <c r="AU199" s="69">
        <v>38080</v>
      </c>
      <c r="AV199" s="69">
        <v>0</v>
      </c>
      <c r="AW199" s="69">
        <v>480000</v>
      </c>
      <c r="AX199" s="69">
        <v>5730182.0099999998</v>
      </c>
      <c r="AY199" s="69">
        <v>932280</v>
      </c>
      <c r="AZ199" s="69">
        <v>59400</v>
      </c>
      <c r="BA199" s="69">
        <v>88000</v>
      </c>
      <c r="BB199" s="69">
        <v>2447800</v>
      </c>
      <c r="BC199" s="69">
        <v>551217.5</v>
      </c>
      <c r="BD199" s="69">
        <v>4252294.53</v>
      </c>
      <c r="BE199" s="69">
        <v>1475499.5</v>
      </c>
      <c r="BF199" s="69">
        <v>122488</v>
      </c>
      <c r="BG199" s="69">
        <v>0</v>
      </c>
      <c r="BH199" s="69">
        <v>171864</v>
      </c>
      <c r="BI199" s="69">
        <v>8143291.9199999999</v>
      </c>
      <c r="BJ199" s="69">
        <v>0</v>
      </c>
      <c r="BK199" s="69">
        <v>160500</v>
      </c>
      <c r="BL199" s="69">
        <v>0</v>
      </c>
      <c r="BM199" s="69">
        <v>0</v>
      </c>
      <c r="BN199" s="69">
        <v>0</v>
      </c>
      <c r="BO199" s="69">
        <v>113700</v>
      </c>
      <c r="BP199" s="69">
        <v>0</v>
      </c>
      <c r="BQ199" s="69">
        <v>0</v>
      </c>
      <c r="BR199" s="69">
        <v>0</v>
      </c>
      <c r="BS199" s="69">
        <v>0</v>
      </c>
      <c r="BT199" s="69">
        <v>0</v>
      </c>
      <c r="BU199" s="69">
        <v>0</v>
      </c>
      <c r="BV199" s="69">
        <v>914529</v>
      </c>
      <c r="BW199" s="69">
        <v>0</v>
      </c>
      <c r="BX199" s="69">
        <v>0</v>
      </c>
      <c r="BY199" s="70">
        <v>8067208.25</v>
      </c>
    </row>
    <row r="200" spans="1:77" x14ac:dyDescent="0.2">
      <c r="A200" s="67" t="s">
        <v>553</v>
      </c>
      <c r="B200" s="68" t="s">
        <v>594</v>
      </c>
      <c r="C200" s="67" t="s">
        <v>595</v>
      </c>
      <c r="D200" s="69">
        <v>0</v>
      </c>
      <c r="E200" s="69">
        <v>0</v>
      </c>
      <c r="F200" s="69">
        <v>0</v>
      </c>
      <c r="G200" s="69">
        <v>0</v>
      </c>
      <c r="H200" s="69">
        <v>0</v>
      </c>
      <c r="I200" s="69">
        <v>241592</v>
      </c>
      <c r="J200" s="69">
        <v>0</v>
      </c>
      <c r="K200" s="69">
        <v>0</v>
      </c>
      <c r="L200" s="69">
        <v>201410</v>
      </c>
      <c r="M200" s="69">
        <v>0</v>
      </c>
      <c r="N200" s="69">
        <v>0</v>
      </c>
      <c r="O200" s="69">
        <v>452636.88</v>
      </c>
      <c r="P200" s="69">
        <v>0</v>
      </c>
      <c r="Q200" s="69">
        <v>3962077.84</v>
      </c>
      <c r="R200" s="69">
        <v>203670</v>
      </c>
      <c r="S200" s="69">
        <v>1067648</v>
      </c>
      <c r="T200" s="69">
        <v>0</v>
      </c>
      <c r="U200" s="69">
        <v>0</v>
      </c>
      <c r="V200" s="69">
        <v>0</v>
      </c>
      <c r="W200" s="69">
        <v>0</v>
      </c>
      <c r="X200" s="69">
        <v>0</v>
      </c>
      <c r="Y200" s="69">
        <v>0</v>
      </c>
      <c r="Z200" s="69">
        <v>0</v>
      </c>
      <c r="AA200" s="69">
        <v>0</v>
      </c>
      <c r="AB200" s="69">
        <v>0</v>
      </c>
      <c r="AC200" s="69">
        <v>130475.1</v>
      </c>
      <c r="AD200" s="69">
        <v>360710</v>
      </c>
      <c r="AE200" s="69">
        <v>0</v>
      </c>
      <c r="AF200" s="69">
        <v>0</v>
      </c>
      <c r="AG200" s="69">
        <v>0</v>
      </c>
      <c r="AH200" s="69">
        <v>0</v>
      </c>
      <c r="AI200" s="69">
        <v>0</v>
      </c>
      <c r="AJ200" s="69">
        <v>0</v>
      </c>
      <c r="AK200" s="69">
        <v>0</v>
      </c>
      <c r="AL200" s="69">
        <v>0</v>
      </c>
      <c r="AM200" s="69">
        <v>0</v>
      </c>
      <c r="AN200" s="69">
        <v>540395.16</v>
      </c>
      <c r="AO200" s="69">
        <v>0</v>
      </c>
      <c r="AP200" s="69">
        <v>0</v>
      </c>
      <c r="AQ200" s="69">
        <v>0</v>
      </c>
      <c r="AR200" s="69">
        <v>0</v>
      </c>
      <c r="AS200" s="69">
        <v>0</v>
      </c>
      <c r="AT200" s="69">
        <v>0</v>
      </c>
      <c r="AU200" s="69">
        <v>0</v>
      </c>
      <c r="AV200" s="69">
        <v>24790</v>
      </c>
      <c r="AW200" s="69">
        <v>0</v>
      </c>
      <c r="AX200" s="69">
        <v>0</v>
      </c>
      <c r="AY200" s="69">
        <v>596010</v>
      </c>
      <c r="AZ200" s="69">
        <v>1387617</v>
      </c>
      <c r="BA200" s="69">
        <v>0</v>
      </c>
      <c r="BB200" s="69">
        <v>0</v>
      </c>
      <c r="BC200" s="69">
        <v>0</v>
      </c>
      <c r="BD200" s="69">
        <v>0</v>
      </c>
      <c r="BE200" s="69">
        <v>0</v>
      </c>
      <c r="BF200" s="69">
        <v>0</v>
      </c>
      <c r="BG200" s="69">
        <v>131707.79999999999</v>
      </c>
      <c r="BH200" s="69">
        <v>142910</v>
      </c>
      <c r="BI200" s="69">
        <v>0</v>
      </c>
      <c r="BJ200" s="69">
        <v>0</v>
      </c>
      <c r="BK200" s="69">
        <v>20700</v>
      </c>
      <c r="BL200" s="69">
        <v>6000</v>
      </c>
      <c r="BM200" s="69">
        <v>362550</v>
      </c>
      <c r="BN200" s="69">
        <v>0</v>
      </c>
      <c r="BO200" s="69">
        <v>60000</v>
      </c>
      <c r="BP200" s="69">
        <v>0</v>
      </c>
      <c r="BQ200" s="69">
        <v>0</v>
      </c>
      <c r="BR200" s="69">
        <v>0</v>
      </c>
      <c r="BS200" s="69">
        <v>0</v>
      </c>
      <c r="BT200" s="69">
        <v>0</v>
      </c>
      <c r="BU200" s="69">
        <v>0</v>
      </c>
      <c r="BV200" s="69">
        <v>695257</v>
      </c>
      <c r="BW200" s="69">
        <v>284536</v>
      </c>
      <c r="BX200" s="69">
        <v>157740</v>
      </c>
      <c r="BY200" s="70">
        <v>3463781.63</v>
      </c>
    </row>
    <row r="201" spans="1:77" x14ac:dyDescent="0.2">
      <c r="A201" s="67" t="s">
        <v>553</v>
      </c>
      <c r="B201" s="68" t="s">
        <v>596</v>
      </c>
      <c r="C201" s="67" t="s">
        <v>597</v>
      </c>
      <c r="D201" s="69">
        <v>1261800</v>
      </c>
      <c r="E201" s="69">
        <v>0</v>
      </c>
      <c r="F201" s="69">
        <v>3000</v>
      </c>
      <c r="G201" s="69">
        <v>0</v>
      </c>
      <c r="H201" s="69">
        <v>0</v>
      </c>
      <c r="I201" s="69">
        <v>0</v>
      </c>
      <c r="J201" s="69">
        <v>896090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0</v>
      </c>
      <c r="Q201" s="69">
        <v>103840</v>
      </c>
      <c r="R201" s="69">
        <v>0</v>
      </c>
      <c r="S201" s="69">
        <v>0</v>
      </c>
      <c r="T201" s="69">
        <v>0</v>
      </c>
      <c r="U201" s="69">
        <v>0</v>
      </c>
      <c r="V201" s="69">
        <v>0</v>
      </c>
      <c r="W201" s="69">
        <v>0</v>
      </c>
      <c r="X201" s="69">
        <v>94960</v>
      </c>
      <c r="Y201" s="69">
        <v>130600</v>
      </c>
      <c r="Z201" s="69">
        <v>0</v>
      </c>
      <c r="AA201" s="69">
        <v>0</v>
      </c>
      <c r="AB201" s="69">
        <v>0</v>
      </c>
      <c r="AC201" s="69">
        <v>0</v>
      </c>
      <c r="AD201" s="69">
        <v>0</v>
      </c>
      <c r="AE201" s="69">
        <v>101980</v>
      </c>
      <c r="AF201" s="69">
        <v>0</v>
      </c>
      <c r="AG201" s="69">
        <v>8000</v>
      </c>
      <c r="AH201" s="69">
        <v>0</v>
      </c>
      <c r="AI201" s="69">
        <v>0</v>
      </c>
      <c r="AJ201" s="69">
        <v>0</v>
      </c>
      <c r="AK201" s="69">
        <v>0</v>
      </c>
      <c r="AL201" s="69">
        <v>0</v>
      </c>
      <c r="AM201" s="69">
        <v>0</v>
      </c>
      <c r="AN201" s="69">
        <v>0</v>
      </c>
      <c r="AO201" s="69">
        <v>0</v>
      </c>
      <c r="AP201" s="69">
        <v>0</v>
      </c>
      <c r="AQ201" s="69">
        <v>47000</v>
      </c>
      <c r="AR201" s="69">
        <v>0</v>
      </c>
      <c r="AS201" s="69">
        <v>0</v>
      </c>
      <c r="AT201" s="69">
        <v>0</v>
      </c>
      <c r="AU201" s="69">
        <v>0</v>
      </c>
      <c r="AV201" s="69">
        <v>0</v>
      </c>
      <c r="AW201" s="69">
        <v>0</v>
      </c>
      <c r="AX201" s="69">
        <v>0</v>
      </c>
      <c r="AY201" s="69">
        <v>0</v>
      </c>
      <c r="AZ201" s="69">
        <v>0</v>
      </c>
      <c r="BA201" s="69">
        <v>0</v>
      </c>
      <c r="BB201" s="69">
        <v>0</v>
      </c>
      <c r="BC201" s="69">
        <v>0</v>
      </c>
      <c r="BD201" s="69">
        <v>0</v>
      </c>
      <c r="BE201" s="69">
        <v>61600</v>
      </c>
      <c r="BF201" s="69">
        <v>4800</v>
      </c>
      <c r="BG201" s="69">
        <v>0</v>
      </c>
      <c r="BH201" s="69">
        <v>0</v>
      </c>
      <c r="BI201" s="69">
        <v>307100</v>
      </c>
      <c r="BJ201" s="69">
        <v>0</v>
      </c>
      <c r="BK201" s="69">
        <v>0</v>
      </c>
      <c r="BL201" s="69">
        <v>0</v>
      </c>
      <c r="BM201" s="69">
        <v>97954</v>
      </c>
      <c r="BN201" s="69">
        <v>0</v>
      </c>
      <c r="BO201" s="69">
        <v>0</v>
      </c>
      <c r="BP201" s="69">
        <v>6500</v>
      </c>
      <c r="BQ201" s="69">
        <v>0</v>
      </c>
      <c r="BR201" s="69">
        <v>0</v>
      </c>
      <c r="BS201" s="69">
        <v>0</v>
      </c>
      <c r="BT201" s="69">
        <v>0</v>
      </c>
      <c r="BU201" s="69">
        <v>0</v>
      </c>
      <c r="BV201" s="69">
        <v>0</v>
      </c>
      <c r="BW201" s="69">
        <v>0</v>
      </c>
      <c r="BX201" s="69">
        <v>0</v>
      </c>
      <c r="BY201" s="70">
        <v>758410</v>
      </c>
    </row>
    <row r="202" spans="1:77" x14ac:dyDescent="0.2">
      <c r="A202" s="67" t="s">
        <v>553</v>
      </c>
      <c r="B202" s="68" t="s">
        <v>598</v>
      </c>
      <c r="C202" s="67" t="s">
        <v>599</v>
      </c>
      <c r="D202" s="69">
        <v>0</v>
      </c>
      <c r="E202" s="69">
        <v>0</v>
      </c>
      <c r="F202" s="69">
        <v>1182300</v>
      </c>
      <c r="G202" s="69">
        <v>682858</v>
      </c>
      <c r="H202" s="69">
        <v>0</v>
      </c>
      <c r="I202" s="69">
        <v>0</v>
      </c>
      <c r="J202" s="69">
        <v>0</v>
      </c>
      <c r="K202" s="69">
        <v>2398491</v>
      </c>
      <c r="L202" s="69">
        <v>0</v>
      </c>
      <c r="M202" s="69">
        <v>0</v>
      </c>
      <c r="N202" s="69">
        <v>208000</v>
      </c>
      <c r="O202" s="69">
        <v>1381072</v>
      </c>
      <c r="P202" s="69">
        <v>0</v>
      </c>
      <c r="Q202" s="69">
        <v>2075958</v>
      </c>
      <c r="R202" s="69">
        <v>0</v>
      </c>
      <c r="S202" s="69">
        <v>0</v>
      </c>
      <c r="T202" s="69">
        <v>309540</v>
      </c>
      <c r="U202" s="69">
        <v>0</v>
      </c>
      <c r="V202" s="69">
        <v>2921584.16</v>
      </c>
      <c r="W202" s="69">
        <v>1730470.5</v>
      </c>
      <c r="X202" s="69">
        <v>0</v>
      </c>
      <c r="Y202" s="69">
        <v>0</v>
      </c>
      <c r="Z202" s="69">
        <v>0</v>
      </c>
      <c r="AA202" s="69">
        <v>0</v>
      </c>
      <c r="AB202" s="69">
        <v>0</v>
      </c>
      <c r="AC202" s="69">
        <v>0</v>
      </c>
      <c r="AD202" s="69">
        <v>0</v>
      </c>
      <c r="AE202" s="69">
        <v>0</v>
      </c>
      <c r="AF202" s="69">
        <v>490330</v>
      </c>
      <c r="AG202" s="69">
        <v>0</v>
      </c>
      <c r="AH202" s="69">
        <v>148500</v>
      </c>
      <c r="AI202" s="69">
        <v>0</v>
      </c>
      <c r="AJ202" s="69">
        <v>0</v>
      </c>
      <c r="AK202" s="69">
        <v>0</v>
      </c>
      <c r="AL202" s="69">
        <v>0</v>
      </c>
      <c r="AM202" s="69">
        <v>0</v>
      </c>
      <c r="AN202" s="69">
        <v>0</v>
      </c>
      <c r="AO202" s="69">
        <v>0</v>
      </c>
      <c r="AP202" s="69">
        <v>0</v>
      </c>
      <c r="AQ202" s="69">
        <v>0</v>
      </c>
      <c r="AR202" s="69">
        <v>0</v>
      </c>
      <c r="AS202" s="69">
        <v>0</v>
      </c>
      <c r="AT202" s="69">
        <v>0</v>
      </c>
      <c r="AU202" s="69">
        <v>0</v>
      </c>
      <c r="AV202" s="69">
        <v>0</v>
      </c>
      <c r="AW202" s="69">
        <v>0</v>
      </c>
      <c r="AX202" s="69">
        <v>240000</v>
      </c>
      <c r="AY202" s="69">
        <v>320000</v>
      </c>
      <c r="AZ202" s="69">
        <v>0</v>
      </c>
      <c r="BA202" s="69">
        <v>0</v>
      </c>
      <c r="BB202" s="69">
        <v>0</v>
      </c>
      <c r="BC202" s="69">
        <v>0</v>
      </c>
      <c r="BD202" s="69">
        <v>0</v>
      </c>
      <c r="BE202" s="69">
        <v>0</v>
      </c>
      <c r="BF202" s="69">
        <v>385200</v>
      </c>
      <c r="BG202" s="69">
        <v>0</v>
      </c>
      <c r="BH202" s="69">
        <v>0</v>
      </c>
      <c r="BI202" s="69">
        <v>0</v>
      </c>
      <c r="BJ202" s="69">
        <v>0</v>
      </c>
      <c r="BK202" s="69">
        <v>541420</v>
      </c>
      <c r="BL202" s="69">
        <v>0</v>
      </c>
      <c r="BM202" s="69">
        <v>160510</v>
      </c>
      <c r="BN202" s="69">
        <v>446000</v>
      </c>
      <c r="BO202" s="69">
        <v>205200</v>
      </c>
      <c r="BP202" s="69">
        <v>0</v>
      </c>
      <c r="BQ202" s="69">
        <v>0</v>
      </c>
      <c r="BR202" s="69">
        <v>0</v>
      </c>
      <c r="BS202" s="69">
        <v>0</v>
      </c>
      <c r="BT202" s="69">
        <v>0</v>
      </c>
      <c r="BU202" s="69">
        <v>400532.8</v>
      </c>
      <c r="BV202" s="69">
        <v>0</v>
      </c>
      <c r="BW202" s="69">
        <v>0</v>
      </c>
      <c r="BX202" s="69">
        <v>0</v>
      </c>
      <c r="BY202" s="70">
        <v>27270519.689900003</v>
      </c>
    </row>
    <row r="203" spans="1:77" x14ac:dyDescent="0.2">
      <c r="A203" s="67" t="s">
        <v>553</v>
      </c>
      <c r="B203" s="68" t="s">
        <v>600</v>
      </c>
      <c r="C203" s="67" t="s">
        <v>601</v>
      </c>
      <c r="D203" s="69">
        <v>5945784.54</v>
      </c>
      <c r="E203" s="69">
        <v>440383.35</v>
      </c>
      <c r="F203" s="69">
        <v>2920794.33</v>
      </c>
      <c r="G203" s="69">
        <v>0</v>
      </c>
      <c r="H203" s="69">
        <v>0</v>
      </c>
      <c r="I203" s="69">
        <v>0</v>
      </c>
      <c r="J203" s="69">
        <v>0</v>
      </c>
      <c r="K203" s="69">
        <v>2228417.6</v>
      </c>
      <c r="L203" s="69">
        <v>37859</v>
      </c>
      <c r="M203" s="69">
        <v>1774720</v>
      </c>
      <c r="N203" s="69">
        <v>0</v>
      </c>
      <c r="O203" s="69">
        <v>0</v>
      </c>
      <c r="P203" s="69">
        <v>3114507.53</v>
      </c>
      <c r="Q203" s="69">
        <v>1189795.5</v>
      </c>
      <c r="R203" s="69">
        <v>0</v>
      </c>
      <c r="S203" s="69">
        <v>684807.96</v>
      </c>
      <c r="T203" s="69">
        <v>205156.85</v>
      </c>
      <c r="U203" s="69">
        <v>0</v>
      </c>
      <c r="V203" s="69">
        <v>8058537.6500000004</v>
      </c>
      <c r="W203" s="69">
        <v>0</v>
      </c>
      <c r="X203" s="69">
        <v>0</v>
      </c>
      <c r="Y203" s="69">
        <v>0</v>
      </c>
      <c r="Z203" s="69">
        <v>0</v>
      </c>
      <c r="AA203" s="69">
        <v>0</v>
      </c>
      <c r="AB203" s="69">
        <v>0</v>
      </c>
      <c r="AC203" s="69">
        <v>0</v>
      </c>
      <c r="AD203" s="69">
        <v>0</v>
      </c>
      <c r="AE203" s="69">
        <v>14261967.439999999</v>
      </c>
      <c r="AF203" s="69">
        <v>0</v>
      </c>
      <c r="AG203" s="69">
        <v>0</v>
      </c>
      <c r="AH203" s="69">
        <v>5250</v>
      </c>
      <c r="AI203" s="69">
        <v>0</v>
      </c>
      <c r="AJ203" s="69">
        <v>0</v>
      </c>
      <c r="AK203" s="69">
        <v>0</v>
      </c>
      <c r="AL203" s="69">
        <v>0</v>
      </c>
      <c r="AM203" s="69">
        <v>0</v>
      </c>
      <c r="AN203" s="69">
        <v>0</v>
      </c>
      <c r="AO203" s="69">
        <v>0</v>
      </c>
      <c r="AP203" s="69">
        <v>0</v>
      </c>
      <c r="AQ203" s="69">
        <v>0</v>
      </c>
      <c r="AR203" s="69">
        <v>0</v>
      </c>
      <c r="AS203" s="69">
        <v>0</v>
      </c>
      <c r="AT203" s="69">
        <v>0</v>
      </c>
      <c r="AU203" s="69">
        <v>0</v>
      </c>
      <c r="AV203" s="69">
        <v>0</v>
      </c>
      <c r="AW203" s="69">
        <v>0</v>
      </c>
      <c r="AX203" s="69">
        <v>6639607.0800000001</v>
      </c>
      <c r="AY203" s="69">
        <v>0</v>
      </c>
      <c r="AZ203" s="69">
        <v>506363</v>
      </c>
      <c r="BA203" s="69">
        <v>730133.25</v>
      </c>
      <c r="BB203" s="69">
        <v>0</v>
      </c>
      <c r="BC203" s="69">
        <v>0</v>
      </c>
      <c r="BD203" s="69">
        <v>0</v>
      </c>
      <c r="BE203" s="69">
        <v>1402478</v>
      </c>
      <c r="BF203" s="69">
        <v>525589.4</v>
      </c>
      <c r="BG203" s="69">
        <v>0</v>
      </c>
      <c r="BH203" s="69">
        <v>85800</v>
      </c>
      <c r="BI203" s="69">
        <v>0</v>
      </c>
      <c r="BJ203" s="69">
        <v>0</v>
      </c>
      <c r="BK203" s="69">
        <v>23400</v>
      </c>
      <c r="BL203" s="69">
        <v>0</v>
      </c>
      <c r="BM203" s="69">
        <v>0</v>
      </c>
      <c r="BN203" s="69">
        <v>0</v>
      </c>
      <c r="BO203" s="69">
        <v>0</v>
      </c>
      <c r="BP203" s="69">
        <v>0</v>
      </c>
      <c r="BQ203" s="69">
        <v>0</v>
      </c>
      <c r="BR203" s="69">
        <v>0</v>
      </c>
      <c r="BS203" s="69">
        <v>0</v>
      </c>
      <c r="BT203" s="69">
        <v>0</v>
      </c>
      <c r="BU203" s="69">
        <v>0</v>
      </c>
      <c r="BV203" s="69">
        <v>0</v>
      </c>
      <c r="BW203" s="69">
        <v>0</v>
      </c>
      <c r="BX203" s="69">
        <v>0</v>
      </c>
      <c r="BY203" s="70">
        <v>43462402.189999998</v>
      </c>
    </row>
    <row r="204" spans="1:77" x14ac:dyDescent="0.2">
      <c r="A204" s="67" t="s">
        <v>553</v>
      </c>
      <c r="B204" s="68" t="s">
        <v>602</v>
      </c>
      <c r="C204" s="67" t="s">
        <v>603</v>
      </c>
      <c r="D204" s="69">
        <v>2579686.42</v>
      </c>
      <c r="E204" s="69">
        <v>707357</v>
      </c>
      <c r="F204" s="69">
        <v>583085.51</v>
      </c>
      <c r="G204" s="69">
        <v>188680</v>
      </c>
      <c r="H204" s="69">
        <v>198806.33</v>
      </c>
      <c r="I204" s="69">
        <v>128172</v>
      </c>
      <c r="J204" s="69">
        <v>1681397.47</v>
      </c>
      <c r="K204" s="69">
        <v>668985</v>
      </c>
      <c r="L204" s="69">
        <v>116139.89</v>
      </c>
      <c r="M204" s="69">
        <v>2361432</v>
      </c>
      <c r="N204" s="69">
        <v>133322.5</v>
      </c>
      <c r="O204" s="69">
        <v>302480</v>
      </c>
      <c r="P204" s="69">
        <v>496607.5</v>
      </c>
      <c r="Q204" s="69">
        <v>771110</v>
      </c>
      <c r="R204" s="69">
        <v>4200</v>
      </c>
      <c r="S204" s="69">
        <v>275346</v>
      </c>
      <c r="T204" s="69">
        <v>408065</v>
      </c>
      <c r="U204" s="69">
        <v>89502</v>
      </c>
      <c r="V204" s="69">
        <v>1820694.96</v>
      </c>
      <c r="W204" s="69">
        <v>479260</v>
      </c>
      <c r="X204" s="69">
        <v>169480</v>
      </c>
      <c r="Y204" s="69">
        <v>513073</v>
      </c>
      <c r="Z204" s="69">
        <v>85850</v>
      </c>
      <c r="AA204" s="69">
        <v>126828</v>
      </c>
      <c r="AB204" s="69">
        <v>319810</v>
      </c>
      <c r="AC204" s="69">
        <v>85456.25</v>
      </c>
      <c r="AD204" s="69">
        <v>154842.70000000001</v>
      </c>
      <c r="AE204" s="69">
        <v>2549648.9</v>
      </c>
      <c r="AF204" s="69">
        <v>156240</v>
      </c>
      <c r="AG204" s="69">
        <v>106465</v>
      </c>
      <c r="AH204" s="69">
        <v>141537</v>
      </c>
      <c r="AI204" s="69">
        <v>102126</v>
      </c>
      <c r="AJ204" s="69">
        <v>212428.5</v>
      </c>
      <c r="AK204" s="69">
        <v>172125</v>
      </c>
      <c r="AL204" s="69">
        <v>154704</v>
      </c>
      <c r="AM204" s="69">
        <v>183953.6</v>
      </c>
      <c r="AN204" s="69">
        <v>188364</v>
      </c>
      <c r="AO204" s="69">
        <v>294336</v>
      </c>
      <c r="AP204" s="69">
        <v>145165</v>
      </c>
      <c r="AQ204" s="69">
        <v>502939</v>
      </c>
      <c r="AR204" s="69">
        <v>16836</v>
      </c>
      <c r="AS204" s="69">
        <v>76176</v>
      </c>
      <c r="AT204" s="69">
        <v>80376</v>
      </c>
      <c r="AU204" s="69">
        <v>45906</v>
      </c>
      <c r="AV204" s="69">
        <v>0</v>
      </c>
      <c r="AW204" s="69">
        <v>57568</v>
      </c>
      <c r="AX204" s="69">
        <v>1274340</v>
      </c>
      <c r="AY204" s="69">
        <v>206840.5</v>
      </c>
      <c r="AZ204" s="69">
        <v>195880</v>
      </c>
      <c r="BA204" s="69">
        <v>699617.75</v>
      </c>
      <c r="BB204" s="69">
        <v>368469.3</v>
      </c>
      <c r="BC204" s="69">
        <v>160931</v>
      </c>
      <c r="BD204" s="69">
        <v>334874</v>
      </c>
      <c r="BE204" s="69">
        <v>380814</v>
      </c>
      <c r="BF204" s="69">
        <v>253729.5</v>
      </c>
      <c r="BG204" s="69">
        <v>42503</v>
      </c>
      <c r="BH204" s="69">
        <v>25938</v>
      </c>
      <c r="BI204" s="69">
        <v>1870960</v>
      </c>
      <c r="BJ204" s="69">
        <v>952491</v>
      </c>
      <c r="BK204" s="69">
        <v>154948</v>
      </c>
      <c r="BL204" s="69">
        <v>113628</v>
      </c>
      <c r="BM204" s="69">
        <v>96886</v>
      </c>
      <c r="BN204" s="69">
        <v>199974</v>
      </c>
      <c r="BO204" s="69">
        <v>59690</v>
      </c>
      <c r="BP204" s="69">
        <v>1422214.4</v>
      </c>
      <c r="BQ204" s="69">
        <v>120464</v>
      </c>
      <c r="BR204" s="69">
        <v>139880</v>
      </c>
      <c r="BS204" s="69">
        <v>371868</v>
      </c>
      <c r="BT204" s="69">
        <v>219812</v>
      </c>
      <c r="BU204" s="69">
        <v>389832</v>
      </c>
      <c r="BV204" s="69">
        <v>153703</v>
      </c>
      <c r="BW204" s="69">
        <v>78494.899999999994</v>
      </c>
      <c r="BX204" s="69">
        <v>113282</v>
      </c>
      <c r="BY204" s="70">
        <v>4761001.5999999996</v>
      </c>
    </row>
    <row r="205" spans="1:77" x14ac:dyDescent="0.2">
      <c r="A205" s="67" t="s">
        <v>553</v>
      </c>
      <c r="B205" s="68" t="s">
        <v>604</v>
      </c>
      <c r="C205" s="67" t="s">
        <v>605</v>
      </c>
      <c r="D205" s="69">
        <v>7584381.75</v>
      </c>
      <c r="E205" s="69">
        <v>738588.2</v>
      </c>
      <c r="F205" s="69">
        <v>0</v>
      </c>
      <c r="G205" s="69">
        <v>0</v>
      </c>
      <c r="H205" s="69">
        <v>207867.22</v>
      </c>
      <c r="I205" s="69">
        <v>396343.5</v>
      </c>
      <c r="J205" s="69">
        <v>5904003.7699999996</v>
      </c>
      <c r="K205" s="69">
        <v>0</v>
      </c>
      <c r="L205" s="69">
        <v>1383239</v>
      </c>
      <c r="M205" s="69">
        <v>523600</v>
      </c>
      <c r="N205" s="69">
        <v>17000</v>
      </c>
      <c r="O205" s="69">
        <v>1320000</v>
      </c>
      <c r="P205" s="69">
        <v>0</v>
      </c>
      <c r="Q205" s="69">
        <v>0</v>
      </c>
      <c r="R205" s="69">
        <v>0</v>
      </c>
      <c r="S205" s="69">
        <v>0</v>
      </c>
      <c r="T205" s="69">
        <v>0</v>
      </c>
      <c r="U205" s="69">
        <v>0</v>
      </c>
      <c r="V205" s="69">
        <v>6123045</v>
      </c>
      <c r="W205" s="69">
        <v>0</v>
      </c>
      <c r="X205" s="69">
        <v>0</v>
      </c>
      <c r="Y205" s="69">
        <v>9031850</v>
      </c>
      <c r="Z205" s="69">
        <v>11732761.9</v>
      </c>
      <c r="AA205" s="69">
        <v>415200</v>
      </c>
      <c r="AB205" s="69">
        <v>512280</v>
      </c>
      <c r="AC205" s="69">
        <v>0</v>
      </c>
      <c r="AD205" s="69">
        <v>0</v>
      </c>
      <c r="AE205" s="69">
        <v>535555</v>
      </c>
      <c r="AF205" s="69">
        <v>184000</v>
      </c>
      <c r="AG205" s="69">
        <v>0</v>
      </c>
      <c r="AH205" s="69">
        <v>0</v>
      </c>
      <c r="AI205" s="69">
        <v>14960</v>
      </c>
      <c r="AJ205" s="69">
        <v>0</v>
      </c>
      <c r="AK205" s="69">
        <v>2040</v>
      </c>
      <c r="AL205" s="69">
        <v>0</v>
      </c>
      <c r="AM205" s="69">
        <v>0</v>
      </c>
      <c r="AN205" s="69">
        <v>634950</v>
      </c>
      <c r="AO205" s="69">
        <v>0</v>
      </c>
      <c r="AP205" s="69">
        <v>5000</v>
      </c>
      <c r="AQ205" s="69">
        <v>313236.25</v>
      </c>
      <c r="AR205" s="69">
        <v>65700</v>
      </c>
      <c r="AS205" s="69">
        <v>0</v>
      </c>
      <c r="AT205" s="69">
        <v>6840</v>
      </c>
      <c r="AU205" s="69">
        <v>0</v>
      </c>
      <c r="AV205" s="69">
        <v>0</v>
      </c>
      <c r="AW205" s="69">
        <v>1380</v>
      </c>
      <c r="AX205" s="69">
        <v>806250</v>
      </c>
      <c r="AY205" s="69">
        <v>0</v>
      </c>
      <c r="AZ205" s="69">
        <v>4710188</v>
      </c>
      <c r="BA205" s="69">
        <v>0</v>
      </c>
      <c r="BB205" s="69">
        <v>0</v>
      </c>
      <c r="BC205" s="69">
        <v>0</v>
      </c>
      <c r="BD205" s="69">
        <v>259712.05</v>
      </c>
      <c r="BE205" s="69">
        <v>0</v>
      </c>
      <c r="BF205" s="69">
        <v>20725.900000000001</v>
      </c>
      <c r="BG205" s="69">
        <v>0</v>
      </c>
      <c r="BH205" s="69">
        <v>0</v>
      </c>
      <c r="BI205" s="69">
        <v>1116000</v>
      </c>
      <c r="BJ205" s="69">
        <v>0</v>
      </c>
      <c r="BK205" s="69">
        <v>0</v>
      </c>
      <c r="BL205" s="69">
        <v>0</v>
      </c>
      <c r="BM205" s="69">
        <v>0</v>
      </c>
      <c r="BN205" s="69">
        <v>453070</v>
      </c>
      <c r="BO205" s="69">
        <v>2625</v>
      </c>
      <c r="BP205" s="69">
        <v>9734540</v>
      </c>
      <c r="BQ205" s="69">
        <v>0</v>
      </c>
      <c r="BR205" s="69">
        <v>0</v>
      </c>
      <c r="BS205" s="69">
        <v>153740</v>
      </c>
      <c r="BT205" s="69">
        <v>0</v>
      </c>
      <c r="BU205" s="69">
        <v>9064260</v>
      </c>
      <c r="BV205" s="69">
        <v>0</v>
      </c>
      <c r="BW205" s="69">
        <v>200000</v>
      </c>
      <c r="BX205" s="69">
        <v>0</v>
      </c>
      <c r="BY205" s="70">
        <v>1432903</v>
      </c>
    </row>
    <row r="206" spans="1:77" x14ac:dyDescent="0.2">
      <c r="A206" s="67" t="s">
        <v>553</v>
      </c>
      <c r="B206" s="68" t="s">
        <v>606</v>
      </c>
      <c r="C206" s="67" t="s">
        <v>607</v>
      </c>
      <c r="D206" s="69">
        <v>6669029.5800000001</v>
      </c>
      <c r="E206" s="69">
        <v>2879498.83</v>
      </c>
      <c r="F206" s="69">
        <v>3593466.85</v>
      </c>
      <c r="G206" s="69">
        <v>1127492.83</v>
      </c>
      <c r="H206" s="69">
        <v>4906071.5999999996</v>
      </c>
      <c r="I206" s="69">
        <v>404011.95</v>
      </c>
      <c r="J206" s="69">
        <v>46761840.189999998</v>
      </c>
      <c r="K206" s="69">
        <v>8126236.1200000001</v>
      </c>
      <c r="L206" s="69">
        <v>4985314.57</v>
      </c>
      <c r="M206" s="69">
        <v>3023086.19</v>
      </c>
      <c r="N206" s="69">
        <v>1464726.14</v>
      </c>
      <c r="O206" s="69">
        <v>5064716.82</v>
      </c>
      <c r="P206" s="69">
        <v>4105671.66</v>
      </c>
      <c r="Q206" s="69">
        <v>21131996.620000001</v>
      </c>
      <c r="R206" s="69">
        <v>1143592.69</v>
      </c>
      <c r="S206" s="69">
        <v>1209346.57</v>
      </c>
      <c r="T206" s="69">
        <v>2562440.1</v>
      </c>
      <c r="U206" s="69">
        <v>5476830.6900000004</v>
      </c>
      <c r="V206" s="69">
        <v>24013569.530000001</v>
      </c>
      <c r="W206" s="69">
        <v>2854789.52</v>
      </c>
      <c r="X206" s="69">
        <v>661170.9</v>
      </c>
      <c r="Y206" s="69">
        <v>3273988.05</v>
      </c>
      <c r="Z206" s="69">
        <v>908358.66</v>
      </c>
      <c r="AA206" s="69">
        <v>166704</v>
      </c>
      <c r="AB206" s="69">
        <v>2004898.49</v>
      </c>
      <c r="AC206" s="69">
        <v>961971.22</v>
      </c>
      <c r="AD206" s="69">
        <v>1664592.59</v>
      </c>
      <c r="AE206" s="69">
        <v>30820063.699999999</v>
      </c>
      <c r="AF206" s="69">
        <v>909487.32</v>
      </c>
      <c r="AG206" s="69">
        <v>416017.02</v>
      </c>
      <c r="AH206" s="69">
        <v>212236.63</v>
      </c>
      <c r="AI206" s="69">
        <v>526070.6</v>
      </c>
      <c r="AJ206" s="69">
        <v>371847.75</v>
      </c>
      <c r="AK206" s="69">
        <v>1731326.82</v>
      </c>
      <c r="AL206" s="69">
        <v>116380</v>
      </c>
      <c r="AM206" s="69">
        <v>5572937.2000000002</v>
      </c>
      <c r="AN206" s="69">
        <v>538307</v>
      </c>
      <c r="AO206" s="69">
        <v>2404463.62</v>
      </c>
      <c r="AP206" s="69">
        <v>324830</v>
      </c>
      <c r="AQ206" s="69">
        <v>3078352</v>
      </c>
      <c r="AR206" s="69">
        <v>1195570.98</v>
      </c>
      <c r="AS206" s="69">
        <v>90630</v>
      </c>
      <c r="AT206" s="69">
        <v>901436.7</v>
      </c>
      <c r="AU206" s="69">
        <v>667508.37</v>
      </c>
      <c r="AV206" s="69">
        <v>1435759.39</v>
      </c>
      <c r="AW206" s="69">
        <v>880327.6</v>
      </c>
      <c r="AX206" s="69">
        <v>10234017.83</v>
      </c>
      <c r="AY206" s="69">
        <v>4324352.29</v>
      </c>
      <c r="AZ206" s="69">
        <v>512224.25</v>
      </c>
      <c r="BA206" s="69">
        <v>1598277.25</v>
      </c>
      <c r="BB206" s="69">
        <v>1547972.38</v>
      </c>
      <c r="BC206" s="69">
        <v>14852837.4</v>
      </c>
      <c r="BD206" s="69">
        <v>2119057.91</v>
      </c>
      <c r="BE206" s="69">
        <v>5909274.8799999999</v>
      </c>
      <c r="BF206" s="69">
        <v>109190</v>
      </c>
      <c r="BG206" s="69">
        <v>250377.51</v>
      </c>
      <c r="BH206" s="69">
        <v>2348304.7000000002</v>
      </c>
      <c r="BI206" s="69">
        <v>21611250.609999999</v>
      </c>
      <c r="BJ206" s="69">
        <v>3934179.49</v>
      </c>
      <c r="BK206" s="69">
        <v>3106574.12</v>
      </c>
      <c r="BL206" s="69">
        <v>50026</v>
      </c>
      <c r="BM206" s="69">
        <v>943697</v>
      </c>
      <c r="BN206" s="69">
        <v>2975653.5</v>
      </c>
      <c r="BO206" s="69">
        <v>662695.16</v>
      </c>
      <c r="BP206" s="69">
        <v>3269650.17</v>
      </c>
      <c r="BQ206" s="69">
        <v>449028.1</v>
      </c>
      <c r="BR206" s="69">
        <v>364243</v>
      </c>
      <c r="BS206" s="69">
        <v>1637328.35</v>
      </c>
      <c r="BT206" s="69">
        <v>699801.8</v>
      </c>
      <c r="BU206" s="69">
        <v>394419.55</v>
      </c>
      <c r="BV206" s="69">
        <v>308740.32</v>
      </c>
      <c r="BW206" s="69">
        <v>344268.31</v>
      </c>
      <c r="BX206" s="69">
        <v>306955.51</v>
      </c>
      <c r="BY206" s="70">
        <v>10529769.5</v>
      </c>
    </row>
    <row r="207" spans="1:77" x14ac:dyDescent="0.2">
      <c r="A207" s="67" t="s">
        <v>553</v>
      </c>
      <c r="B207" s="68" t="s">
        <v>608</v>
      </c>
      <c r="C207" s="67" t="s">
        <v>609</v>
      </c>
      <c r="D207" s="69">
        <v>7651194</v>
      </c>
      <c r="E207" s="69">
        <v>6505032.9500000002</v>
      </c>
      <c r="F207" s="69">
        <v>4672152.2</v>
      </c>
      <c r="G207" s="69">
        <v>1131976.5</v>
      </c>
      <c r="H207" s="69">
        <v>4101611.4</v>
      </c>
      <c r="I207" s="69">
        <v>418303</v>
      </c>
      <c r="J207" s="69">
        <v>14114421.560000001</v>
      </c>
      <c r="K207" s="69">
        <v>1767780</v>
      </c>
      <c r="L207" s="69">
        <v>615340</v>
      </c>
      <c r="M207" s="69">
        <v>6711065</v>
      </c>
      <c r="N207" s="69">
        <v>811085</v>
      </c>
      <c r="O207" s="69">
        <v>791555</v>
      </c>
      <c r="P207" s="69">
        <v>3922938.2</v>
      </c>
      <c r="Q207" s="69">
        <v>3555786.1</v>
      </c>
      <c r="R207" s="69">
        <v>103591.2</v>
      </c>
      <c r="S207" s="69">
        <v>1349735.05</v>
      </c>
      <c r="T207" s="69">
        <v>1261281.75</v>
      </c>
      <c r="U207" s="69">
        <v>619835</v>
      </c>
      <c r="V207" s="69">
        <v>18512027.399999999</v>
      </c>
      <c r="W207" s="69">
        <v>5896409</v>
      </c>
      <c r="X207" s="69">
        <v>2639916.4</v>
      </c>
      <c r="Y207" s="69">
        <v>2618150.8199999998</v>
      </c>
      <c r="Z207" s="69">
        <v>572795</v>
      </c>
      <c r="AA207" s="69">
        <v>374489.1</v>
      </c>
      <c r="AB207" s="69">
        <v>3632394.75</v>
      </c>
      <c r="AC207" s="69">
        <v>443035.25</v>
      </c>
      <c r="AD207" s="69">
        <v>1595288</v>
      </c>
      <c r="AE207" s="69">
        <v>13369385.189999999</v>
      </c>
      <c r="AF207" s="69">
        <v>1199052.5</v>
      </c>
      <c r="AG207" s="69">
        <v>922103.8</v>
      </c>
      <c r="AH207" s="69">
        <v>1021991</v>
      </c>
      <c r="AI207" s="69">
        <v>503827</v>
      </c>
      <c r="AJ207" s="69">
        <v>918220.5</v>
      </c>
      <c r="AK207" s="69">
        <v>1554332.6</v>
      </c>
      <c r="AL207" s="69">
        <v>917700.25</v>
      </c>
      <c r="AM207" s="69">
        <v>509197</v>
      </c>
      <c r="AN207" s="69">
        <v>1112303.5</v>
      </c>
      <c r="AO207" s="69">
        <v>890134</v>
      </c>
      <c r="AP207" s="69">
        <v>545004.19999999995</v>
      </c>
      <c r="AQ207" s="69">
        <v>5512315</v>
      </c>
      <c r="AR207" s="69">
        <v>695440</v>
      </c>
      <c r="AS207" s="69">
        <v>624904.1</v>
      </c>
      <c r="AT207" s="69">
        <v>696756.1</v>
      </c>
      <c r="AU207" s="69">
        <v>783259.35</v>
      </c>
      <c r="AV207" s="69">
        <v>59411.7</v>
      </c>
      <c r="AW207" s="69">
        <v>251706.55</v>
      </c>
      <c r="AX207" s="69">
        <v>8248832.7000000002</v>
      </c>
      <c r="AY207" s="69">
        <v>625435.1</v>
      </c>
      <c r="AZ207" s="69">
        <v>973709.6</v>
      </c>
      <c r="BA207" s="69">
        <v>1829998.5</v>
      </c>
      <c r="BB207" s="69">
        <v>2855339.4</v>
      </c>
      <c r="BC207" s="69">
        <v>1689721.41</v>
      </c>
      <c r="BD207" s="69">
        <v>3895223.85</v>
      </c>
      <c r="BE207" s="69">
        <v>3232653.28</v>
      </c>
      <c r="BF207" s="69">
        <v>1436471.85</v>
      </c>
      <c r="BG207" s="69">
        <v>443880.25</v>
      </c>
      <c r="BH207" s="69">
        <v>336229.3</v>
      </c>
      <c r="BI207" s="69">
        <v>18686634.5</v>
      </c>
      <c r="BJ207" s="69">
        <v>5805105</v>
      </c>
      <c r="BK207" s="69">
        <v>865058.5</v>
      </c>
      <c r="BL207" s="69">
        <v>1064045.5</v>
      </c>
      <c r="BM207" s="69">
        <v>593915</v>
      </c>
      <c r="BN207" s="69">
        <v>1368389</v>
      </c>
      <c r="BO207" s="69">
        <v>351411.53</v>
      </c>
      <c r="BP207" s="69">
        <v>9882744.8499999996</v>
      </c>
      <c r="BQ207" s="69">
        <v>855684</v>
      </c>
      <c r="BR207" s="69">
        <v>774357.5</v>
      </c>
      <c r="BS207" s="69">
        <v>755109.7</v>
      </c>
      <c r="BT207" s="69">
        <v>1106282.8500000001</v>
      </c>
      <c r="BU207" s="69">
        <v>3173683.2000000002</v>
      </c>
      <c r="BV207" s="69">
        <v>1373712.1</v>
      </c>
      <c r="BW207" s="69">
        <v>1918387.1</v>
      </c>
      <c r="BX207" s="69">
        <v>441634.7</v>
      </c>
      <c r="BY207" s="70">
        <v>23035961.059999999</v>
      </c>
    </row>
    <row r="208" spans="1:77" x14ac:dyDescent="0.2">
      <c r="A208" s="67" t="s">
        <v>553</v>
      </c>
      <c r="B208" s="68" t="s">
        <v>610</v>
      </c>
      <c r="C208" s="67" t="s">
        <v>611</v>
      </c>
      <c r="D208" s="69">
        <v>16978707.600000001</v>
      </c>
      <c r="E208" s="69">
        <v>4674697.38</v>
      </c>
      <c r="F208" s="69">
        <v>180603450.22999999</v>
      </c>
      <c r="G208" s="69">
        <v>1624750</v>
      </c>
      <c r="H208" s="69">
        <v>2393880</v>
      </c>
      <c r="I208" s="69">
        <v>808489</v>
      </c>
      <c r="J208" s="69">
        <v>5328902</v>
      </c>
      <c r="K208" s="69">
        <v>3651581.25</v>
      </c>
      <c r="L208" s="69">
        <v>338550</v>
      </c>
      <c r="M208" s="69">
        <v>10429617.800000001</v>
      </c>
      <c r="N208" s="69">
        <v>0</v>
      </c>
      <c r="O208" s="69">
        <v>23050</v>
      </c>
      <c r="P208" s="69">
        <v>4762350</v>
      </c>
      <c r="Q208" s="69">
        <v>3442550</v>
      </c>
      <c r="R208" s="69">
        <v>340089.94</v>
      </c>
      <c r="S208" s="69">
        <v>0</v>
      </c>
      <c r="T208" s="69">
        <v>0</v>
      </c>
      <c r="U208" s="69">
        <v>0</v>
      </c>
      <c r="V208" s="69">
        <v>16975040.899999999</v>
      </c>
      <c r="W208" s="69">
        <v>3478076.7</v>
      </c>
      <c r="X208" s="69">
        <v>759450</v>
      </c>
      <c r="Y208" s="69">
        <v>11531743.199999999</v>
      </c>
      <c r="Z208" s="69">
        <v>526276.69999999995</v>
      </c>
      <c r="AA208" s="69">
        <v>1720640.8</v>
      </c>
      <c r="AB208" s="69">
        <v>2508456.2999999998</v>
      </c>
      <c r="AC208" s="69">
        <v>0</v>
      </c>
      <c r="AD208" s="69">
        <v>242000</v>
      </c>
      <c r="AE208" s="69">
        <v>12023090</v>
      </c>
      <c r="AF208" s="69">
        <v>941290.01</v>
      </c>
      <c r="AG208" s="69">
        <v>0</v>
      </c>
      <c r="AH208" s="69">
        <v>156825</v>
      </c>
      <c r="AI208" s="69">
        <v>0</v>
      </c>
      <c r="AJ208" s="69">
        <v>663785</v>
      </c>
      <c r="AK208" s="69">
        <v>454895</v>
      </c>
      <c r="AL208" s="69">
        <v>312325</v>
      </c>
      <c r="AM208" s="69">
        <v>111500</v>
      </c>
      <c r="AN208" s="69">
        <v>166725</v>
      </c>
      <c r="AO208" s="69">
        <v>361875</v>
      </c>
      <c r="AP208" s="69">
        <v>116275</v>
      </c>
      <c r="AQ208" s="69">
        <v>7695040.5999999996</v>
      </c>
      <c r="AR208" s="69">
        <v>0</v>
      </c>
      <c r="AS208" s="69">
        <v>26690</v>
      </c>
      <c r="AT208" s="69">
        <v>0</v>
      </c>
      <c r="AU208" s="69">
        <v>5000</v>
      </c>
      <c r="AV208" s="69">
        <v>0</v>
      </c>
      <c r="AW208" s="69">
        <v>0</v>
      </c>
      <c r="AX208" s="69">
        <v>28848831.620000001</v>
      </c>
      <c r="AY208" s="69">
        <v>634428</v>
      </c>
      <c r="AZ208" s="69">
        <v>1539330</v>
      </c>
      <c r="BA208" s="69">
        <v>2092549</v>
      </c>
      <c r="BB208" s="69">
        <v>195970</v>
      </c>
      <c r="BC208" s="69">
        <v>677940</v>
      </c>
      <c r="BD208" s="69">
        <v>5443381</v>
      </c>
      <c r="BE208" s="69">
        <v>1728279</v>
      </c>
      <c r="BF208" s="69">
        <v>783023</v>
      </c>
      <c r="BG208" s="69">
        <v>405585.45</v>
      </c>
      <c r="BH208" s="69">
        <v>512199</v>
      </c>
      <c r="BI208" s="69">
        <v>22751930</v>
      </c>
      <c r="BJ208" s="69">
        <v>6955810</v>
      </c>
      <c r="BK208" s="69">
        <v>2078985</v>
      </c>
      <c r="BL208" s="69">
        <v>40000</v>
      </c>
      <c r="BM208" s="69">
        <v>256900</v>
      </c>
      <c r="BN208" s="69">
        <v>0</v>
      </c>
      <c r="BO208" s="69">
        <v>468028.8</v>
      </c>
      <c r="BP208" s="69">
        <v>20023728</v>
      </c>
      <c r="BQ208" s="69">
        <v>313770</v>
      </c>
      <c r="BR208" s="69">
        <v>393291.03</v>
      </c>
      <c r="BS208" s="69">
        <v>229280</v>
      </c>
      <c r="BT208" s="69">
        <v>686010</v>
      </c>
      <c r="BU208" s="69">
        <v>320090</v>
      </c>
      <c r="BV208" s="69">
        <v>699355</v>
      </c>
      <c r="BW208" s="69">
        <v>208265</v>
      </c>
      <c r="BX208" s="69">
        <v>120940</v>
      </c>
      <c r="BY208" s="70">
        <v>15328759.520000001</v>
      </c>
    </row>
    <row r="209" spans="1:77" x14ac:dyDescent="0.2">
      <c r="A209" s="67" t="s">
        <v>553</v>
      </c>
      <c r="B209" s="68" t="s">
        <v>612</v>
      </c>
      <c r="C209" s="67" t="s">
        <v>613</v>
      </c>
      <c r="D209" s="69">
        <v>0</v>
      </c>
      <c r="E209" s="69">
        <v>0</v>
      </c>
      <c r="F209" s="69">
        <v>0</v>
      </c>
      <c r="G209" s="69">
        <v>0</v>
      </c>
      <c r="H209" s="69">
        <v>0</v>
      </c>
      <c r="I209" s="69">
        <v>0</v>
      </c>
      <c r="J209" s="69">
        <v>0</v>
      </c>
      <c r="K209" s="69">
        <v>0</v>
      </c>
      <c r="L209" s="69">
        <v>0</v>
      </c>
      <c r="M209" s="69">
        <v>0</v>
      </c>
      <c r="N209" s="69">
        <v>0</v>
      </c>
      <c r="O209" s="69">
        <v>0</v>
      </c>
      <c r="P209" s="69">
        <v>0</v>
      </c>
      <c r="Q209" s="69">
        <v>0</v>
      </c>
      <c r="R209" s="69">
        <v>0</v>
      </c>
      <c r="S209" s="69">
        <v>0</v>
      </c>
      <c r="T209" s="69">
        <v>0</v>
      </c>
      <c r="U209" s="69">
        <v>0</v>
      </c>
      <c r="V209" s="69">
        <v>0</v>
      </c>
      <c r="W209" s="69">
        <v>0</v>
      </c>
      <c r="X209" s="69">
        <v>0</v>
      </c>
      <c r="Y209" s="69">
        <v>0</v>
      </c>
      <c r="Z209" s="69">
        <v>6</v>
      </c>
      <c r="AA209" s="69">
        <v>0</v>
      </c>
      <c r="AB209" s="69">
        <v>0</v>
      </c>
      <c r="AC209" s="69">
        <v>0</v>
      </c>
      <c r="AD209" s="69">
        <v>0</v>
      </c>
      <c r="AE209" s="69">
        <v>0</v>
      </c>
      <c r="AF209" s="69">
        <v>0</v>
      </c>
      <c r="AG209" s="69">
        <v>0</v>
      </c>
      <c r="AH209" s="69">
        <v>0</v>
      </c>
      <c r="AI209" s="69">
        <v>0</v>
      </c>
      <c r="AJ209" s="69">
        <v>0</v>
      </c>
      <c r="AK209" s="69">
        <v>0</v>
      </c>
      <c r="AL209" s="69">
        <v>0</v>
      </c>
      <c r="AM209" s="69">
        <v>0</v>
      </c>
      <c r="AN209" s="69">
        <v>0</v>
      </c>
      <c r="AO209" s="69">
        <v>0</v>
      </c>
      <c r="AP209" s="69">
        <v>0</v>
      </c>
      <c r="AQ209" s="69">
        <v>0</v>
      </c>
      <c r="AR209" s="69">
        <v>0</v>
      </c>
      <c r="AS209" s="69">
        <v>0</v>
      </c>
      <c r="AT209" s="69">
        <v>0</v>
      </c>
      <c r="AU209" s="69">
        <v>0</v>
      </c>
      <c r="AV209" s="69">
        <v>0</v>
      </c>
      <c r="AW209" s="69">
        <v>0</v>
      </c>
      <c r="AX209" s="69">
        <v>0</v>
      </c>
      <c r="AY209" s="69">
        <v>0</v>
      </c>
      <c r="AZ209" s="69">
        <v>0</v>
      </c>
      <c r="BA209" s="69">
        <v>0</v>
      </c>
      <c r="BB209" s="69">
        <v>0</v>
      </c>
      <c r="BC209" s="69">
        <v>0</v>
      </c>
      <c r="BD209" s="69">
        <v>0</v>
      </c>
      <c r="BE209" s="69">
        <v>0</v>
      </c>
      <c r="BF209" s="69">
        <v>1800</v>
      </c>
      <c r="BG209" s="69">
        <v>0</v>
      </c>
      <c r="BH209" s="69">
        <v>0</v>
      </c>
      <c r="BI209" s="69">
        <v>0</v>
      </c>
      <c r="BJ209" s="69">
        <v>0</v>
      </c>
      <c r="BK209" s="69">
        <v>0</v>
      </c>
      <c r="BL209" s="69">
        <v>0</v>
      </c>
      <c r="BM209" s="69">
        <v>0</v>
      </c>
      <c r="BN209" s="69">
        <v>0</v>
      </c>
      <c r="BO209" s="69">
        <v>0</v>
      </c>
      <c r="BP209" s="69">
        <v>0</v>
      </c>
      <c r="BQ209" s="69">
        <v>0</v>
      </c>
      <c r="BR209" s="69">
        <v>0</v>
      </c>
      <c r="BS209" s="69">
        <v>0</v>
      </c>
      <c r="BT209" s="69">
        <v>0</v>
      </c>
      <c r="BU209" s="69">
        <v>0</v>
      </c>
      <c r="BV209" s="69">
        <v>0</v>
      </c>
      <c r="BW209" s="69">
        <v>0</v>
      </c>
      <c r="BX209" s="69">
        <v>0</v>
      </c>
      <c r="BY209" s="70">
        <v>26821556.169999998</v>
      </c>
    </row>
    <row r="210" spans="1:77" x14ac:dyDescent="0.2">
      <c r="A210" s="67" t="s">
        <v>553</v>
      </c>
      <c r="B210" s="68" t="s">
        <v>614</v>
      </c>
      <c r="C210" s="67" t="s">
        <v>615</v>
      </c>
      <c r="D210" s="69">
        <v>165882.07999999999</v>
      </c>
      <c r="E210" s="69">
        <v>426</v>
      </c>
      <c r="F210" s="69">
        <v>546</v>
      </c>
      <c r="G210" s="69">
        <v>360</v>
      </c>
      <c r="H210" s="69">
        <v>294</v>
      </c>
      <c r="I210" s="69">
        <v>264</v>
      </c>
      <c r="J210" s="69">
        <v>186</v>
      </c>
      <c r="K210" s="69">
        <v>30</v>
      </c>
      <c r="L210" s="69">
        <v>170</v>
      </c>
      <c r="M210" s="69">
        <v>29369.5</v>
      </c>
      <c r="N210" s="69">
        <v>1397</v>
      </c>
      <c r="O210" s="69">
        <v>48</v>
      </c>
      <c r="P210" s="69">
        <v>290</v>
      </c>
      <c r="Q210" s="69">
        <v>881</v>
      </c>
      <c r="R210" s="69">
        <v>1112.21</v>
      </c>
      <c r="S210" s="69">
        <v>0</v>
      </c>
      <c r="T210" s="69">
        <v>0</v>
      </c>
      <c r="U210" s="69">
        <v>6</v>
      </c>
      <c r="V210" s="69">
        <v>63934.17</v>
      </c>
      <c r="W210" s="69">
        <v>10</v>
      </c>
      <c r="X210" s="69">
        <v>0</v>
      </c>
      <c r="Y210" s="69">
        <v>0</v>
      </c>
      <c r="Z210" s="69">
        <v>78</v>
      </c>
      <c r="AA210" s="69">
        <v>6</v>
      </c>
      <c r="AB210" s="69">
        <v>0</v>
      </c>
      <c r="AC210" s="69">
        <v>0</v>
      </c>
      <c r="AD210" s="69">
        <v>0</v>
      </c>
      <c r="AE210" s="69">
        <v>880.56</v>
      </c>
      <c r="AF210" s="69">
        <v>0</v>
      </c>
      <c r="AG210" s="69">
        <v>0</v>
      </c>
      <c r="AH210" s="69">
        <v>126.85</v>
      </c>
      <c r="AI210" s="69">
        <v>0</v>
      </c>
      <c r="AJ210" s="69">
        <v>0</v>
      </c>
      <c r="AK210" s="69">
        <v>0</v>
      </c>
      <c r="AL210" s="69">
        <v>0</v>
      </c>
      <c r="AM210" s="69">
        <v>18</v>
      </c>
      <c r="AN210" s="69">
        <v>0</v>
      </c>
      <c r="AO210" s="69">
        <v>0</v>
      </c>
      <c r="AP210" s="69">
        <v>0</v>
      </c>
      <c r="AQ210" s="69">
        <v>464.44</v>
      </c>
      <c r="AR210" s="69">
        <v>0</v>
      </c>
      <c r="AS210" s="69">
        <v>15</v>
      </c>
      <c r="AT210" s="69">
        <v>0</v>
      </c>
      <c r="AU210" s="69">
        <v>185</v>
      </c>
      <c r="AV210" s="69">
        <v>0</v>
      </c>
      <c r="AW210" s="69">
        <v>228</v>
      </c>
      <c r="AX210" s="69">
        <v>80472.149999999994</v>
      </c>
      <c r="AY210" s="69">
        <v>282</v>
      </c>
      <c r="AZ210" s="69">
        <v>1147</v>
      </c>
      <c r="BA210" s="69">
        <v>988</v>
      </c>
      <c r="BB210" s="69">
        <v>60</v>
      </c>
      <c r="BC210" s="69">
        <v>474</v>
      </c>
      <c r="BD210" s="69">
        <v>20551.78</v>
      </c>
      <c r="BE210" s="69">
        <v>322</v>
      </c>
      <c r="BF210" s="69">
        <v>294</v>
      </c>
      <c r="BG210" s="69">
        <v>361.62</v>
      </c>
      <c r="BH210" s="69">
        <v>108</v>
      </c>
      <c r="BI210" s="69">
        <v>1683.05</v>
      </c>
      <c r="BJ210" s="69">
        <v>606</v>
      </c>
      <c r="BK210" s="69">
        <v>456</v>
      </c>
      <c r="BL210" s="69">
        <v>342</v>
      </c>
      <c r="BM210" s="69">
        <v>384</v>
      </c>
      <c r="BN210" s="69">
        <v>490</v>
      </c>
      <c r="BO210" s="69">
        <v>431.76</v>
      </c>
      <c r="BP210" s="69">
        <v>16445.7</v>
      </c>
      <c r="BQ210" s="69">
        <v>0</v>
      </c>
      <c r="BR210" s="69">
        <v>10</v>
      </c>
      <c r="BS210" s="69">
        <v>0</v>
      </c>
      <c r="BT210" s="69">
        <v>18</v>
      </c>
      <c r="BU210" s="69">
        <v>249</v>
      </c>
      <c r="BV210" s="69">
        <v>0</v>
      </c>
      <c r="BW210" s="69">
        <v>20</v>
      </c>
      <c r="BX210" s="69">
        <v>0</v>
      </c>
      <c r="BY210" s="70">
        <v>235803179.17999995</v>
      </c>
    </row>
    <row r="211" spans="1:77" x14ac:dyDescent="0.2">
      <c r="A211" s="67" t="s">
        <v>553</v>
      </c>
      <c r="B211" s="68" t="s">
        <v>616</v>
      </c>
      <c r="C211" s="67" t="s">
        <v>617</v>
      </c>
      <c r="D211" s="69">
        <v>0</v>
      </c>
      <c r="E211" s="69">
        <v>0</v>
      </c>
      <c r="F211" s="69">
        <v>0</v>
      </c>
      <c r="G211" s="69">
        <v>15000</v>
      </c>
      <c r="H211" s="69">
        <v>0</v>
      </c>
      <c r="I211" s="69">
        <v>0</v>
      </c>
      <c r="J211" s="69">
        <v>815000</v>
      </c>
      <c r="K211" s="69">
        <v>0</v>
      </c>
      <c r="L211" s="69">
        <v>0</v>
      </c>
      <c r="M211" s="69">
        <v>0</v>
      </c>
      <c r="N211" s="69">
        <v>0</v>
      </c>
      <c r="O211" s="69">
        <v>0</v>
      </c>
      <c r="P211" s="69">
        <v>0</v>
      </c>
      <c r="Q211" s="69">
        <v>0</v>
      </c>
      <c r="R211" s="69">
        <v>0</v>
      </c>
      <c r="S211" s="69">
        <v>0</v>
      </c>
      <c r="T211" s="69">
        <v>0</v>
      </c>
      <c r="U211" s="69">
        <v>0</v>
      </c>
      <c r="V211" s="69">
        <v>0</v>
      </c>
      <c r="W211" s="69">
        <v>0</v>
      </c>
      <c r="X211" s="69">
        <v>0</v>
      </c>
      <c r="Y211" s="69">
        <v>0</v>
      </c>
      <c r="Z211" s="69">
        <v>0</v>
      </c>
      <c r="AA211" s="69">
        <v>0</v>
      </c>
      <c r="AB211" s="69">
        <v>0</v>
      </c>
      <c r="AC211" s="69">
        <v>0</v>
      </c>
      <c r="AD211" s="69">
        <v>0</v>
      </c>
      <c r="AE211" s="69">
        <v>0</v>
      </c>
      <c r="AF211" s="69">
        <v>0</v>
      </c>
      <c r="AG211" s="69">
        <v>0</v>
      </c>
      <c r="AH211" s="69">
        <v>0</v>
      </c>
      <c r="AI211" s="69">
        <v>0</v>
      </c>
      <c r="AJ211" s="69">
        <v>18000</v>
      </c>
      <c r="AK211" s="69">
        <v>0</v>
      </c>
      <c r="AL211" s="69">
        <v>0</v>
      </c>
      <c r="AM211" s="69">
        <v>0</v>
      </c>
      <c r="AN211" s="69">
        <v>0</v>
      </c>
      <c r="AO211" s="69">
        <v>0</v>
      </c>
      <c r="AP211" s="69">
        <v>0</v>
      </c>
      <c r="AQ211" s="69">
        <v>0</v>
      </c>
      <c r="AR211" s="69">
        <v>0</v>
      </c>
      <c r="AS211" s="69">
        <v>0</v>
      </c>
      <c r="AT211" s="69">
        <v>0</v>
      </c>
      <c r="AU211" s="69">
        <v>0</v>
      </c>
      <c r="AV211" s="69">
        <v>0</v>
      </c>
      <c r="AW211" s="69">
        <v>0</v>
      </c>
      <c r="AX211" s="69">
        <v>0</v>
      </c>
      <c r="AY211" s="69">
        <v>0</v>
      </c>
      <c r="AZ211" s="69">
        <v>0</v>
      </c>
      <c r="BA211" s="69">
        <v>0</v>
      </c>
      <c r="BB211" s="69">
        <v>0</v>
      </c>
      <c r="BC211" s="69">
        <v>0</v>
      </c>
      <c r="BD211" s="69">
        <v>0</v>
      </c>
      <c r="BE211" s="69">
        <v>0</v>
      </c>
      <c r="BF211" s="69">
        <v>0</v>
      </c>
      <c r="BG211" s="69">
        <v>0</v>
      </c>
      <c r="BH211" s="69">
        <v>0</v>
      </c>
      <c r="BI211" s="69">
        <v>8712995</v>
      </c>
      <c r="BJ211" s="69">
        <v>0</v>
      </c>
      <c r="BK211" s="69">
        <v>0</v>
      </c>
      <c r="BL211" s="69">
        <v>0</v>
      </c>
      <c r="BM211" s="69">
        <v>0</v>
      </c>
      <c r="BN211" s="69">
        <v>0</v>
      </c>
      <c r="BO211" s="69">
        <v>0</v>
      </c>
      <c r="BP211" s="69">
        <v>0</v>
      </c>
      <c r="BQ211" s="69">
        <v>0</v>
      </c>
      <c r="BR211" s="69">
        <v>0</v>
      </c>
      <c r="BS211" s="69">
        <v>0</v>
      </c>
      <c r="BT211" s="69">
        <v>137882.25</v>
      </c>
      <c r="BU211" s="69">
        <v>0</v>
      </c>
      <c r="BV211" s="69">
        <v>0</v>
      </c>
      <c r="BW211" s="69">
        <v>0</v>
      </c>
      <c r="BX211" s="69">
        <v>0</v>
      </c>
      <c r="BY211" s="70">
        <v>98343869.020000011</v>
      </c>
    </row>
    <row r="212" spans="1:77" x14ac:dyDescent="0.2">
      <c r="A212" s="67" t="s">
        <v>553</v>
      </c>
      <c r="B212" s="68" t="s">
        <v>618</v>
      </c>
      <c r="C212" s="67" t="s">
        <v>619</v>
      </c>
      <c r="D212" s="69">
        <v>17545.86</v>
      </c>
      <c r="E212" s="69">
        <v>15819.21</v>
      </c>
      <c r="F212" s="69">
        <v>160272.09</v>
      </c>
      <c r="G212" s="69">
        <v>101766.63</v>
      </c>
      <c r="H212" s="69">
        <v>0</v>
      </c>
      <c r="I212" s="69">
        <v>48825.17</v>
      </c>
      <c r="J212" s="69">
        <v>191293.48</v>
      </c>
      <c r="K212" s="69">
        <v>125272.01</v>
      </c>
      <c r="L212" s="69">
        <v>77635.990000000005</v>
      </c>
      <c r="M212" s="69">
        <v>254079.69</v>
      </c>
      <c r="N212" s="69">
        <v>52499.39</v>
      </c>
      <c r="O212" s="69">
        <v>134106.31</v>
      </c>
      <c r="P212" s="69">
        <v>0</v>
      </c>
      <c r="Q212" s="69">
        <v>138449.15</v>
      </c>
      <c r="R212" s="69">
        <v>0</v>
      </c>
      <c r="S212" s="69">
        <v>0</v>
      </c>
      <c r="T212" s="69">
        <v>80345.23</v>
      </c>
      <c r="U212" s="69">
        <v>0</v>
      </c>
      <c r="V212" s="69">
        <v>174765.1</v>
      </c>
      <c r="W212" s="69">
        <v>235681.56</v>
      </c>
      <c r="X212" s="69">
        <v>130255.38</v>
      </c>
      <c r="Y212" s="69">
        <v>182505.62</v>
      </c>
      <c r="Z212" s="69">
        <v>105222.57</v>
      </c>
      <c r="AA212" s="69">
        <v>183914.78</v>
      </c>
      <c r="AB212" s="69">
        <v>18988.310000000001</v>
      </c>
      <c r="AC212" s="69">
        <v>51562.13</v>
      </c>
      <c r="AD212" s="69">
        <v>52650.42</v>
      </c>
      <c r="AE212" s="69">
        <v>201739.39</v>
      </c>
      <c r="AF212" s="69">
        <v>90374.59</v>
      </c>
      <c r="AG212" s="69">
        <v>41879.82</v>
      </c>
      <c r="AH212" s="69">
        <v>7935.12</v>
      </c>
      <c r="AI212" s="69">
        <v>63186.400000000001</v>
      </c>
      <c r="AJ212" s="69">
        <v>103573.86</v>
      </c>
      <c r="AK212" s="69">
        <v>96888.07</v>
      </c>
      <c r="AL212" s="69">
        <v>40311.39</v>
      </c>
      <c r="AM212" s="69">
        <v>91457.01</v>
      </c>
      <c r="AN212" s="69">
        <v>66228.990000000005</v>
      </c>
      <c r="AO212" s="69">
        <v>85173.47</v>
      </c>
      <c r="AP212" s="69">
        <v>55764.12</v>
      </c>
      <c r="AQ212" s="69">
        <v>111402.24000000001</v>
      </c>
      <c r="AR212" s="69">
        <v>111502.24</v>
      </c>
      <c r="AS212" s="69">
        <v>90603.26</v>
      </c>
      <c r="AT212" s="69">
        <v>89818.43</v>
      </c>
      <c r="AU212" s="69">
        <v>73626.78</v>
      </c>
      <c r="AV212" s="69">
        <v>43218.93</v>
      </c>
      <c r="AW212" s="69">
        <v>46612.38</v>
      </c>
      <c r="AX212" s="69">
        <v>255980.22</v>
      </c>
      <c r="AY212" s="69">
        <v>127528.08</v>
      </c>
      <c r="AZ212" s="69">
        <v>71596.91</v>
      </c>
      <c r="BA212" s="69">
        <v>0</v>
      </c>
      <c r="BB212" s="69">
        <v>90646.19</v>
      </c>
      <c r="BC212" s="69">
        <v>0</v>
      </c>
      <c r="BD212" s="69">
        <v>94748.5</v>
      </c>
      <c r="BE212" s="69">
        <v>52883.68</v>
      </c>
      <c r="BF212" s="69">
        <v>6904.71</v>
      </c>
      <c r="BG212" s="69">
        <v>75290.95</v>
      </c>
      <c r="BH212" s="69">
        <v>58042.77</v>
      </c>
      <c r="BI212" s="69">
        <v>183128.25</v>
      </c>
      <c r="BJ212" s="69">
        <v>132546.17000000001</v>
      </c>
      <c r="BK212" s="69">
        <v>118875.01</v>
      </c>
      <c r="BL212" s="69">
        <v>55715.93</v>
      </c>
      <c r="BM212" s="69">
        <v>74209.38</v>
      </c>
      <c r="BN212" s="69">
        <v>91572.07</v>
      </c>
      <c r="BO212" s="69">
        <v>74641.279999999999</v>
      </c>
      <c r="BP212" s="69">
        <v>123468.86</v>
      </c>
      <c r="BQ212" s="69">
        <v>30924.07</v>
      </c>
      <c r="BR212" s="69">
        <v>47259.77</v>
      </c>
      <c r="BS212" s="69">
        <v>0</v>
      </c>
      <c r="BT212" s="69">
        <v>96656.31</v>
      </c>
      <c r="BU212" s="69">
        <v>155575.85999999999</v>
      </c>
      <c r="BV212" s="69">
        <v>110405.81</v>
      </c>
      <c r="BW212" s="69">
        <v>66409.919999999998</v>
      </c>
      <c r="BX212" s="69">
        <v>116988.36</v>
      </c>
      <c r="BY212" s="70">
        <v>83711804.180000007</v>
      </c>
    </row>
    <row r="213" spans="1:77" x14ac:dyDescent="0.2">
      <c r="A213" s="67" t="s">
        <v>553</v>
      </c>
      <c r="B213" s="68" t="s">
        <v>620</v>
      </c>
      <c r="C213" s="67" t="s">
        <v>621</v>
      </c>
      <c r="D213" s="69">
        <v>0</v>
      </c>
      <c r="E213" s="69">
        <v>23750</v>
      </c>
      <c r="F213" s="69">
        <v>0</v>
      </c>
      <c r="G213" s="69">
        <v>0</v>
      </c>
      <c r="H213" s="69">
        <v>9150</v>
      </c>
      <c r="I213" s="69">
        <v>23000</v>
      </c>
      <c r="J213" s="69">
        <v>24700</v>
      </c>
      <c r="K213" s="69">
        <v>0</v>
      </c>
      <c r="L213" s="69">
        <v>0</v>
      </c>
      <c r="M213" s="69">
        <v>4680</v>
      </c>
      <c r="N213" s="69">
        <v>0</v>
      </c>
      <c r="O213" s="69">
        <v>0</v>
      </c>
      <c r="P213" s="69">
        <v>0</v>
      </c>
      <c r="Q213" s="69">
        <v>0</v>
      </c>
      <c r="R213" s="69">
        <v>0</v>
      </c>
      <c r="S213" s="69">
        <v>0</v>
      </c>
      <c r="T213" s="69">
        <v>0</v>
      </c>
      <c r="U213" s="69">
        <v>0</v>
      </c>
      <c r="V213" s="69">
        <v>0</v>
      </c>
      <c r="W213" s="69">
        <v>0</v>
      </c>
      <c r="X213" s="69">
        <v>0</v>
      </c>
      <c r="Y213" s="69">
        <v>0</v>
      </c>
      <c r="Z213" s="69">
        <v>0</v>
      </c>
      <c r="AA213" s="69">
        <v>0</v>
      </c>
      <c r="AB213" s="69">
        <v>0</v>
      </c>
      <c r="AC213" s="69">
        <v>2205</v>
      </c>
      <c r="AD213" s="69">
        <v>22685</v>
      </c>
      <c r="AE213" s="69">
        <v>111825</v>
      </c>
      <c r="AF213" s="69">
        <v>111252</v>
      </c>
      <c r="AG213" s="69">
        <v>0</v>
      </c>
      <c r="AH213" s="69">
        <v>0</v>
      </c>
      <c r="AI213" s="69">
        <v>0</v>
      </c>
      <c r="AJ213" s="69">
        <v>0</v>
      </c>
      <c r="AK213" s="69">
        <v>0</v>
      </c>
      <c r="AL213" s="69">
        <v>0</v>
      </c>
      <c r="AM213" s="69">
        <v>5375</v>
      </c>
      <c r="AN213" s="69">
        <v>0</v>
      </c>
      <c r="AO213" s="69">
        <v>0</v>
      </c>
      <c r="AP213" s="69">
        <v>0</v>
      </c>
      <c r="AQ213" s="69">
        <v>0</v>
      </c>
      <c r="AR213" s="69">
        <v>0</v>
      </c>
      <c r="AS213" s="69">
        <v>0</v>
      </c>
      <c r="AT213" s="69">
        <v>0</v>
      </c>
      <c r="AU213" s="69">
        <v>0</v>
      </c>
      <c r="AV213" s="69">
        <v>0</v>
      </c>
      <c r="AW213" s="69">
        <v>0</v>
      </c>
      <c r="AX213" s="69">
        <v>0</v>
      </c>
      <c r="AY213" s="69">
        <v>0</v>
      </c>
      <c r="AZ213" s="69">
        <v>104970</v>
      </c>
      <c r="BA213" s="69">
        <v>0</v>
      </c>
      <c r="BB213" s="69">
        <v>0</v>
      </c>
      <c r="BC213" s="69">
        <v>0</v>
      </c>
      <c r="BD213" s="69">
        <v>0</v>
      </c>
      <c r="BE213" s="69">
        <v>0</v>
      </c>
      <c r="BF213" s="69">
        <v>0</v>
      </c>
      <c r="BG213" s="69">
        <v>0</v>
      </c>
      <c r="BH213" s="69">
        <v>0</v>
      </c>
      <c r="BI213" s="69">
        <v>600</v>
      </c>
      <c r="BJ213" s="69">
        <v>0</v>
      </c>
      <c r="BK213" s="69">
        <v>22100</v>
      </c>
      <c r="BL213" s="69">
        <v>0</v>
      </c>
      <c r="BM213" s="69">
        <v>0</v>
      </c>
      <c r="BN213" s="69">
        <v>0</v>
      </c>
      <c r="BO213" s="69">
        <v>0</v>
      </c>
      <c r="BP213" s="69">
        <v>0</v>
      </c>
      <c r="BQ213" s="69">
        <v>0</v>
      </c>
      <c r="BR213" s="69">
        <v>0</v>
      </c>
      <c r="BS213" s="69">
        <v>4200</v>
      </c>
      <c r="BT213" s="69">
        <v>0</v>
      </c>
      <c r="BU213" s="69">
        <v>0</v>
      </c>
      <c r="BV213" s="69">
        <v>0</v>
      </c>
      <c r="BW213" s="69">
        <v>0</v>
      </c>
      <c r="BX213" s="69">
        <v>0</v>
      </c>
      <c r="BY213" s="70">
        <v>3500</v>
      </c>
    </row>
    <row r="214" spans="1:77" x14ac:dyDescent="0.2">
      <c r="A214" s="67" t="s">
        <v>553</v>
      </c>
      <c r="B214" s="68" t="s">
        <v>622</v>
      </c>
      <c r="C214" s="67" t="s">
        <v>623</v>
      </c>
      <c r="D214" s="69">
        <v>0</v>
      </c>
      <c r="E214" s="69">
        <v>124450</v>
      </c>
      <c r="F214" s="69"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69">
        <v>0</v>
      </c>
      <c r="M214" s="69">
        <v>0</v>
      </c>
      <c r="N214" s="69">
        <v>0</v>
      </c>
      <c r="O214" s="69">
        <v>0</v>
      </c>
      <c r="P214" s="69">
        <v>0</v>
      </c>
      <c r="Q214" s="69">
        <v>0</v>
      </c>
      <c r="R214" s="69">
        <v>0</v>
      </c>
      <c r="S214" s="69">
        <v>0</v>
      </c>
      <c r="T214" s="69">
        <v>0</v>
      </c>
      <c r="U214" s="69">
        <v>0</v>
      </c>
      <c r="V214" s="69">
        <v>0</v>
      </c>
      <c r="W214" s="69">
        <v>0</v>
      </c>
      <c r="X214" s="69">
        <v>0</v>
      </c>
      <c r="Y214" s="69">
        <v>0</v>
      </c>
      <c r="Z214" s="69">
        <v>0</v>
      </c>
      <c r="AA214" s="69">
        <v>0</v>
      </c>
      <c r="AB214" s="69">
        <v>0</v>
      </c>
      <c r="AC214" s="69">
        <v>0</v>
      </c>
      <c r="AD214" s="69">
        <v>0</v>
      </c>
      <c r="AE214" s="69">
        <v>0</v>
      </c>
      <c r="AF214" s="69">
        <v>0</v>
      </c>
      <c r="AG214" s="69">
        <v>0</v>
      </c>
      <c r="AH214" s="69">
        <v>0</v>
      </c>
      <c r="AI214" s="69">
        <v>0</v>
      </c>
      <c r="AJ214" s="69">
        <v>0</v>
      </c>
      <c r="AK214" s="69">
        <v>0</v>
      </c>
      <c r="AL214" s="69">
        <v>0</v>
      </c>
      <c r="AM214" s="69">
        <v>0</v>
      </c>
      <c r="AN214" s="69">
        <v>0</v>
      </c>
      <c r="AO214" s="69">
        <v>0</v>
      </c>
      <c r="AP214" s="69">
        <v>0</v>
      </c>
      <c r="AQ214" s="69">
        <v>0</v>
      </c>
      <c r="AR214" s="69">
        <v>0</v>
      </c>
      <c r="AS214" s="69">
        <v>0</v>
      </c>
      <c r="AT214" s="69">
        <v>0</v>
      </c>
      <c r="AU214" s="69">
        <v>0</v>
      </c>
      <c r="AV214" s="69">
        <v>0</v>
      </c>
      <c r="AW214" s="69">
        <v>0</v>
      </c>
      <c r="AX214" s="69">
        <v>0</v>
      </c>
      <c r="AY214" s="69">
        <v>0</v>
      </c>
      <c r="AZ214" s="69">
        <v>0</v>
      </c>
      <c r="BA214" s="69">
        <v>0</v>
      </c>
      <c r="BB214" s="69">
        <v>0</v>
      </c>
      <c r="BC214" s="69">
        <v>0</v>
      </c>
      <c r="BD214" s="69">
        <v>0</v>
      </c>
      <c r="BE214" s="69">
        <v>0</v>
      </c>
      <c r="BF214" s="69">
        <v>0</v>
      </c>
      <c r="BG214" s="69">
        <v>0</v>
      </c>
      <c r="BH214" s="69">
        <v>0</v>
      </c>
      <c r="BI214" s="69">
        <v>0</v>
      </c>
      <c r="BJ214" s="69">
        <v>0</v>
      </c>
      <c r="BK214" s="69">
        <v>3838</v>
      </c>
      <c r="BL214" s="69">
        <v>0</v>
      </c>
      <c r="BM214" s="69">
        <v>0</v>
      </c>
      <c r="BN214" s="69">
        <v>0</v>
      </c>
      <c r="BO214" s="69">
        <v>0</v>
      </c>
      <c r="BP214" s="69">
        <v>0</v>
      </c>
      <c r="BQ214" s="69">
        <v>0</v>
      </c>
      <c r="BR214" s="69">
        <v>0</v>
      </c>
      <c r="BS214" s="69">
        <v>0</v>
      </c>
      <c r="BT214" s="69">
        <v>0</v>
      </c>
      <c r="BU214" s="69">
        <v>0</v>
      </c>
      <c r="BV214" s="69">
        <v>0</v>
      </c>
      <c r="BW214" s="69">
        <v>0</v>
      </c>
      <c r="BX214" s="69">
        <v>0</v>
      </c>
      <c r="BY214" s="70">
        <v>175200.59</v>
      </c>
    </row>
    <row r="215" spans="1:77" x14ac:dyDescent="0.2">
      <c r="A215" s="67" t="s">
        <v>553</v>
      </c>
      <c r="B215" s="68" t="s">
        <v>624</v>
      </c>
      <c r="C215" s="67" t="s">
        <v>625</v>
      </c>
      <c r="D215" s="69">
        <v>1320000</v>
      </c>
      <c r="E215" s="69">
        <v>0</v>
      </c>
      <c r="F215" s="69">
        <v>0</v>
      </c>
      <c r="G215" s="69">
        <v>0</v>
      </c>
      <c r="H215" s="69">
        <v>0</v>
      </c>
      <c r="I215" s="69">
        <v>0</v>
      </c>
      <c r="J215" s="69">
        <v>0</v>
      </c>
      <c r="K215" s="69">
        <v>0</v>
      </c>
      <c r="L215" s="69">
        <v>0</v>
      </c>
      <c r="M215" s="69">
        <v>0</v>
      </c>
      <c r="N215" s="69">
        <v>0</v>
      </c>
      <c r="O215" s="69">
        <v>0</v>
      </c>
      <c r="P215" s="69">
        <v>0</v>
      </c>
      <c r="Q215" s="69">
        <v>0</v>
      </c>
      <c r="R215" s="69">
        <v>0</v>
      </c>
      <c r="S215" s="69">
        <v>0</v>
      </c>
      <c r="T215" s="69">
        <v>0</v>
      </c>
      <c r="U215" s="69">
        <v>0</v>
      </c>
      <c r="V215" s="69">
        <v>221670</v>
      </c>
      <c r="W215" s="69">
        <v>0</v>
      </c>
      <c r="X215" s="69">
        <v>0</v>
      </c>
      <c r="Y215" s="69">
        <v>0</v>
      </c>
      <c r="Z215" s="69">
        <v>0</v>
      </c>
      <c r="AA215" s="69">
        <v>0</v>
      </c>
      <c r="AB215" s="69">
        <v>0</v>
      </c>
      <c r="AC215" s="69">
        <v>0</v>
      </c>
      <c r="AD215" s="69">
        <v>0</v>
      </c>
      <c r="AE215" s="69">
        <v>0</v>
      </c>
      <c r="AF215" s="69">
        <v>0</v>
      </c>
      <c r="AG215" s="69">
        <v>0</v>
      </c>
      <c r="AH215" s="69">
        <v>0</v>
      </c>
      <c r="AI215" s="69">
        <v>0</v>
      </c>
      <c r="AJ215" s="69">
        <v>0</v>
      </c>
      <c r="AK215" s="69">
        <v>0</v>
      </c>
      <c r="AL215" s="69">
        <v>0</v>
      </c>
      <c r="AM215" s="69">
        <v>0</v>
      </c>
      <c r="AN215" s="69">
        <v>0</v>
      </c>
      <c r="AO215" s="69">
        <v>0</v>
      </c>
      <c r="AP215" s="69">
        <v>0</v>
      </c>
      <c r="AQ215" s="69">
        <v>0</v>
      </c>
      <c r="AR215" s="69">
        <v>0</v>
      </c>
      <c r="AS215" s="69">
        <v>0</v>
      </c>
      <c r="AT215" s="69">
        <v>0</v>
      </c>
      <c r="AU215" s="69">
        <v>0</v>
      </c>
      <c r="AV215" s="69">
        <v>0</v>
      </c>
      <c r="AW215" s="69">
        <v>0</v>
      </c>
      <c r="AX215" s="69">
        <v>0</v>
      </c>
      <c r="AY215" s="69">
        <v>0</v>
      </c>
      <c r="AZ215" s="69">
        <v>60500</v>
      </c>
      <c r="BA215" s="69">
        <v>0</v>
      </c>
      <c r="BB215" s="69">
        <v>0</v>
      </c>
      <c r="BC215" s="69">
        <v>0</v>
      </c>
      <c r="BD215" s="69">
        <v>0</v>
      </c>
      <c r="BE215" s="69">
        <v>0</v>
      </c>
      <c r="BF215" s="69">
        <v>0</v>
      </c>
      <c r="BG215" s="69">
        <v>0</v>
      </c>
      <c r="BH215" s="69">
        <v>0</v>
      </c>
      <c r="BI215" s="69">
        <v>56280</v>
      </c>
      <c r="BJ215" s="69">
        <v>0</v>
      </c>
      <c r="BK215" s="69">
        <v>0</v>
      </c>
      <c r="BL215" s="69">
        <v>0</v>
      </c>
      <c r="BM215" s="69">
        <v>0</v>
      </c>
      <c r="BN215" s="69">
        <v>0</v>
      </c>
      <c r="BO215" s="69">
        <v>0</v>
      </c>
      <c r="BP215" s="69">
        <v>0</v>
      </c>
      <c r="BQ215" s="69">
        <v>0</v>
      </c>
      <c r="BR215" s="69">
        <v>0</v>
      </c>
      <c r="BS215" s="69">
        <v>0</v>
      </c>
      <c r="BT215" s="69">
        <v>0</v>
      </c>
      <c r="BU215" s="69">
        <v>0</v>
      </c>
      <c r="BV215" s="69">
        <v>0</v>
      </c>
      <c r="BW215" s="69">
        <v>0</v>
      </c>
      <c r="BX215" s="69">
        <v>0</v>
      </c>
      <c r="BY215" s="70">
        <v>209621631.65000007</v>
      </c>
    </row>
    <row r="216" spans="1:77" x14ac:dyDescent="0.2">
      <c r="A216" s="67" t="s">
        <v>553</v>
      </c>
      <c r="B216" s="68" t="s">
        <v>626</v>
      </c>
      <c r="C216" s="67" t="s">
        <v>627</v>
      </c>
      <c r="D216" s="69">
        <v>0</v>
      </c>
      <c r="E216" s="69">
        <v>0</v>
      </c>
      <c r="F216" s="69">
        <v>179032</v>
      </c>
      <c r="G216" s="69">
        <v>0</v>
      </c>
      <c r="H216" s="69">
        <v>0</v>
      </c>
      <c r="I216" s="69">
        <v>0</v>
      </c>
      <c r="J216" s="69">
        <v>0</v>
      </c>
      <c r="K216" s="69">
        <v>0</v>
      </c>
      <c r="L216" s="69">
        <v>0</v>
      </c>
      <c r="M216" s="69">
        <v>1801103.22</v>
      </c>
      <c r="N216" s="69">
        <v>0</v>
      </c>
      <c r="O216" s="69">
        <v>0</v>
      </c>
      <c r="P216" s="69">
        <v>0</v>
      </c>
      <c r="Q216" s="69">
        <v>0</v>
      </c>
      <c r="R216" s="69">
        <v>0</v>
      </c>
      <c r="S216" s="69">
        <v>0</v>
      </c>
      <c r="T216" s="69">
        <v>0</v>
      </c>
      <c r="U216" s="69">
        <v>0</v>
      </c>
      <c r="V216" s="69">
        <v>8163837.29</v>
      </c>
      <c r="W216" s="69">
        <v>0</v>
      </c>
      <c r="X216" s="69">
        <v>33882.19</v>
      </c>
      <c r="Y216" s="69">
        <v>0</v>
      </c>
      <c r="Z216" s="69">
        <v>632500</v>
      </c>
      <c r="AA216" s="69">
        <v>368366.26</v>
      </c>
      <c r="AB216" s="69">
        <v>910000</v>
      </c>
      <c r="AC216" s="69">
        <v>0</v>
      </c>
      <c r="AD216" s="69">
        <v>0</v>
      </c>
      <c r="AE216" s="69">
        <v>4940397.08</v>
      </c>
      <c r="AF216" s="69">
        <v>39500</v>
      </c>
      <c r="AG216" s="69">
        <v>245000</v>
      </c>
      <c r="AH216" s="69">
        <v>363800</v>
      </c>
      <c r="AI216" s="69">
        <v>240000</v>
      </c>
      <c r="AJ216" s="69">
        <v>0</v>
      </c>
      <c r="AK216" s="69">
        <v>0</v>
      </c>
      <c r="AL216" s="69">
        <v>300000</v>
      </c>
      <c r="AM216" s="69">
        <v>410563.05</v>
      </c>
      <c r="AN216" s="69">
        <v>356416</v>
      </c>
      <c r="AO216" s="69">
        <v>385389.55</v>
      </c>
      <c r="AP216" s="69">
        <v>319304.7</v>
      </c>
      <c r="AQ216" s="69">
        <v>0</v>
      </c>
      <c r="AR216" s="69">
        <v>0</v>
      </c>
      <c r="AS216" s="69">
        <v>369900</v>
      </c>
      <c r="AT216" s="69">
        <v>295308.2</v>
      </c>
      <c r="AU216" s="69">
        <v>286200</v>
      </c>
      <c r="AV216" s="69">
        <v>240000</v>
      </c>
      <c r="AW216" s="69">
        <v>3000</v>
      </c>
      <c r="AX216" s="69">
        <v>0</v>
      </c>
      <c r="AY216" s="69">
        <v>0</v>
      </c>
      <c r="AZ216" s="69">
        <v>0</v>
      </c>
      <c r="BA216" s="69">
        <v>0</v>
      </c>
      <c r="BB216" s="69">
        <v>0</v>
      </c>
      <c r="BC216" s="69">
        <v>0</v>
      </c>
      <c r="BD216" s="69">
        <v>0</v>
      </c>
      <c r="BE216" s="69">
        <v>41117.1</v>
      </c>
      <c r="BF216" s="69">
        <v>0</v>
      </c>
      <c r="BG216" s="69">
        <v>0</v>
      </c>
      <c r="BH216" s="69">
        <v>0</v>
      </c>
      <c r="BI216" s="69">
        <v>92500</v>
      </c>
      <c r="BJ216" s="69">
        <v>0</v>
      </c>
      <c r="BK216" s="69">
        <v>0</v>
      </c>
      <c r="BL216" s="69">
        <v>0</v>
      </c>
      <c r="BM216" s="69">
        <v>0</v>
      </c>
      <c r="BN216" s="69">
        <v>0</v>
      </c>
      <c r="BO216" s="69">
        <v>0</v>
      </c>
      <c r="BP216" s="69">
        <v>581955.88</v>
      </c>
      <c r="BQ216" s="69">
        <v>0</v>
      </c>
      <c r="BR216" s="69">
        <v>0</v>
      </c>
      <c r="BS216" s="69">
        <v>0</v>
      </c>
      <c r="BT216" s="69">
        <v>0</v>
      </c>
      <c r="BU216" s="69">
        <v>33355.519999999997</v>
      </c>
      <c r="BV216" s="69">
        <v>0</v>
      </c>
      <c r="BW216" s="69">
        <v>0</v>
      </c>
      <c r="BX216" s="69">
        <v>0</v>
      </c>
      <c r="BY216" s="70">
        <v>31323373.629900001</v>
      </c>
    </row>
    <row r="217" spans="1:77" x14ac:dyDescent="0.2">
      <c r="A217" s="67" t="s">
        <v>553</v>
      </c>
      <c r="B217" s="68" t="s">
        <v>628</v>
      </c>
      <c r="C217" s="67" t="s">
        <v>629</v>
      </c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70">
        <v>7067189.2899999991</v>
      </c>
    </row>
    <row r="218" spans="1:77" x14ac:dyDescent="0.2">
      <c r="A218" s="67" t="s">
        <v>553</v>
      </c>
      <c r="B218" s="68" t="s">
        <v>630</v>
      </c>
      <c r="C218" s="67" t="s">
        <v>631</v>
      </c>
      <c r="D218" s="69">
        <v>0</v>
      </c>
      <c r="E218" s="69">
        <v>0</v>
      </c>
      <c r="F218" s="69"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69">
        <v>0</v>
      </c>
      <c r="M218" s="69">
        <v>0</v>
      </c>
      <c r="N218" s="69">
        <v>0</v>
      </c>
      <c r="O218" s="69">
        <v>0</v>
      </c>
      <c r="P218" s="69">
        <v>0</v>
      </c>
      <c r="Q218" s="69">
        <v>0</v>
      </c>
      <c r="R218" s="69">
        <v>0</v>
      </c>
      <c r="S218" s="69">
        <v>0</v>
      </c>
      <c r="T218" s="69">
        <v>0</v>
      </c>
      <c r="U218" s="69">
        <v>0</v>
      </c>
      <c r="V218" s="69">
        <v>0</v>
      </c>
      <c r="W218" s="69">
        <v>0</v>
      </c>
      <c r="X218" s="69">
        <v>0</v>
      </c>
      <c r="Y218" s="69">
        <v>2900</v>
      </c>
      <c r="Z218" s="69">
        <v>0</v>
      </c>
      <c r="AA218" s="69">
        <v>0</v>
      </c>
      <c r="AB218" s="69">
        <v>0</v>
      </c>
      <c r="AC218" s="69">
        <v>0</v>
      </c>
      <c r="AD218" s="69">
        <v>0</v>
      </c>
      <c r="AE218" s="69">
        <v>0</v>
      </c>
      <c r="AF218" s="69">
        <v>0</v>
      </c>
      <c r="AG218" s="69">
        <v>0</v>
      </c>
      <c r="AH218" s="69">
        <v>4250</v>
      </c>
      <c r="AI218" s="69">
        <v>117428</v>
      </c>
      <c r="AJ218" s="69">
        <v>0</v>
      </c>
      <c r="AK218" s="69">
        <v>0</v>
      </c>
      <c r="AL218" s="69">
        <v>0</v>
      </c>
      <c r="AM218" s="69">
        <v>0</v>
      </c>
      <c r="AN218" s="69">
        <v>0</v>
      </c>
      <c r="AO218" s="69">
        <v>0</v>
      </c>
      <c r="AP218" s="69">
        <v>0</v>
      </c>
      <c r="AQ218" s="69">
        <v>0</v>
      </c>
      <c r="AR218" s="69">
        <v>0</v>
      </c>
      <c r="AS218" s="69">
        <v>0</v>
      </c>
      <c r="AT218" s="69">
        <v>0</v>
      </c>
      <c r="AU218" s="69">
        <v>0</v>
      </c>
      <c r="AV218" s="69">
        <v>0</v>
      </c>
      <c r="AW218" s="69">
        <v>0</v>
      </c>
      <c r="AX218" s="69">
        <v>0</v>
      </c>
      <c r="AY218" s="69">
        <v>0</v>
      </c>
      <c r="AZ218" s="69">
        <v>48216.5</v>
      </c>
      <c r="BA218" s="69">
        <v>0</v>
      </c>
      <c r="BB218" s="69">
        <v>0</v>
      </c>
      <c r="BC218" s="69">
        <v>0</v>
      </c>
      <c r="BD218" s="69">
        <v>0</v>
      </c>
      <c r="BE218" s="69">
        <v>0</v>
      </c>
      <c r="BF218" s="69">
        <v>0</v>
      </c>
      <c r="BG218" s="69">
        <v>0</v>
      </c>
      <c r="BH218" s="69">
        <v>0</v>
      </c>
      <c r="BI218" s="69">
        <v>0</v>
      </c>
      <c r="BJ218" s="69">
        <v>0</v>
      </c>
      <c r="BK218" s="69">
        <v>0</v>
      </c>
      <c r="BL218" s="69">
        <v>0</v>
      </c>
      <c r="BM218" s="69">
        <v>0</v>
      </c>
      <c r="BN218" s="69">
        <v>0</v>
      </c>
      <c r="BO218" s="69">
        <v>0</v>
      </c>
      <c r="BP218" s="69">
        <v>0</v>
      </c>
      <c r="BQ218" s="69">
        <v>0</v>
      </c>
      <c r="BR218" s="69">
        <v>0</v>
      </c>
      <c r="BS218" s="69">
        <v>0</v>
      </c>
      <c r="BT218" s="69">
        <v>0</v>
      </c>
      <c r="BU218" s="69">
        <v>0</v>
      </c>
      <c r="BV218" s="69">
        <v>0</v>
      </c>
      <c r="BW218" s="69">
        <v>0</v>
      </c>
      <c r="BX218" s="69">
        <v>0</v>
      </c>
      <c r="BY218" s="70">
        <v>3408297.5</v>
      </c>
    </row>
    <row r="219" spans="1:77" x14ac:dyDescent="0.2">
      <c r="A219" s="67" t="s">
        <v>553</v>
      </c>
      <c r="B219" s="68" t="s">
        <v>632</v>
      </c>
      <c r="C219" s="67" t="s">
        <v>633</v>
      </c>
      <c r="D219" s="69">
        <v>0</v>
      </c>
      <c r="E219" s="69">
        <v>0</v>
      </c>
      <c r="F219" s="69"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69">
        <v>0</v>
      </c>
      <c r="M219" s="69">
        <v>0</v>
      </c>
      <c r="N219" s="69">
        <v>0</v>
      </c>
      <c r="O219" s="69">
        <v>0</v>
      </c>
      <c r="P219" s="69">
        <v>0</v>
      </c>
      <c r="Q219" s="69">
        <v>0</v>
      </c>
      <c r="R219" s="69">
        <v>0</v>
      </c>
      <c r="S219" s="69">
        <v>0</v>
      </c>
      <c r="T219" s="69">
        <v>0</v>
      </c>
      <c r="U219" s="69">
        <v>0</v>
      </c>
      <c r="V219" s="69">
        <v>3000</v>
      </c>
      <c r="W219" s="69">
        <v>0</v>
      </c>
      <c r="X219" s="69">
        <v>0</v>
      </c>
      <c r="Y219" s="69">
        <v>0</v>
      </c>
      <c r="Z219" s="69">
        <v>0</v>
      </c>
      <c r="AA219" s="69">
        <v>0</v>
      </c>
      <c r="AB219" s="69">
        <v>0</v>
      </c>
      <c r="AC219" s="69">
        <v>0</v>
      </c>
      <c r="AD219" s="69">
        <v>0</v>
      </c>
      <c r="AE219" s="69">
        <v>0</v>
      </c>
      <c r="AF219" s="69">
        <v>0</v>
      </c>
      <c r="AG219" s="69">
        <v>0</v>
      </c>
      <c r="AH219" s="69">
        <v>0</v>
      </c>
      <c r="AI219" s="69">
        <v>0</v>
      </c>
      <c r="AJ219" s="69">
        <v>0</v>
      </c>
      <c r="AK219" s="69">
        <v>0</v>
      </c>
      <c r="AL219" s="69">
        <v>0</v>
      </c>
      <c r="AM219" s="69">
        <v>0</v>
      </c>
      <c r="AN219" s="69">
        <v>0</v>
      </c>
      <c r="AO219" s="69">
        <v>0</v>
      </c>
      <c r="AP219" s="69">
        <v>0</v>
      </c>
      <c r="AQ219" s="69">
        <v>0</v>
      </c>
      <c r="AR219" s="69">
        <v>0</v>
      </c>
      <c r="AS219" s="69">
        <v>0</v>
      </c>
      <c r="AT219" s="69">
        <v>0</v>
      </c>
      <c r="AU219" s="69">
        <v>0</v>
      </c>
      <c r="AV219" s="69">
        <v>0</v>
      </c>
      <c r="AW219" s="69">
        <v>0</v>
      </c>
      <c r="AX219" s="69">
        <v>0</v>
      </c>
      <c r="AY219" s="69">
        <v>0</v>
      </c>
      <c r="AZ219" s="69">
        <v>0</v>
      </c>
      <c r="BA219" s="69">
        <v>0</v>
      </c>
      <c r="BB219" s="69">
        <v>0</v>
      </c>
      <c r="BC219" s="69">
        <v>0</v>
      </c>
      <c r="BD219" s="69">
        <v>0</v>
      </c>
      <c r="BE219" s="69">
        <v>0</v>
      </c>
      <c r="BF219" s="69">
        <v>0</v>
      </c>
      <c r="BG219" s="69">
        <v>0</v>
      </c>
      <c r="BH219" s="69">
        <v>0</v>
      </c>
      <c r="BI219" s="69">
        <v>0</v>
      </c>
      <c r="BJ219" s="69">
        <v>0</v>
      </c>
      <c r="BK219" s="69">
        <v>0</v>
      </c>
      <c r="BL219" s="69">
        <v>0</v>
      </c>
      <c r="BM219" s="69">
        <v>0</v>
      </c>
      <c r="BN219" s="69">
        <v>0</v>
      </c>
      <c r="BO219" s="69">
        <v>0</v>
      </c>
      <c r="BP219" s="69">
        <v>0</v>
      </c>
      <c r="BQ219" s="69">
        <v>0</v>
      </c>
      <c r="BR219" s="69">
        <v>0</v>
      </c>
      <c r="BS219" s="69">
        <v>0</v>
      </c>
      <c r="BT219" s="69">
        <v>0</v>
      </c>
      <c r="BU219" s="69">
        <v>0</v>
      </c>
      <c r="BV219" s="69">
        <v>0</v>
      </c>
      <c r="BW219" s="69">
        <v>0</v>
      </c>
      <c r="BX219" s="69">
        <v>0</v>
      </c>
      <c r="BY219" s="70">
        <v>1694017.0300000003</v>
      </c>
    </row>
    <row r="220" spans="1:77" x14ac:dyDescent="0.2">
      <c r="A220" s="67" t="s">
        <v>553</v>
      </c>
      <c r="B220" s="68" t="s">
        <v>634</v>
      </c>
      <c r="C220" s="67" t="s">
        <v>635</v>
      </c>
      <c r="D220" s="69">
        <v>172020</v>
      </c>
      <c r="E220" s="69">
        <v>0</v>
      </c>
      <c r="F220" s="69">
        <v>30100</v>
      </c>
      <c r="G220" s="69">
        <v>0</v>
      </c>
      <c r="H220" s="69">
        <v>3000</v>
      </c>
      <c r="I220" s="69">
        <v>1680</v>
      </c>
      <c r="J220" s="69">
        <v>0</v>
      </c>
      <c r="K220" s="69">
        <v>0</v>
      </c>
      <c r="L220" s="69">
        <v>88789.88</v>
      </c>
      <c r="M220" s="69">
        <v>45500</v>
      </c>
      <c r="N220" s="69">
        <v>13000</v>
      </c>
      <c r="O220" s="69">
        <v>88100</v>
      </c>
      <c r="P220" s="69">
        <v>0</v>
      </c>
      <c r="Q220" s="69">
        <v>0</v>
      </c>
      <c r="R220" s="69">
        <v>0</v>
      </c>
      <c r="S220" s="69">
        <v>0</v>
      </c>
      <c r="T220" s="69">
        <v>0</v>
      </c>
      <c r="U220" s="69">
        <v>3000</v>
      </c>
      <c r="V220" s="69">
        <v>0</v>
      </c>
      <c r="W220" s="69">
        <v>171015.18</v>
      </c>
      <c r="X220" s="69">
        <v>0</v>
      </c>
      <c r="Y220" s="69">
        <v>3.57</v>
      </c>
      <c r="Z220" s="69">
        <v>65136</v>
      </c>
      <c r="AA220" s="69">
        <v>939899.37</v>
      </c>
      <c r="AB220" s="69">
        <v>76440</v>
      </c>
      <c r="AC220" s="69">
        <v>0</v>
      </c>
      <c r="AD220" s="69">
        <v>68784.5</v>
      </c>
      <c r="AE220" s="69">
        <v>1055292</v>
      </c>
      <c r="AF220" s="69">
        <v>5913.45</v>
      </c>
      <c r="AG220" s="69">
        <v>0</v>
      </c>
      <c r="AH220" s="69">
        <v>25500</v>
      </c>
      <c r="AI220" s="69">
        <v>116500</v>
      </c>
      <c r="AJ220" s="69">
        <v>537471.22</v>
      </c>
      <c r="AK220" s="69">
        <v>0</v>
      </c>
      <c r="AL220" s="69">
        <v>0</v>
      </c>
      <c r="AM220" s="69">
        <v>92940</v>
      </c>
      <c r="AN220" s="69">
        <v>80511.570000000007</v>
      </c>
      <c r="AO220" s="69">
        <v>0</v>
      </c>
      <c r="AP220" s="69">
        <v>0</v>
      </c>
      <c r="AQ220" s="69">
        <v>921205</v>
      </c>
      <c r="AR220" s="69">
        <v>2500</v>
      </c>
      <c r="AS220" s="69">
        <v>4000</v>
      </c>
      <c r="AT220" s="69">
        <v>2400</v>
      </c>
      <c r="AU220" s="69">
        <v>0</v>
      </c>
      <c r="AV220" s="69">
        <v>2500</v>
      </c>
      <c r="AW220" s="69">
        <v>210280</v>
      </c>
      <c r="AX220" s="69">
        <v>0</v>
      </c>
      <c r="AY220" s="69">
        <v>1600</v>
      </c>
      <c r="AZ220" s="69">
        <v>170818.8</v>
      </c>
      <c r="BA220" s="69">
        <v>0</v>
      </c>
      <c r="BB220" s="69">
        <v>148000</v>
      </c>
      <c r="BC220" s="69">
        <v>40166</v>
      </c>
      <c r="BD220" s="69">
        <v>0</v>
      </c>
      <c r="BE220" s="69">
        <v>0</v>
      </c>
      <c r="BF220" s="69">
        <v>177800</v>
      </c>
      <c r="BG220" s="69">
        <v>0</v>
      </c>
      <c r="BH220" s="69">
        <v>0</v>
      </c>
      <c r="BI220" s="69">
        <v>1199787</v>
      </c>
      <c r="BJ220" s="69">
        <v>0</v>
      </c>
      <c r="BK220" s="69">
        <v>62243</v>
      </c>
      <c r="BL220" s="69">
        <v>8988</v>
      </c>
      <c r="BM220" s="69">
        <v>0</v>
      </c>
      <c r="BN220" s="69">
        <v>0</v>
      </c>
      <c r="BO220" s="69">
        <v>28740</v>
      </c>
      <c r="BP220" s="69">
        <v>423901</v>
      </c>
      <c r="BQ220" s="69">
        <v>2500</v>
      </c>
      <c r="BR220" s="69">
        <v>0</v>
      </c>
      <c r="BS220" s="69">
        <v>0</v>
      </c>
      <c r="BT220" s="69">
        <v>0</v>
      </c>
      <c r="BU220" s="69">
        <v>0</v>
      </c>
      <c r="BV220" s="69">
        <v>0</v>
      </c>
      <c r="BW220" s="69">
        <v>0</v>
      </c>
      <c r="BX220" s="69">
        <v>14500</v>
      </c>
      <c r="BY220" s="70">
        <v>939400</v>
      </c>
    </row>
    <row r="221" spans="1:77" x14ac:dyDescent="0.2">
      <c r="A221" s="67" t="s">
        <v>553</v>
      </c>
      <c r="B221" s="68" t="s">
        <v>636</v>
      </c>
      <c r="C221" s="67" t="s">
        <v>637</v>
      </c>
      <c r="D221" s="69">
        <v>27688000.82</v>
      </c>
      <c r="E221" s="69">
        <v>8609870.9399999995</v>
      </c>
      <c r="F221" s="69">
        <v>11595471.970000001</v>
      </c>
      <c r="G221" s="69">
        <v>3708292.07</v>
      </c>
      <c r="H221" s="69">
        <v>3263917.12</v>
      </c>
      <c r="I221" s="69">
        <v>997769.66</v>
      </c>
      <c r="J221" s="69">
        <v>48177826.969999999</v>
      </c>
      <c r="K221" s="69">
        <v>5915016.9199999999</v>
      </c>
      <c r="L221" s="69">
        <v>1642239.6</v>
      </c>
      <c r="M221" s="69">
        <v>17542909.059999999</v>
      </c>
      <c r="N221" s="69">
        <v>2002045.06</v>
      </c>
      <c r="O221" s="69">
        <v>5066953.82</v>
      </c>
      <c r="P221" s="69">
        <v>10221403.49</v>
      </c>
      <c r="Q221" s="69">
        <v>8112246.79</v>
      </c>
      <c r="R221" s="69">
        <v>1060022.8999999999</v>
      </c>
      <c r="S221" s="69">
        <v>3908970.49</v>
      </c>
      <c r="T221" s="69">
        <v>2719166.59</v>
      </c>
      <c r="U221" s="69">
        <v>2066902.44</v>
      </c>
      <c r="V221" s="69">
        <v>33266086.73</v>
      </c>
      <c r="W221" s="69">
        <v>7904492.4900000002</v>
      </c>
      <c r="X221" s="69">
        <v>4320792.5199999996</v>
      </c>
      <c r="Y221" s="69">
        <v>8740829.3499999996</v>
      </c>
      <c r="Z221" s="69">
        <v>2430176.7200000002</v>
      </c>
      <c r="AA221" s="69">
        <v>2717987.08</v>
      </c>
      <c r="AB221" s="69">
        <v>3299185.84</v>
      </c>
      <c r="AC221" s="69">
        <v>1800559.79</v>
      </c>
      <c r="AD221" s="69">
        <v>1256541.28</v>
      </c>
      <c r="AE221" s="69">
        <v>35326958.700000003</v>
      </c>
      <c r="AF221" s="69">
        <v>2693968.43</v>
      </c>
      <c r="AG221" s="69">
        <v>1174616.8</v>
      </c>
      <c r="AH221" s="69">
        <v>1722046.34</v>
      </c>
      <c r="AI221" s="69">
        <v>1137811.69</v>
      </c>
      <c r="AJ221" s="69">
        <v>2635900.25</v>
      </c>
      <c r="AK221" s="69">
        <v>1888234</v>
      </c>
      <c r="AL221" s="69">
        <v>1550339.52</v>
      </c>
      <c r="AM221" s="69">
        <v>2365543.12</v>
      </c>
      <c r="AN221" s="69">
        <v>2209633.7999999998</v>
      </c>
      <c r="AO221" s="69">
        <v>2179363.71</v>
      </c>
      <c r="AP221" s="69">
        <v>1946358.9</v>
      </c>
      <c r="AQ221" s="69">
        <v>13716972.109999999</v>
      </c>
      <c r="AR221" s="69">
        <v>1709766.73</v>
      </c>
      <c r="AS221" s="69">
        <v>1792703.64</v>
      </c>
      <c r="AT221" s="69">
        <v>1846683.65</v>
      </c>
      <c r="AU221" s="69">
        <v>1438249.45</v>
      </c>
      <c r="AV221" s="69">
        <v>574984.72</v>
      </c>
      <c r="AW221" s="69">
        <v>1042372.28</v>
      </c>
      <c r="AX221" s="69">
        <v>27576334.239999998</v>
      </c>
      <c r="AY221" s="69">
        <v>2058098.48</v>
      </c>
      <c r="AZ221" s="69">
        <v>1562179.53</v>
      </c>
      <c r="BA221" s="69">
        <v>3253562.96</v>
      </c>
      <c r="BB221" s="69">
        <v>3506649.97</v>
      </c>
      <c r="BC221" s="69">
        <v>2612237.86</v>
      </c>
      <c r="BD221" s="69">
        <v>7328313.9000000004</v>
      </c>
      <c r="BE221" s="69">
        <v>4405027.57</v>
      </c>
      <c r="BF221" s="69">
        <v>2468330.2599999998</v>
      </c>
      <c r="BG221" s="69">
        <v>526099.5</v>
      </c>
      <c r="BH221" s="69">
        <v>579099.21</v>
      </c>
      <c r="BI221" s="69">
        <v>26679156.170000002</v>
      </c>
      <c r="BJ221" s="69">
        <v>11361466.59</v>
      </c>
      <c r="BK221" s="69">
        <v>2212766.9900000002</v>
      </c>
      <c r="BL221" s="69">
        <v>1362823.97</v>
      </c>
      <c r="BM221" s="69">
        <v>2381423.4500000002</v>
      </c>
      <c r="BN221" s="69">
        <v>3475647.65</v>
      </c>
      <c r="BO221" s="69">
        <v>1336237.07</v>
      </c>
      <c r="BP221" s="69">
        <v>21146071.07</v>
      </c>
      <c r="BQ221" s="69">
        <v>2067087.78</v>
      </c>
      <c r="BR221" s="69">
        <v>1781882.95</v>
      </c>
      <c r="BS221" s="69">
        <v>3499576.24</v>
      </c>
      <c r="BT221" s="69">
        <v>3397333.97</v>
      </c>
      <c r="BU221" s="69">
        <v>7039608.8200000003</v>
      </c>
      <c r="BV221" s="69">
        <v>2304238.85</v>
      </c>
      <c r="BW221" s="69">
        <v>1007505.98</v>
      </c>
      <c r="BX221" s="69">
        <v>804950.06</v>
      </c>
      <c r="BY221" s="70">
        <v>3409662.5099999993</v>
      </c>
    </row>
    <row r="222" spans="1:77" x14ac:dyDescent="0.2">
      <c r="A222" s="67" t="s">
        <v>553</v>
      </c>
      <c r="B222" s="68" t="s">
        <v>638</v>
      </c>
      <c r="C222" s="67" t="s">
        <v>639</v>
      </c>
      <c r="D222" s="69">
        <v>3749966.14</v>
      </c>
      <c r="E222" s="69">
        <v>819861.29</v>
      </c>
      <c r="F222" s="69">
        <v>853620.09</v>
      </c>
      <c r="G222" s="69">
        <v>567602.5</v>
      </c>
      <c r="H222" s="69">
        <v>344278.49</v>
      </c>
      <c r="I222" s="69">
        <v>54429.13</v>
      </c>
      <c r="J222" s="69">
        <v>7735918.9400000004</v>
      </c>
      <c r="K222" s="69">
        <v>812042.09</v>
      </c>
      <c r="L222" s="69">
        <v>2858.75</v>
      </c>
      <c r="M222" s="69">
        <v>2149043.71</v>
      </c>
      <c r="N222" s="69">
        <v>0</v>
      </c>
      <c r="O222" s="69">
        <v>423131.71</v>
      </c>
      <c r="P222" s="69">
        <v>1990858.58</v>
      </c>
      <c r="Q222" s="69">
        <v>1642913.08</v>
      </c>
      <c r="R222" s="69">
        <v>347860</v>
      </c>
      <c r="S222" s="69">
        <v>15879.47</v>
      </c>
      <c r="T222" s="69">
        <v>1079326.77</v>
      </c>
      <c r="U222" s="69">
        <v>359378.76</v>
      </c>
      <c r="V222" s="69">
        <v>7515514.5300000003</v>
      </c>
      <c r="W222" s="69">
        <v>1995294.23</v>
      </c>
      <c r="X222" s="69">
        <v>635929.51</v>
      </c>
      <c r="Y222" s="69">
        <v>825577.28</v>
      </c>
      <c r="Z222" s="69">
        <v>35825</v>
      </c>
      <c r="AA222" s="69">
        <v>827221.29</v>
      </c>
      <c r="AB222" s="69">
        <v>171891.25</v>
      </c>
      <c r="AC222" s="69">
        <v>207165</v>
      </c>
      <c r="AD222" s="69">
        <v>0</v>
      </c>
      <c r="AE222" s="69">
        <v>2329287.2799999998</v>
      </c>
      <c r="AF222" s="69">
        <v>125016.03</v>
      </c>
      <c r="AG222" s="69">
        <v>193647.28</v>
      </c>
      <c r="AH222" s="69">
        <v>0</v>
      </c>
      <c r="AI222" s="69">
        <v>0</v>
      </c>
      <c r="AJ222" s="69">
        <v>42403</v>
      </c>
      <c r="AK222" s="69">
        <v>469561.45</v>
      </c>
      <c r="AL222" s="69">
        <v>448487.62</v>
      </c>
      <c r="AM222" s="69">
        <v>200</v>
      </c>
      <c r="AN222" s="69">
        <v>0</v>
      </c>
      <c r="AO222" s="69">
        <v>204673.08</v>
      </c>
      <c r="AP222" s="69">
        <v>270</v>
      </c>
      <c r="AQ222" s="69">
        <v>3130333.77</v>
      </c>
      <c r="AR222" s="69">
        <v>170570.01</v>
      </c>
      <c r="AS222" s="69">
        <v>2354</v>
      </c>
      <c r="AT222" s="69">
        <v>4584.74</v>
      </c>
      <c r="AU222" s="69">
        <v>127094.36</v>
      </c>
      <c r="AV222" s="69">
        <v>0</v>
      </c>
      <c r="AW222" s="69">
        <v>0</v>
      </c>
      <c r="AX222" s="69">
        <v>3431616.9</v>
      </c>
      <c r="AY222" s="69">
        <v>0</v>
      </c>
      <c r="AZ222" s="69">
        <v>379070.46</v>
      </c>
      <c r="BA222" s="69">
        <v>6600</v>
      </c>
      <c r="BB222" s="69">
        <v>626946.81999999995</v>
      </c>
      <c r="BC222" s="69">
        <v>325811.40999999997</v>
      </c>
      <c r="BD222" s="69">
        <v>783742.65989999997</v>
      </c>
      <c r="BE222" s="69">
        <v>246716.44</v>
      </c>
      <c r="BF222" s="69">
        <v>109351.43</v>
      </c>
      <c r="BG222" s="69">
        <v>127219.3</v>
      </c>
      <c r="BH222" s="69">
        <v>86287.86</v>
      </c>
      <c r="BI222" s="69">
        <v>1948656.93</v>
      </c>
      <c r="BJ222" s="69">
        <v>1494773.29</v>
      </c>
      <c r="BK222" s="69">
        <v>0</v>
      </c>
      <c r="BL222" s="69">
        <v>106652.25</v>
      </c>
      <c r="BM222" s="69">
        <v>0</v>
      </c>
      <c r="BN222" s="69">
        <v>11301.02</v>
      </c>
      <c r="BO222" s="69">
        <v>239741.1</v>
      </c>
      <c r="BP222" s="69">
        <v>4094663.58</v>
      </c>
      <c r="BQ222" s="69">
        <v>1712</v>
      </c>
      <c r="BR222" s="69">
        <v>981</v>
      </c>
      <c r="BS222" s="69">
        <v>1430303.67</v>
      </c>
      <c r="BT222" s="69">
        <v>543222.17000000004</v>
      </c>
      <c r="BU222" s="69">
        <v>1923832.2</v>
      </c>
      <c r="BV222" s="69">
        <v>581899.87</v>
      </c>
      <c r="BW222" s="69">
        <v>0</v>
      </c>
      <c r="BX222" s="69">
        <v>0</v>
      </c>
      <c r="BY222" s="70">
        <v>1652139411.5000005</v>
      </c>
    </row>
    <row r="223" spans="1:77" x14ac:dyDescent="0.2">
      <c r="A223" s="67" t="s">
        <v>553</v>
      </c>
      <c r="B223" s="68" t="s">
        <v>640</v>
      </c>
      <c r="C223" s="67" t="s">
        <v>641</v>
      </c>
      <c r="D223" s="69">
        <v>424551.06</v>
      </c>
      <c r="E223" s="69">
        <v>106734.72</v>
      </c>
      <c r="F223" s="69">
        <v>342258.46</v>
      </c>
      <c r="G223" s="69">
        <v>170345.31</v>
      </c>
      <c r="H223" s="69">
        <v>162743.51999999999</v>
      </c>
      <c r="I223" s="69">
        <v>69515.69</v>
      </c>
      <c r="J223" s="69">
        <v>992737.16</v>
      </c>
      <c r="K223" s="69">
        <v>394051.39</v>
      </c>
      <c r="L223" s="69">
        <v>26432.28</v>
      </c>
      <c r="M223" s="69">
        <v>251498.5</v>
      </c>
      <c r="N223" s="69">
        <v>172132.5</v>
      </c>
      <c r="O223" s="69">
        <v>224196.64</v>
      </c>
      <c r="P223" s="69">
        <v>362137.87</v>
      </c>
      <c r="Q223" s="69">
        <v>238247.1</v>
      </c>
      <c r="R223" s="69">
        <v>27472.89</v>
      </c>
      <c r="S223" s="69">
        <v>17066.64</v>
      </c>
      <c r="T223" s="69">
        <v>56172.99</v>
      </c>
      <c r="U223" s="69">
        <v>19217.189999999999</v>
      </c>
      <c r="V223" s="69">
        <v>1273633.03</v>
      </c>
      <c r="W223" s="69">
        <v>462014.89</v>
      </c>
      <c r="X223" s="69">
        <v>158007.18</v>
      </c>
      <c r="Y223" s="69">
        <v>203183.37</v>
      </c>
      <c r="Z223" s="69">
        <v>80078.27</v>
      </c>
      <c r="AA223" s="69">
        <v>150904.5</v>
      </c>
      <c r="AB223" s="69">
        <v>79311.08</v>
      </c>
      <c r="AC223" s="69">
        <v>51217.41</v>
      </c>
      <c r="AD223" s="69">
        <v>77169.25</v>
      </c>
      <c r="AE223" s="69">
        <v>968004.01</v>
      </c>
      <c r="AF223" s="69">
        <v>17233.37</v>
      </c>
      <c r="AG223" s="69">
        <v>24449.11</v>
      </c>
      <c r="AH223" s="69">
        <v>27918.51</v>
      </c>
      <c r="AI223" s="69">
        <v>14526.59</v>
      </c>
      <c r="AJ223" s="69">
        <v>85979.49</v>
      </c>
      <c r="AK223" s="69">
        <v>33345.19</v>
      </c>
      <c r="AL223" s="69">
        <v>19027.61</v>
      </c>
      <c r="AM223" s="69">
        <v>88270.86</v>
      </c>
      <c r="AN223" s="69">
        <v>52351.95</v>
      </c>
      <c r="AO223" s="69">
        <v>38420.17</v>
      </c>
      <c r="AP223" s="69">
        <v>22709.85</v>
      </c>
      <c r="AQ223" s="69">
        <v>523480.65</v>
      </c>
      <c r="AR223" s="69">
        <v>116801.96</v>
      </c>
      <c r="AS223" s="69">
        <v>48290.94</v>
      </c>
      <c r="AT223" s="69">
        <v>64079.09</v>
      </c>
      <c r="AU223" s="69">
        <v>44280.17</v>
      </c>
      <c r="AV223" s="69">
        <v>25357.52</v>
      </c>
      <c r="AW223" s="69">
        <v>30612.11</v>
      </c>
      <c r="AX223" s="69">
        <v>214128.49</v>
      </c>
      <c r="AY223" s="69">
        <v>48106.83</v>
      </c>
      <c r="AZ223" s="69">
        <v>56435.25</v>
      </c>
      <c r="BA223" s="69">
        <v>62370.8</v>
      </c>
      <c r="BB223" s="69">
        <v>108448.71</v>
      </c>
      <c r="BC223" s="69">
        <v>41202.26</v>
      </c>
      <c r="BD223" s="69">
        <v>69219.499800000005</v>
      </c>
      <c r="BE223" s="69">
        <v>116285.55</v>
      </c>
      <c r="BF223" s="69">
        <v>24900</v>
      </c>
      <c r="BG223" s="69">
        <v>14581.66</v>
      </c>
      <c r="BH223" s="69">
        <v>1845.67</v>
      </c>
      <c r="BI223" s="69">
        <v>840676.51</v>
      </c>
      <c r="BJ223" s="69">
        <v>261655.55</v>
      </c>
      <c r="BK223" s="69">
        <v>45149.41</v>
      </c>
      <c r="BL223" s="69">
        <v>17636.77</v>
      </c>
      <c r="BM223" s="69">
        <v>75837.27</v>
      </c>
      <c r="BN223" s="69">
        <v>75643.5</v>
      </c>
      <c r="BO223" s="69">
        <v>25087.32</v>
      </c>
      <c r="BP223" s="69">
        <v>745854.52</v>
      </c>
      <c r="BQ223" s="69">
        <v>36674.61</v>
      </c>
      <c r="BR223" s="69">
        <v>40593.440000000002</v>
      </c>
      <c r="BS223" s="69">
        <v>60358.74</v>
      </c>
      <c r="BT223" s="69">
        <v>110315.63</v>
      </c>
      <c r="BU223" s="69">
        <v>95942.82</v>
      </c>
      <c r="BV223" s="69">
        <v>59963.35</v>
      </c>
      <c r="BW223" s="69">
        <v>30397.82</v>
      </c>
      <c r="BX223" s="69">
        <v>30013.33</v>
      </c>
      <c r="BY223" s="70">
        <v>101828143.98</v>
      </c>
    </row>
    <row r="224" spans="1:77" x14ac:dyDescent="0.2">
      <c r="A224" s="67" t="s">
        <v>553</v>
      </c>
      <c r="B224" s="68" t="s">
        <v>642</v>
      </c>
      <c r="C224" s="67" t="s">
        <v>643</v>
      </c>
      <c r="D224" s="69">
        <v>222661.5</v>
      </c>
      <c r="E224" s="69">
        <v>26930.83</v>
      </c>
      <c r="F224" s="69">
        <v>56104.22</v>
      </c>
      <c r="G224" s="69">
        <v>6521.65</v>
      </c>
      <c r="H224" s="69">
        <v>5983.44</v>
      </c>
      <c r="I224" s="69">
        <v>13988.93</v>
      </c>
      <c r="J224" s="69">
        <v>1793333.3</v>
      </c>
      <c r="K224" s="69">
        <v>113155.66</v>
      </c>
      <c r="L224" s="69">
        <v>90915</v>
      </c>
      <c r="M224" s="69">
        <v>170325.04</v>
      </c>
      <c r="N224" s="69">
        <v>35952</v>
      </c>
      <c r="O224" s="69">
        <v>73830</v>
      </c>
      <c r="P224" s="69">
        <v>358896.31</v>
      </c>
      <c r="Q224" s="69">
        <v>168787</v>
      </c>
      <c r="R224" s="69">
        <v>64911.5</v>
      </c>
      <c r="S224" s="69">
        <v>51910.55</v>
      </c>
      <c r="T224" s="69">
        <v>10272</v>
      </c>
      <c r="U224" s="69">
        <v>102266.81</v>
      </c>
      <c r="V224" s="69">
        <v>32594</v>
      </c>
      <c r="W224" s="69">
        <v>0</v>
      </c>
      <c r="X224" s="69">
        <v>2379.6799999999998</v>
      </c>
      <c r="Y224" s="69">
        <v>221990.32</v>
      </c>
      <c r="Z224" s="69">
        <v>70342.649999999994</v>
      </c>
      <c r="AA224" s="69">
        <v>0</v>
      </c>
      <c r="AB224" s="69">
        <v>38088.699999999997</v>
      </c>
      <c r="AC224" s="69">
        <v>21400</v>
      </c>
      <c r="AD224" s="69">
        <v>0</v>
      </c>
      <c r="AE224" s="69">
        <v>605344.79</v>
      </c>
      <c r="AF224" s="69">
        <v>38550</v>
      </c>
      <c r="AG224" s="69">
        <v>30413.68</v>
      </c>
      <c r="AH224" s="69">
        <v>87345.37</v>
      </c>
      <c r="AI224" s="69">
        <v>37450</v>
      </c>
      <c r="AJ224" s="69">
        <v>44940</v>
      </c>
      <c r="AK224" s="69">
        <v>104593.89</v>
      </c>
      <c r="AL224" s="69">
        <v>79501</v>
      </c>
      <c r="AM224" s="69">
        <v>48150</v>
      </c>
      <c r="AN224" s="69">
        <v>71044.11</v>
      </c>
      <c r="AO224" s="69">
        <v>22886.23</v>
      </c>
      <c r="AP224" s="69">
        <v>46541.599999999999</v>
      </c>
      <c r="AQ224" s="69">
        <v>86214</v>
      </c>
      <c r="AR224" s="69">
        <v>17790.89</v>
      </c>
      <c r="AS224" s="69">
        <v>25187.49</v>
      </c>
      <c r="AT224" s="69">
        <v>139239.04999999999</v>
      </c>
      <c r="AU224" s="69">
        <v>19356.3</v>
      </c>
      <c r="AV224" s="69">
        <v>60041.98</v>
      </c>
      <c r="AW224" s="69">
        <v>34492.26</v>
      </c>
      <c r="AX224" s="69">
        <v>638546.07999999996</v>
      </c>
      <c r="AY224" s="69">
        <v>0</v>
      </c>
      <c r="AZ224" s="69">
        <v>129724.83</v>
      </c>
      <c r="BA224" s="69">
        <v>45800</v>
      </c>
      <c r="BB224" s="69">
        <v>60196.55</v>
      </c>
      <c r="BC224" s="69">
        <v>44975.99</v>
      </c>
      <c r="BD224" s="69">
        <v>82560.25</v>
      </c>
      <c r="BE224" s="69">
        <v>18072.23</v>
      </c>
      <c r="BF224" s="69">
        <v>44180.3</v>
      </c>
      <c r="BG224" s="69">
        <v>6944.3</v>
      </c>
      <c r="BH224" s="69">
        <v>0</v>
      </c>
      <c r="BI224" s="69">
        <v>69962</v>
      </c>
      <c r="BJ224" s="69">
        <v>141133</v>
      </c>
      <c r="BK224" s="69">
        <v>40598.97</v>
      </c>
      <c r="BL224" s="69">
        <v>142213.70000000001</v>
      </c>
      <c r="BM224" s="69">
        <v>56133</v>
      </c>
      <c r="BN224" s="69">
        <v>106433.36</v>
      </c>
      <c r="BO224" s="69">
        <v>53403.7</v>
      </c>
      <c r="BP224" s="69">
        <v>101875.3</v>
      </c>
      <c r="BQ224" s="69">
        <v>71002.559999999998</v>
      </c>
      <c r="BR224" s="69">
        <v>81213</v>
      </c>
      <c r="BS224" s="69">
        <v>101844.49</v>
      </c>
      <c r="BT224" s="69">
        <v>149147</v>
      </c>
      <c r="BU224" s="69">
        <v>55319</v>
      </c>
      <c r="BV224" s="69">
        <v>114795.95</v>
      </c>
      <c r="BW224" s="69">
        <v>20835.25</v>
      </c>
      <c r="BX224" s="69">
        <v>62409.89</v>
      </c>
      <c r="BY224" s="70">
        <v>542730743.24989986</v>
      </c>
    </row>
    <row r="225" spans="1:77" x14ac:dyDescent="0.2">
      <c r="A225" s="67" t="s">
        <v>553</v>
      </c>
      <c r="B225" s="68" t="s">
        <v>644</v>
      </c>
      <c r="C225" s="67" t="s">
        <v>645</v>
      </c>
      <c r="D225" s="69">
        <v>148442</v>
      </c>
      <c r="E225" s="69">
        <v>24821.01</v>
      </c>
      <c r="F225" s="69">
        <v>56049</v>
      </c>
      <c r="G225" s="69">
        <v>17372</v>
      </c>
      <c r="H225" s="69">
        <v>11383</v>
      </c>
      <c r="I225" s="69">
        <v>2569</v>
      </c>
      <c r="J225" s="69">
        <v>273121</v>
      </c>
      <c r="K225" s="69">
        <v>31531</v>
      </c>
      <c r="L225" s="69">
        <v>20201</v>
      </c>
      <c r="M225" s="69">
        <v>51654</v>
      </c>
      <c r="N225" s="69">
        <v>17223</v>
      </c>
      <c r="O225" s="69">
        <v>42075.7</v>
      </c>
      <c r="P225" s="69">
        <v>70207</v>
      </c>
      <c r="Q225" s="69">
        <v>99681</v>
      </c>
      <c r="R225" s="69">
        <v>17754</v>
      </c>
      <c r="S225" s="69">
        <v>14339</v>
      </c>
      <c r="T225" s="69">
        <v>16000</v>
      </c>
      <c r="U225" s="69">
        <v>0</v>
      </c>
      <c r="V225" s="69">
        <v>271967</v>
      </c>
      <c r="W225" s="69">
        <v>67399</v>
      </c>
      <c r="X225" s="69">
        <v>9140</v>
      </c>
      <c r="Y225" s="69">
        <v>83193</v>
      </c>
      <c r="Z225" s="69">
        <v>24644</v>
      </c>
      <c r="AA225" s="69">
        <v>14375.78</v>
      </c>
      <c r="AB225" s="69">
        <v>25790</v>
      </c>
      <c r="AC225" s="69">
        <v>8107</v>
      </c>
      <c r="AD225" s="69">
        <v>7172</v>
      </c>
      <c r="AE225" s="69">
        <v>459178</v>
      </c>
      <c r="AF225" s="69">
        <v>27762</v>
      </c>
      <c r="AG225" s="69">
        <v>900</v>
      </c>
      <c r="AH225" s="69">
        <v>7205</v>
      </c>
      <c r="AI225" s="69">
        <v>565</v>
      </c>
      <c r="AJ225" s="69">
        <v>19065</v>
      </c>
      <c r="AK225" s="69">
        <v>25333</v>
      </c>
      <c r="AL225" s="69">
        <v>23451</v>
      </c>
      <c r="AM225" s="69">
        <v>38775</v>
      </c>
      <c r="AN225" s="69">
        <v>0</v>
      </c>
      <c r="AO225" s="69">
        <v>15594</v>
      </c>
      <c r="AP225" s="69">
        <v>14722</v>
      </c>
      <c r="AQ225" s="69">
        <v>185038</v>
      </c>
      <c r="AR225" s="69">
        <v>21510</v>
      </c>
      <c r="AS225" s="69">
        <v>15217</v>
      </c>
      <c r="AT225" s="69">
        <v>39876</v>
      </c>
      <c r="AU225" s="69">
        <v>13242</v>
      </c>
      <c r="AV225" s="69">
        <v>9457</v>
      </c>
      <c r="AW225" s="69">
        <v>15820</v>
      </c>
      <c r="AX225" s="69">
        <v>148775</v>
      </c>
      <c r="AY225" s="69">
        <v>0</v>
      </c>
      <c r="AZ225" s="69">
        <v>9116.7000000000007</v>
      </c>
      <c r="BA225" s="69">
        <v>29129</v>
      </c>
      <c r="BB225" s="69">
        <v>11883.01</v>
      </c>
      <c r="BC225" s="69">
        <v>9862</v>
      </c>
      <c r="BD225" s="69">
        <v>48024</v>
      </c>
      <c r="BE225" s="69">
        <v>11373</v>
      </c>
      <c r="BF225" s="69">
        <v>17160</v>
      </c>
      <c r="BG225" s="69">
        <v>0</v>
      </c>
      <c r="BH225" s="69">
        <v>0</v>
      </c>
      <c r="BI225" s="69">
        <v>243530</v>
      </c>
      <c r="BJ225" s="69">
        <v>81418</v>
      </c>
      <c r="BK225" s="69">
        <v>0</v>
      </c>
      <c r="BL225" s="69">
        <v>12127</v>
      </c>
      <c r="BM225" s="69">
        <v>29950</v>
      </c>
      <c r="BN225" s="69">
        <v>27903</v>
      </c>
      <c r="BO225" s="69">
        <v>11998</v>
      </c>
      <c r="BP225" s="69">
        <v>126987</v>
      </c>
      <c r="BQ225" s="69">
        <v>7123</v>
      </c>
      <c r="BR225" s="69">
        <v>10174</v>
      </c>
      <c r="BS225" s="69">
        <v>19824</v>
      </c>
      <c r="BT225" s="69">
        <v>16735</v>
      </c>
      <c r="BU225" s="69">
        <v>38017</v>
      </c>
      <c r="BV225" s="69">
        <v>6878</v>
      </c>
      <c r="BW225" s="69">
        <v>15302</v>
      </c>
      <c r="BX225" s="69">
        <v>293</v>
      </c>
      <c r="BY225" s="70">
        <v>391914102.45999998</v>
      </c>
    </row>
    <row r="226" spans="1:77" x14ac:dyDescent="0.2">
      <c r="A226" s="67" t="s">
        <v>553</v>
      </c>
      <c r="B226" s="68" t="s">
        <v>646</v>
      </c>
      <c r="C226" s="67" t="s">
        <v>647</v>
      </c>
      <c r="D226" s="69">
        <v>8367377.7400000002</v>
      </c>
      <c r="E226" s="69">
        <v>1415815.43</v>
      </c>
      <c r="F226" s="69">
        <v>2281140.12</v>
      </c>
      <c r="G226" s="69">
        <v>981246.48</v>
      </c>
      <c r="H226" s="69">
        <v>1134453.97</v>
      </c>
      <c r="I226" s="69">
        <v>354406.83</v>
      </c>
      <c r="J226" s="69">
        <v>8126487.2599999998</v>
      </c>
      <c r="K226" s="69">
        <v>1275458.3700000001</v>
      </c>
      <c r="L226" s="69">
        <v>382576.56</v>
      </c>
      <c r="M226" s="69">
        <v>3717833.54</v>
      </c>
      <c r="N226" s="69">
        <v>545666.73</v>
      </c>
      <c r="O226" s="69">
        <v>1134055.06</v>
      </c>
      <c r="P226" s="69">
        <v>2207118.8199999998</v>
      </c>
      <c r="Q226" s="69">
        <v>1075018.82</v>
      </c>
      <c r="R226" s="69">
        <v>50695.35</v>
      </c>
      <c r="S226" s="69">
        <v>475416.45</v>
      </c>
      <c r="T226" s="69">
        <v>535862.21</v>
      </c>
      <c r="U226" s="69">
        <v>321114.13</v>
      </c>
      <c r="V226" s="69">
        <v>3899404.18</v>
      </c>
      <c r="W226" s="69">
        <v>1651449.83</v>
      </c>
      <c r="X226" s="69">
        <v>1071216.03</v>
      </c>
      <c r="Y226" s="69">
        <v>1990859.03</v>
      </c>
      <c r="Z226" s="69">
        <v>495544.32000000001</v>
      </c>
      <c r="AA226" s="69">
        <v>548609.74</v>
      </c>
      <c r="AB226" s="69">
        <v>792091.27</v>
      </c>
      <c r="AC226" s="69">
        <v>101467.23</v>
      </c>
      <c r="AD226" s="69">
        <v>447456.45</v>
      </c>
      <c r="AE226" s="69">
        <v>6344604.0999999996</v>
      </c>
      <c r="AF226" s="69">
        <v>590514.84</v>
      </c>
      <c r="AG226" s="69">
        <v>251026</v>
      </c>
      <c r="AH226" s="69">
        <v>381876.6</v>
      </c>
      <c r="AI226" s="69">
        <v>156517</v>
      </c>
      <c r="AJ226" s="69">
        <v>583267</v>
      </c>
      <c r="AK226" s="69">
        <v>636697.47</v>
      </c>
      <c r="AL226" s="69">
        <v>526697</v>
      </c>
      <c r="AM226" s="69">
        <v>1026676.92</v>
      </c>
      <c r="AN226" s="69">
        <v>431939</v>
      </c>
      <c r="AO226" s="69">
        <v>349888</v>
      </c>
      <c r="AP226" s="69">
        <v>438422.48</v>
      </c>
      <c r="AQ226" s="69">
        <v>2231553.48</v>
      </c>
      <c r="AR226" s="69">
        <v>357597.42</v>
      </c>
      <c r="AS226" s="69">
        <v>315421.65000000002</v>
      </c>
      <c r="AT226" s="69">
        <v>383960.68</v>
      </c>
      <c r="AU226" s="69">
        <v>199025.8</v>
      </c>
      <c r="AV226" s="69">
        <v>101393</v>
      </c>
      <c r="AW226" s="69">
        <v>174833.09</v>
      </c>
      <c r="AX226" s="69">
        <v>2765262.57</v>
      </c>
      <c r="AY226" s="69">
        <v>570225.59</v>
      </c>
      <c r="AZ226" s="69">
        <v>453046.17</v>
      </c>
      <c r="BA226" s="69">
        <v>496808.21</v>
      </c>
      <c r="BB226" s="69">
        <v>860966.04</v>
      </c>
      <c r="BC226" s="69">
        <v>477877.02</v>
      </c>
      <c r="BD226" s="69">
        <v>1039129.9198</v>
      </c>
      <c r="BE226" s="69">
        <v>1187663.43</v>
      </c>
      <c r="BF226" s="69">
        <v>493948.02</v>
      </c>
      <c r="BG226" s="69">
        <v>301729.12</v>
      </c>
      <c r="BH226" s="69">
        <v>196931.03</v>
      </c>
      <c r="BI226" s="69">
        <v>4167386.38</v>
      </c>
      <c r="BJ226" s="69">
        <v>2162643.52</v>
      </c>
      <c r="BK226" s="69">
        <v>268942.03000000003</v>
      </c>
      <c r="BL226" s="69">
        <v>101803.05</v>
      </c>
      <c r="BM226" s="69">
        <v>341792.56</v>
      </c>
      <c r="BN226" s="69">
        <v>838591.5</v>
      </c>
      <c r="BO226" s="69">
        <v>262620.51</v>
      </c>
      <c r="BP226" s="69">
        <v>3115148.23</v>
      </c>
      <c r="BQ226" s="69">
        <v>225777</v>
      </c>
      <c r="BR226" s="69">
        <v>296047.40000000002</v>
      </c>
      <c r="BS226" s="69">
        <v>359971.39</v>
      </c>
      <c r="BT226" s="69">
        <v>537507.43000000005</v>
      </c>
      <c r="BU226" s="69">
        <v>1434490.82</v>
      </c>
      <c r="BV226" s="69">
        <v>294173.89</v>
      </c>
      <c r="BW226" s="69">
        <v>291794.57</v>
      </c>
      <c r="BX226" s="69">
        <v>335050.64</v>
      </c>
      <c r="BY226" s="70">
        <v>82571598.429999977</v>
      </c>
    </row>
    <row r="227" spans="1:77" x14ac:dyDescent="0.2">
      <c r="A227" s="67" t="s">
        <v>553</v>
      </c>
      <c r="B227" s="68" t="s">
        <v>648</v>
      </c>
      <c r="C227" s="67" t="s">
        <v>649</v>
      </c>
      <c r="D227" s="69">
        <v>71853.100000000006</v>
      </c>
      <c r="E227" s="69">
        <v>77950</v>
      </c>
      <c r="F227" s="69">
        <v>97765.9</v>
      </c>
      <c r="G227" s="69">
        <v>3777.1</v>
      </c>
      <c r="H227" s="69">
        <v>62030.03</v>
      </c>
      <c r="I227" s="69">
        <v>8910</v>
      </c>
      <c r="J227" s="69">
        <v>31079.22</v>
      </c>
      <c r="K227" s="69">
        <v>74400</v>
      </c>
      <c r="L227" s="69">
        <v>82331.179999999993</v>
      </c>
      <c r="M227" s="69">
        <v>148182</v>
      </c>
      <c r="N227" s="69">
        <v>22380</v>
      </c>
      <c r="O227" s="69">
        <v>24653.599999999999</v>
      </c>
      <c r="P227" s="69">
        <v>227165.4</v>
      </c>
      <c r="Q227" s="69">
        <v>96800</v>
      </c>
      <c r="R227" s="69">
        <v>20743.05</v>
      </c>
      <c r="S227" s="69">
        <v>96627.24</v>
      </c>
      <c r="T227" s="69">
        <v>11390</v>
      </c>
      <c r="U227" s="69">
        <v>1027.2</v>
      </c>
      <c r="V227" s="69">
        <v>286738.59999999998</v>
      </c>
      <c r="W227" s="69">
        <v>12455</v>
      </c>
      <c r="X227" s="69">
        <v>112855.6</v>
      </c>
      <c r="Y227" s="69">
        <v>95847.61</v>
      </c>
      <c r="Z227" s="69">
        <v>44840.3</v>
      </c>
      <c r="AA227" s="69">
        <v>93074</v>
      </c>
      <c r="AB227" s="69">
        <v>0</v>
      </c>
      <c r="AC227" s="69">
        <v>11528.6</v>
      </c>
      <c r="AD227" s="69">
        <v>0</v>
      </c>
      <c r="AE227" s="69">
        <v>426875.6</v>
      </c>
      <c r="AF227" s="69">
        <v>0</v>
      </c>
      <c r="AG227" s="69">
        <v>22900</v>
      </c>
      <c r="AH227" s="69">
        <v>4270</v>
      </c>
      <c r="AI227" s="69">
        <v>16900</v>
      </c>
      <c r="AJ227" s="69">
        <v>0</v>
      </c>
      <c r="AK227" s="69">
        <v>6250</v>
      </c>
      <c r="AL227" s="69">
        <v>126166.6</v>
      </c>
      <c r="AM227" s="69">
        <v>47700</v>
      </c>
      <c r="AN227" s="69">
        <v>200</v>
      </c>
      <c r="AO227" s="69">
        <v>120</v>
      </c>
      <c r="AP227" s="69">
        <v>11760</v>
      </c>
      <c r="AQ227" s="69">
        <v>56290</v>
      </c>
      <c r="AR227" s="69">
        <v>0</v>
      </c>
      <c r="AS227" s="69">
        <v>40730</v>
      </c>
      <c r="AT227" s="69">
        <v>1027.2</v>
      </c>
      <c r="AU227" s="69">
        <v>3874.5</v>
      </c>
      <c r="AV227" s="69">
        <v>7320</v>
      </c>
      <c r="AW227" s="69">
        <v>5247.4</v>
      </c>
      <c r="AX227" s="69">
        <v>84853</v>
      </c>
      <c r="AY227" s="69">
        <v>20130</v>
      </c>
      <c r="AZ227" s="69">
        <v>22600</v>
      </c>
      <c r="BA227" s="69">
        <v>1920</v>
      </c>
      <c r="BB227" s="69">
        <v>0</v>
      </c>
      <c r="BC227" s="69">
        <v>10200</v>
      </c>
      <c r="BD227" s="69">
        <v>26803.5</v>
      </c>
      <c r="BE227" s="69">
        <v>0</v>
      </c>
      <c r="BF227" s="69">
        <v>40015</v>
      </c>
      <c r="BG227" s="69">
        <v>69450.5</v>
      </c>
      <c r="BH227" s="69">
        <v>10888.5</v>
      </c>
      <c r="BI227" s="69">
        <v>0</v>
      </c>
      <c r="BJ227" s="69">
        <v>0</v>
      </c>
      <c r="BK227" s="69">
        <v>55339.6</v>
      </c>
      <c r="BL227" s="69">
        <v>0</v>
      </c>
      <c r="BM227" s="69">
        <v>4950</v>
      </c>
      <c r="BN227" s="69">
        <v>0</v>
      </c>
      <c r="BO227" s="69">
        <v>11260</v>
      </c>
      <c r="BP227" s="69">
        <v>166149</v>
      </c>
      <c r="BQ227" s="69">
        <v>13599.02</v>
      </c>
      <c r="BR227" s="69">
        <v>0</v>
      </c>
      <c r="BS227" s="69">
        <v>0</v>
      </c>
      <c r="BT227" s="69">
        <v>41040</v>
      </c>
      <c r="BU227" s="69">
        <v>8030</v>
      </c>
      <c r="BV227" s="69">
        <v>450</v>
      </c>
      <c r="BW227" s="69">
        <v>53640</v>
      </c>
      <c r="BX227" s="69">
        <v>24211.200000000001</v>
      </c>
      <c r="BY227" s="70">
        <v>8622290.2100000009</v>
      </c>
    </row>
    <row r="228" spans="1:77" x14ac:dyDescent="0.2">
      <c r="A228" s="67" t="s">
        <v>553</v>
      </c>
      <c r="B228" s="68" t="s">
        <v>650</v>
      </c>
      <c r="C228" s="67" t="s">
        <v>651</v>
      </c>
      <c r="D228" s="69">
        <v>2022448.53</v>
      </c>
      <c r="E228" s="69">
        <v>163536.04999999999</v>
      </c>
      <c r="F228" s="69">
        <v>299297.64</v>
      </c>
      <c r="G228" s="69">
        <v>126139.72</v>
      </c>
      <c r="H228" s="69">
        <v>21190</v>
      </c>
      <c r="I228" s="69">
        <v>0</v>
      </c>
      <c r="J228" s="69">
        <v>3652866.91</v>
      </c>
      <c r="K228" s="69">
        <v>286024.75</v>
      </c>
      <c r="L228" s="69">
        <v>54779.69</v>
      </c>
      <c r="M228" s="69">
        <v>528128.53</v>
      </c>
      <c r="N228" s="69">
        <v>8627</v>
      </c>
      <c r="O228" s="69">
        <v>27524.2</v>
      </c>
      <c r="P228" s="69">
        <v>263152.59999999998</v>
      </c>
      <c r="Q228" s="69">
        <v>732866.46</v>
      </c>
      <c r="R228" s="69">
        <v>34282.18</v>
      </c>
      <c r="S228" s="69">
        <v>94924.76</v>
      </c>
      <c r="T228" s="69">
        <v>85313.25</v>
      </c>
      <c r="U228" s="69">
        <v>0</v>
      </c>
      <c r="V228" s="69">
        <v>3193861.83</v>
      </c>
      <c r="W228" s="69">
        <v>392684.78</v>
      </c>
      <c r="X228" s="69">
        <v>110717.71</v>
      </c>
      <c r="Y228" s="69">
        <v>254680.7</v>
      </c>
      <c r="Z228" s="69">
        <v>33154.1</v>
      </c>
      <c r="AA228" s="69">
        <v>101827.05</v>
      </c>
      <c r="AB228" s="69">
        <v>180896.7</v>
      </c>
      <c r="AC228" s="69">
        <v>48220.03</v>
      </c>
      <c r="AD228" s="69">
        <v>24561.84</v>
      </c>
      <c r="AE228" s="69">
        <v>4141350.5</v>
      </c>
      <c r="AF228" s="69">
        <v>103470.66</v>
      </c>
      <c r="AG228" s="69">
        <v>20300</v>
      </c>
      <c r="AH228" s="69">
        <v>52102</v>
      </c>
      <c r="AI228" s="69">
        <v>63758</v>
      </c>
      <c r="AJ228" s="69">
        <v>141838</v>
      </c>
      <c r="AK228" s="69">
        <v>70519</v>
      </c>
      <c r="AL228" s="69">
        <v>62762</v>
      </c>
      <c r="AM228" s="69">
        <v>159797.06</v>
      </c>
      <c r="AN228" s="69">
        <v>65530.99</v>
      </c>
      <c r="AO228" s="69">
        <v>95876.28</v>
      </c>
      <c r="AP228" s="69">
        <v>34234</v>
      </c>
      <c r="AQ228" s="69">
        <v>547310</v>
      </c>
      <c r="AR228" s="69">
        <v>454499.84000000003</v>
      </c>
      <c r="AS228" s="69">
        <v>451455</v>
      </c>
      <c r="AT228" s="69">
        <v>136868</v>
      </c>
      <c r="AU228" s="69">
        <v>33055</v>
      </c>
      <c r="AV228" s="69">
        <v>30507</v>
      </c>
      <c r="AW228" s="69">
        <v>25925.25</v>
      </c>
      <c r="AX228" s="69">
        <v>1236982.1200000001</v>
      </c>
      <c r="AY228" s="69">
        <v>61603.74</v>
      </c>
      <c r="AZ228" s="69">
        <v>146600.25</v>
      </c>
      <c r="BA228" s="69">
        <v>211288.7</v>
      </c>
      <c r="BB228" s="69">
        <v>128730.05</v>
      </c>
      <c r="BC228" s="69">
        <v>307128.07</v>
      </c>
      <c r="BD228" s="69">
        <v>225964.65</v>
      </c>
      <c r="BE228" s="69">
        <v>430514.5</v>
      </c>
      <c r="BF228" s="69">
        <v>150343.24</v>
      </c>
      <c r="BG228" s="69">
        <v>45069.25</v>
      </c>
      <c r="BH228" s="69">
        <v>20773.8</v>
      </c>
      <c r="BI228" s="69">
        <v>3785891.4</v>
      </c>
      <c r="BJ228" s="69">
        <v>560817</v>
      </c>
      <c r="BK228" s="69">
        <v>38612</v>
      </c>
      <c r="BL228" s="69">
        <v>1300</v>
      </c>
      <c r="BM228" s="69">
        <v>90153.600000000006</v>
      </c>
      <c r="BN228" s="69">
        <v>66323.55</v>
      </c>
      <c r="BO228" s="69">
        <v>235204.9</v>
      </c>
      <c r="BP228" s="69">
        <v>280835.74</v>
      </c>
      <c r="BQ228" s="69">
        <v>45001.599999999999</v>
      </c>
      <c r="BR228" s="69">
        <v>42600</v>
      </c>
      <c r="BS228" s="69">
        <v>70753</v>
      </c>
      <c r="BT228" s="69">
        <v>45441.71</v>
      </c>
      <c r="BU228" s="69">
        <v>450525.85</v>
      </c>
      <c r="BV228" s="69">
        <v>103750</v>
      </c>
      <c r="BW228" s="69">
        <v>22349</v>
      </c>
      <c r="BX228" s="69">
        <v>63984</v>
      </c>
      <c r="BY228" s="70">
        <v>24210390.23</v>
      </c>
    </row>
    <row r="229" spans="1:77" x14ac:dyDescent="0.2">
      <c r="A229" s="67" t="s">
        <v>553</v>
      </c>
      <c r="B229" s="68" t="s">
        <v>652</v>
      </c>
      <c r="C229" s="67" t="s">
        <v>653</v>
      </c>
      <c r="D229" s="69">
        <v>785633.14</v>
      </c>
      <c r="E229" s="69">
        <v>6115</v>
      </c>
      <c r="F229" s="69">
        <v>48390</v>
      </c>
      <c r="G229" s="69">
        <v>0</v>
      </c>
      <c r="H229" s="69">
        <v>30442.5</v>
      </c>
      <c r="I229" s="69">
        <v>13400</v>
      </c>
      <c r="J229" s="69">
        <v>2364</v>
      </c>
      <c r="K229" s="69">
        <v>0</v>
      </c>
      <c r="L229" s="69">
        <v>0</v>
      </c>
      <c r="M229" s="69">
        <v>87098</v>
      </c>
      <c r="N229" s="69">
        <v>2700</v>
      </c>
      <c r="O229" s="69">
        <v>2800</v>
      </c>
      <c r="P229" s="69">
        <v>60500</v>
      </c>
      <c r="Q229" s="69">
        <v>59806.58</v>
      </c>
      <c r="R229" s="69">
        <v>19136</v>
      </c>
      <c r="S229" s="69">
        <v>3900</v>
      </c>
      <c r="T229" s="69">
        <v>0</v>
      </c>
      <c r="U229" s="69">
        <v>24500</v>
      </c>
      <c r="V229" s="69">
        <v>922400</v>
      </c>
      <c r="W229" s="69">
        <v>0</v>
      </c>
      <c r="X229" s="69">
        <v>6350</v>
      </c>
      <c r="Y229" s="69">
        <v>0</v>
      </c>
      <c r="Z229" s="69">
        <v>0</v>
      </c>
      <c r="AA229" s="69">
        <v>36902.5</v>
      </c>
      <c r="AB229" s="69">
        <v>2440</v>
      </c>
      <c r="AC229" s="69">
        <v>0</v>
      </c>
      <c r="AD229" s="69">
        <v>0</v>
      </c>
      <c r="AE229" s="69">
        <v>6500</v>
      </c>
      <c r="AF229" s="69">
        <v>0</v>
      </c>
      <c r="AG229" s="69">
        <v>0</v>
      </c>
      <c r="AH229" s="69">
        <v>3750</v>
      </c>
      <c r="AI229" s="69">
        <v>2100</v>
      </c>
      <c r="AJ229" s="69">
        <v>0</v>
      </c>
      <c r="AK229" s="69">
        <v>590</v>
      </c>
      <c r="AL229" s="69">
        <v>0</v>
      </c>
      <c r="AM229" s="69">
        <v>49717.4</v>
      </c>
      <c r="AN229" s="69">
        <v>0</v>
      </c>
      <c r="AO229" s="69">
        <v>8140</v>
      </c>
      <c r="AP229" s="69">
        <v>0</v>
      </c>
      <c r="AQ229" s="69">
        <v>15882</v>
      </c>
      <c r="AR229" s="69">
        <v>5400</v>
      </c>
      <c r="AS229" s="69">
        <v>27650</v>
      </c>
      <c r="AT229" s="69">
        <v>20544.5</v>
      </c>
      <c r="AU229" s="69">
        <v>4040</v>
      </c>
      <c r="AV229" s="69">
        <v>4980</v>
      </c>
      <c r="AW229" s="69">
        <v>0</v>
      </c>
      <c r="AX229" s="69">
        <v>177917</v>
      </c>
      <c r="AY229" s="69">
        <v>1070</v>
      </c>
      <c r="AZ229" s="69">
        <v>0</v>
      </c>
      <c r="BA229" s="69">
        <v>0</v>
      </c>
      <c r="BB229" s="69">
        <v>20590</v>
      </c>
      <c r="BC229" s="69">
        <v>2840</v>
      </c>
      <c r="BD229" s="69">
        <v>5620</v>
      </c>
      <c r="BE229" s="69">
        <v>31565</v>
      </c>
      <c r="BF229" s="69">
        <v>23450</v>
      </c>
      <c r="BG229" s="69">
        <v>6480</v>
      </c>
      <c r="BH229" s="69">
        <v>0</v>
      </c>
      <c r="BI229" s="69">
        <v>4850</v>
      </c>
      <c r="BJ229" s="69">
        <v>0</v>
      </c>
      <c r="BK229" s="69">
        <v>0</v>
      </c>
      <c r="BL229" s="69">
        <v>59687</v>
      </c>
      <c r="BM229" s="69">
        <v>0</v>
      </c>
      <c r="BN229" s="69">
        <v>6900</v>
      </c>
      <c r="BO229" s="69">
        <v>0</v>
      </c>
      <c r="BP229" s="69">
        <v>20095</v>
      </c>
      <c r="BQ229" s="69">
        <v>0</v>
      </c>
      <c r="BR229" s="69">
        <v>0</v>
      </c>
      <c r="BS229" s="69">
        <v>40423.49</v>
      </c>
      <c r="BT229" s="69">
        <v>800</v>
      </c>
      <c r="BU229" s="69">
        <v>19997</v>
      </c>
      <c r="BV229" s="69">
        <v>30855</v>
      </c>
      <c r="BW229" s="69">
        <v>0</v>
      </c>
      <c r="BX229" s="69">
        <v>8790</v>
      </c>
      <c r="BY229" s="70">
        <v>2274280.56</v>
      </c>
    </row>
    <row r="230" spans="1:77" x14ac:dyDescent="0.2">
      <c r="A230" s="67" t="s">
        <v>553</v>
      </c>
      <c r="B230" s="68" t="s">
        <v>654</v>
      </c>
      <c r="C230" s="67" t="s">
        <v>655</v>
      </c>
      <c r="D230" s="69">
        <v>5752217.5999999996</v>
      </c>
      <c r="E230" s="69">
        <v>147409.97</v>
      </c>
      <c r="F230" s="69">
        <v>209152.4</v>
      </c>
      <c r="G230" s="69">
        <v>699493.26</v>
      </c>
      <c r="H230" s="69">
        <v>498235.95</v>
      </c>
      <c r="I230" s="69">
        <v>303923.3</v>
      </c>
      <c r="J230" s="69">
        <v>7629683.0999999996</v>
      </c>
      <c r="K230" s="69">
        <v>1553772</v>
      </c>
      <c r="L230" s="69">
        <v>516170</v>
      </c>
      <c r="M230" s="69">
        <v>2554880.73</v>
      </c>
      <c r="N230" s="69">
        <v>413485</v>
      </c>
      <c r="O230" s="69">
        <v>1024252.3</v>
      </c>
      <c r="P230" s="69">
        <v>1190631.5</v>
      </c>
      <c r="Q230" s="69">
        <v>1785999.6</v>
      </c>
      <c r="R230" s="69">
        <v>118807</v>
      </c>
      <c r="S230" s="69">
        <v>730047.98</v>
      </c>
      <c r="T230" s="69">
        <v>657233</v>
      </c>
      <c r="U230" s="69">
        <v>342406.6</v>
      </c>
      <c r="V230" s="69">
        <v>673624.5</v>
      </c>
      <c r="W230" s="69">
        <v>2745083.2</v>
      </c>
      <c r="X230" s="69">
        <v>442413.05</v>
      </c>
      <c r="Y230" s="69">
        <v>458311.63</v>
      </c>
      <c r="Z230" s="69">
        <v>275253.25</v>
      </c>
      <c r="AA230" s="69">
        <v>457359.6</v>
      </c>
      <c r="AB230" s="69">
        <v>462902.71</v>
      </c>
      <c r="AC230" s="69">
        <v>192182.86</v>
      </c>
      <c r="AD230" s="69">
        <v>456050</v>
      </c>
      <c r="AE230" s="69">
        <v>1580375</v>
      </c>
      <c r="AF230" s="69">
        <v>225552</v>
      </c>
      <c r="AG230" s="69">
        <v>238308</v>
      </c>
      <c r="AH230" s="69">
        <v>237857</v>
      </c>
      <c r="AI230" s="69">
        <v>150297.63</v>
      </c>
      <c r="AJ230" s="69">
        <v>371550</v>
      </c>
      <c r="AK230" s="69">
        <v>336293</v>
      </c>
      <c r="AL230" s="69">
        <v>183380</v>
      </c>
      <c r="AM230" s="69">
        <v>571492</v>
      </c>
      <c r="AN230" s="69">
        <v>273728.2</v>
      </c>
      <c r="AO230" s="69">
        <v>191690</v>
      </c>
      <c r="AP230" s="69">
        <v>321281</v>
      </c>
      <c r="AQ230" s="69">
        <v>998137</v>
      </c>
      <c r="AR230" s="69">
        <v>288233</v>
      </c>
      <c r="AS230" s="69">
        <v>349430</v>
      </c>
      <c r="AT230" s="69">
        <v>319290</v>
      </c>
      <c r="AU230" s="69">
        <v>129250</v>
      </c>
      <c r="AV230" s="69">
        <v>78336</v>
      </c>
      <c r="AW230" s="69">
        <v>112525</v>
      </c>
      <c r="AX230" s="69">
        <v>5551057.9400000004</v>
      </c>
      <c r="AY230" s="69">
        <v>180967.4</v>
      </c>
      <c r="AZ230" s="69">
        <v>415184</v>
      </c>
      <c r="BA230" s="69">
        <v>621335.4</v>
      </c>
      <c r="BB230" s="69">
        <v>491490.59</v>
      </c>
      <c r="BC230" s="69">
        <v>271461.40000000002</v>
      </c>
      <c r="BD230" s="69">
        <v>533278.9</v>
      </c>
      <c r="BE230" s="69">
        <v>199725.3</v>
      </c>
      <c r="BF230" s="69">
        <v>467488.33</v>
      </c>
      <c r="BG230" s="69">
        <v>247794.5</v>
      </c>
      <c r="BH230" s="69">
        <v>84770</v>
      </c>
      <c r="BI230" s="69">
        <v>1049104.1200000001</v>
      </c>
      <c r="BJ230" s="69">
        <v>510950</v>
      </c>
      <c r="BK230" s="69">
        <v>150539</v>
      </c>
      <c r="BL230" s="69">
        <v>114693.66</v>
      </c>
      <c r="BM230" s="69">
        <v>300700</v>
      </c>
      <c r="BN230" s="69">
        <v>672834</v>
      </c>
      <c r="BO230" s="69">
        <v>129145</v>
      </c>
      <c r="BP230" s="69">
        <v>975798.01</v>
      </c>
      <c r="BQ230" s="69">
        <v>79034.149999999994</v>
      </c>
      <c r="BR230" s="69">
        <v>271298.5</v>
      </c>
      <c r="BS230" s="69">
        <v>165490.54</v>
      </c>
      <c r="BT230" s="69">
        <v>185386.23999999999</v>
      </c>
      <c r="BU230" s="69">
        <v>446185</v>
      </c>
      <c r="BV230" s="69">
        <v>460034.41</v>
      </c>
      <c r="BW230" s="69">
        <v>171620</v>
      </c>
      <c r="BX230" s="69">
        <v>285198</v>
      </c>
      <c r="BY230" s="70">
        <v>2143489.2000000002</v>
      </c>
    </row>
    <row r="231" spans="1:77" x14ac:dyDescent="0.2">
      <c r="A231" s="67" t="s">
        <v>553</v>
      </c>
      <c r="B231" s="68" t="s">
        <v>656</v>
      </c>
      <c r="C231" s="67" t="s">
        <v>657</v>
      </c>
      <c r="D231" s="69">
        <v>8421240.5800000001</v>
      </c>
      <c r="E231" s="69">
        <v>2159872.42</v>
      </c>
      <c r="F231" s="69">
        <v>3402158.3</v>
      </c>
      <c r="G231" s="69">
        <v>688086.58</v>
      </c>
      <c r="H231" s="69">
        <v>734332.19</v>
      </c>
      <c r="I231" s="69">
        <v>747968.53</v>
      </c>
      <c r="J231" s="69">
        <v>11544206.890000001</v>
      </c>
      <c r="K231" s="69">
        <v>1197755.69</v>
      </c>
      <c r="L231" s="69">
        <v>907817.7</v>
      </c>
      <c r="M231" s="69">
        <v>5535071.6299999999</v>
      </c>
      <c r="N231" s="69">
        <v>631154.16</v>
      </c>
      <c r="O231" s="69">
        <v>1576824.79</v>
      </c>
      <c r="P231" s="69">
        <v>2156793.02</v>
      </c>
      <c r="Q231" s="69">
        <v>2007188.82</v>
      </c>
      <c r="R231" s="69">
        <v>182754.6</v>
      </c>
      <c r="S231" s="69">
        <v>811593.29</v>
      </c>
      <c r="T231" s="69">
        <v>980623.14</v>
      </c>
      <c r="U231" s="69">
        <v>679490.55</v>
      </c>
      <c r="V231" s="69">
        <v>14354107.949999999</v>
      </c>
      <c r="W231" s="69">
        <v>4194253.36</v>
      </c>
      <c r="X231" s="69">
        <v>1019903.11</v>
      </c>
      <c r="Y231" s="69">
        <v>2830751.08</v>
      </c>
      <c r="Z231" s="69">
        <v>618760.49</v>
      </c>
      <c r="AA231" s="69">
        <v>809915.18</v>
      </c>
      <c r="AB231" s="69">
        <v>945147.84</v>
      </c>
      <c r="AC231" s="69">
        <v>352471.47</v>
      </c>
      <c r="AD231" s="69">
        <v>988591.59</v>
      </c>
      <c r="AE231" s="69">
        <v>7134825.1600000001</v>
      </c>
      <c r="AF231" s="69">
        <v>491110.87</v>
      </c>
      <c r="AG231" s="69">
        <v>289805.38</v>
      </c>
      <c r="AH231" s="69">
        <v>785120.01</v>
      </c>
      <c r="AI231" s="69">
        <v>149212.93</v>
      </c>
      <c r="AJ231" s="69">
        <v>609856.4</v>
      </c>
      <c r="AK231" s="69">
        <v>508854.01</v>
      </c>
      <c r="AL231" s="69">
        <v>370852</v>
      </c>
      <c r="AM231" s="69">
        <v>1287475.9099999999</v>
      </c>
      <c r="AN231" s="69">
        <v>741702.54</v>
      </c>
      <c r="AO231" s="69">
        <v>547564.04</v>
      </c>
      <c r="AP231" s="69">
        <v>515081.25</v>
      </c>
      <c r="AQ231" s="69">
        <v>3051073.45</v>
      </c>
      <c r="AR231" s="69">
        <v>634349.28</v>
      </c>
      <c r="AS231" s="69">
        <v>544876.80000000005</v>
      </c>
      <c r="AT231" s="69">
        <v>326213.65000000002</v>
      </c>
      <c r="AU231" s="69">
        <v>319075.65999999997</v>
      </c>
      <c r="AV231" s="69">
        <v>85166.75</v>
      </c>
      <c r="AW231" s="69">
        <v>181625.25</v>
      </c>
      <c r="AX231" s="69">
        <v>4188363.7</v>
      </c>
      <c r="AY231" s="69">
        <v>575432.42000000004</v>
      </c>
      <c r="AZ231" s="69">
        <v>587997.12</v>
      </c>
      <c r="BA231" s="69">
        <v>872187.27</v>
      </c>
      <c r="BB231" s="69">
        <v>1047552.11</v>
      </c>
      <c r="BC231" s="69">
        <v>589832.73</v>
      </c>
      <c r="BD231" s="69">
        <v>1703558.6296000001</v>
      </c>
      <c r="BE231" s="69">
        <v>775607.02</v>
      </c>
      <c r="BF231" s="69">
        <v>1032529.98</v>
      </c>
      <c r="BG231" s="69">
        <v>193508.47</v>
      </c>
      <c r="BH231" s="69">
        <v>115250.5</v>
      </c>
      <c r="BI231" s="69">
        <v>5656556.4400000004</v>
      </c>
      <c r="BJ231" s="69">
        <v>3792242.7</v>
      </c>
      <c r="BK231" s="69">
        <v>707202.7</v>
      </c>
      <c r="BL231" s="69">
        <v>202440.83</v>
      </c>
      <c r="BM231" s="69">
        <v>332221.57</v>
      </c>
      <c r="BN231" s="69">
        <v>638175.43000000005</v>
      </c>
      <c r="BO231" s="69">
        <v>281201.7</v>
      </c>
      <c r="BP231" s="69">
        <v>3878628.26</v>
      </c>
      <c r="BQ231" s="69">
        <v>558287.9</v>
      </c>
      <c r="BR231" s="69">
        <v>448018.92</v>
      </c>
      <c r="BS231" s="69">
        <v>794376.66</v>
      </c>
      <c r="BT231" s="69">
        <v>509067.62</v>
      </c>
      <c r="BU231" s="69">
        <v>2448772.67</v>
      </c>
      <c r="BV231" s="69">
        <v>363341.2</v>
      </c>
      <c r="BW231" s="69">
        <v>494431.3</v>
      </c>
      <c r="BX231" s="69">
        <v>817988.13</v>
      </c>
      <c r="BY231" s="70">
        <v>1475118</v>
      </c>
    </row>
    <row r="232" spans="1:77" x14ac:dyDescent="0.2">
      <c r="A232" s="67" t="s">
        <v>553</v>
      </c>
      <c r="B232" s="68" t="s">
        <v>658</v>
      </c>
      <c r="C232" s="67" t="s">
        <v>659</v>
      </c>
      <c r="D232" s="69">
        <v>3046862.85</v>
      </c>
      <c r="E232" s="69">
        <v>336536.42</v>
      </c>
      <c r="F232" s="69">
        <v>717735.33</v>
      </c>
      <c r="G232" s="69">
        <v>191897</v>
      </c>
      <c r="H232" s="69">
        <v>247046.41</v>
      </c>
      <c r="I232" s="69">
        <v>0</v>
      </c>
      <c r="J232" s="69">
        <v>1321968.08</v>
      </c>
      <c r="K232" s="69">
        <v>294418.09000000003</v>
      </c>
      <c r="L232" s="69">
        <v>22052.57</v>
      </c>
      <c r="M232" s="69">
        <v>657310.28</v>
      </c>
      <c r="N232" s="69">
        <v>130539.72</v>
      </c>
      <c r="O232" s="69">
        <v>6300</v>
      </c>
      <c r="P232" s="69">
        <v>397541.28</v>
      </c>
      <c r="Q232" s="69">
        <v>325153.78000000003</v>
      </c>
      <c r="R232" s="69">
        <v>180030.72</v>
      </c>
      <c r="S232" s="69">
        <v>161649.94</v>
      </c>
      <c r="T232" s="69">
        <v>78921.259999999995</v>
      </c>
      <c r="U232" s="69">
        <v>44941.07</v>
      </c>
      <c r="V232" s="69">
        <v>1108343.05</v>
      </c>
      <c r="W232" s="69">
        <v>60230.96</v>
      </c>
      <c r="X232" s="69">
        <v>234032.11</v>
      </c>
      <c r="Y232" s="69">
        <v>425196.12</v>
      </c>
      <c r="Z232" s="69">
        <v>37351.199999999997</v>
      </c>
      <c r="AA232" s="69">
        <v>356564.89</v>
      </c>
      <c r="AB232" s="69">
        <v>200</v>
      </c>
      <c r="AC232" s="69">
        <v>14225.65</v>
      </c>
      <c r="AD232" s="69">
        <v>0</v>
      </c>
      <c r="AE232" s="69">
        <v>1526977.73</v>
      </c>
      <c r="AF232" s="69">
        <v>17570</v>
      </c>
      <c r="AG232" s="69">
        <v>86852</v>
      </c>
      <c r="AH232" s="69">
        <v>41131.300000000003</v>
      </c>
      <c r="AI232" s="69">
        <v>13138.7</v>
      </c>
      <c r="AJ232" s="69">
        <v>135421</v>
      </c>
      <c r="AK232" s="69">
        <v>48502</v>
      </c>
      <c r="AL232" s="69">
        <v>41478.800000000003</v>
      </c>
      <c r="AM232" s="69">
        <v>141322.89000000001</v>
      </c>
      <c r="AN232" s="69">
        <v>53144.7</v>
      </c>
      <c r="AO232" s="69">
        <v>31145.9</v>
      </c>
      <c r="AP232" s="69">
        <v>16924.95</v>
      </c>
      <c r="AQ232" s="69">
        <v>297143.55</v>
      </c>
      <c r="AR232" s="69">
        <v>180060.5</v>
      </c>
      <c r="AS232" s="69">
        <v>95762</v>
      </c>
      <c r="AT232" s="69">
        <v>12507</v>
      </c>
      <c r="AU232" s="69">
        <v>11126</v>
      </c>
      <c r="AV232" s="69">
        <v>15375.6</v>
      </c>
      <c r="AW232" s="69">
        <v>116773.59</v>
      </c>
      <c r="AX232" s="69">
        <v>1993384.57</v>
      </c>
      <c r="AY232" s="69">
        <v>134049.28</v>
      </c>
      <c r="AZ232" s="69">
        <v>430888.27</v>
      </c>
      <c r="BA232" s="69">
        <v>340163.35</v>
      </c>
      <c r="BB232" s="69">
        <v>97811.29</v>
      </c>
      <c r="BC232" s="69">
        <v>122274.78</v>
      </c>
      <c r="BD232" s="69">
        <v>247631.58989999999</v>
      </c>
      <c r="BE232" s="69">
        <v>175742.75</v>
      </c>
      <c r="BF232" s="69">
        <v>58781.08</v>
      </c>
      <c r="BG232" s="69">
        <v>72372.399999999994</v>
      </c>
      <c r="BH232" s="69">
        <v>416822.95</v>
      </c>
      <c r="BI232" s="69">
        <v>1247428.08</v>
      </c>
      <c r="BJ232" s="69">
        <v>225062.5</v>
      </c>
      <c r="BK232" s="69">
        <v>33055</v>
      </c>
      <c r="BL232" s="69">
        <v>53344.35</v>
      </c>
      <c r="BM232" s="69">
        <v>89846.12</v>
      </c>
      <c r="BN232" s="69">
        <v>58942.1</v>
      </c>
      <c r="BO232" s="69">
        <v>37964.15</v>
      </c>
      <c r="BP232" s="69">
        <v>0</v>
      </c>
      <c r="BQ232" s="69">
        <v>82414.75</v>
      </c>
      <c r="BR232" s="69">
        <v>147853</v>
      </c>
      <c r="BS232" s="69">
        <v>68054</v>
      </c>
      <c r="BT232" s="69">
        <v>69590</v>
      </c>
      <c r="BU232" s="69">
        <v>603118.5</v>
      </c>
      <c r="BV232" s="69">
        <v>83003.33</v>
      </c>
      <c r="BW232" s="69">
        <v>73935</v>
      </c>
      <c r="BX232" s="69">
        <v>51022.5</v>
      </c>
      <c r="BY232" s="70"/>
    </row>
    <row r="233" spans="1:77" x14ac:dyDescent="0.2">
      <c r="A233" s="67" t="s">
        <v>553</v>
      </c>
      <c r="B233" s="68" t="s">
        <v>660</v>
      </c>
      <c r="C233" s="67" t="s">
        <v>661</v>
      </c>
      <c r="D233" s="69">
        <v>450000</v>
      </c>
      <c r="E233" s="69">
        <v>4429</v>
      </c>
      <c r="F233" s="69">
        <v>61289.1</v>
      </c>
      <c r="G233" s="69">
        <v>16452</v>
      </c>
      <c r="H233" s="69">
        <v>76591</v>
      </c>
      <c r="I233" s="69">
        <v>670</v>
      </c>
      <c r="J233" s="69">
        <v>10661601.43</v>
      </c>
      <c r="K233" s="69">
        <v>190592.8</v>
      </c>
      <c r="L233" s="69">
        <v>115696.34</v>
      </c>
      <c r="M233" s="69">
        <v>32923</v>
      </c>
      <c r="N233" s="69">
        <v>82164.08</v>
      </c>
      <c r="O233" s="69">
        <v>34196.199999999997</v>
      </c>
      <c r="P233" s="69">
        <v>2700</v>
      </c>
      <c r="Q233" s="69">
        <v>410392.5</v>
      </c>
      <c r="R233" s="69">
        <v>50848.03</v>
      </c>
      <c r="S233" s="69">
        <v>54540.06</v>
      </c>
      <c r="T233" s="69">
        <v>7740</v>
      </c>
      <c r="U233" s="69">
        <v>200</v>
      </c>
      <c r="V233" s="69">
        <v>565744.55000000005</v>
      </c>
      <c r="W233" s="69">
        <v>248960.98</v>
      </c>
      <c r="X233" s="69">
        <v>4085</v>
      </c>
      <c r="Y233" s="69">
        <v>735141.96</v>
      </c>
      <c r="Z233" s="69">
        <v>35555.599999999999</v>
      </c>
      <c r="AA233" s="69">
        <v>268379.82</v>
      </c>
      <c r="AB233" s="69">
        <v>5142.6000000000004</v>
      </c>
      <c r="AC233" s="69">
        <v>300</v>
      </c>
      <c r="AD233" s="69">
        <v>376416.4</v>
      </c>
      <c r="AE233" s="69">
        <v>323747</v>
      </c>
      <c r="AF233" s="69">
        <v>3852</v>
      </c>
      <c r="AG233" s="69">
        <v>75619.100000000006</v>
      </c>
      <c r="AH233" s="69">
        <v>41935</v>
      </c>
      <c r="AI233" s="69">
        <v>160</v>
      </c>
      <c r="AJ233" s="69">
        <v>47514</v>
      </c>
      <c r="AK233" s="69">
        <v>325001.2</v>
      </c>
      <c r="AL233" s="69">
        <v>4100</v>
      </c>
      <c r="AM233" s="69">
        <v>21672.6</v>
      </c>
      <c r="AN233" s="69">
        <v>18553</v>
      </c>
      <c r="AO233" s="69">
        <v>2027</v>
      </c>
      <c r="AP233" s="69">
        <v>94503.05</v>
      </c>
      <c r="AQ233" s="69">
        <v>509105.05</v>
      </c>
      <c r="AR233" s="69">
        <v>110473</v>
      </c>
      <c r="AS233" s="69">
        <v>112875.98</v>
      </c>
      <c r="AT233" s="69">
        <v>138916.79999999999</v>
      </c>
      <c r="AU233" s="69">
        <v>541518</v>
      </c>
      <c r="AV233" s="69">
        <v>1990</v>
      </c>
      <c r="AW233" s="69">
        <v>6351.85</v>
      </c>
      <c r="AX233" s="69">
        <v>12912019.109999999</v>
      </c>
      <c r="AY233" s="69">
        <v>406806.4</v>
      </c>
      <c r="AZ233" s="69">
        <v>925109.66</v>
      </c>
      <c r="BA233" s="69">
        <v>279563.53999999998</v>
      </c>
      <c r="BB233" s="69">
        <v>493888.65</v>
      </c>
      <c r="BC233" s="69">
        <v>1020</v>
      </c>
      <c r="BD233" s="69">
        <v>1760938.57</v>
      </c>
      <c r="BE233" s="69">
        <v>604457.5</v>
      </c>
      <c r="BF233" s="69">
        <v>0</v>
      </c>
      <c r="BG233" s="69">
        <v>11074.73</v>
      </c>
      <c r="BH233" s="69">
        <v>22812.92</v>
      </c>
      <c r="BI233" s="69">
        <v>1844033.21</v>
      </c>
      <c r="BJ233" s="69">
        <v>5795775.1100000003</v>
      </c>
      <c r="BK233" s="69">
        <v>2100</v>
      </c>
      <c r="BL233" s="69">
        <v>19380</v>
      </c>
      <c r="BM233" s="69">
        <v>17710</v>
      </c>
      <c r="BN233" s="69">
        <v>13450</v>
      </c>
      <c r="BO233" s="69">
        <v>13786.8</v>
      </c>
      <c r="BP233" s="69">
        <v>716017.7</v>
      </c>
      <c r="BQ233" s="69">
        <v>0</v>
      </c>
      <c r="BR233" s="69">
        <v>51810</v>
      </c>
      <c r="BS233" s="69">
        <v>353297.65</v>
      </c>
      <c r="BT233" s="69">
        <v>9772.0499999999993</v>
      </c>
      <c r="BU233" s="69">
        <v>3500</v>
      </c>
      <c r="BV233" s="69">
        <v>3413.5</v>
      </c>
      <c r="BW233" s="69">
        <v>72470</v>
      </c>
      <c r="BX233" s="69">
        <v>12338</v>
      </c>
      <c r="BY233" s="70">
        <v>1144600</v>
      </c>
    </row>
    <row r="234" spans="1:77" x14ac:dyDescent="0.2">
      <c r="A234" s="67" t="s">
        <v>553</v>
      </c>
      <c r="B234" s="68" t="s">
        <v>662</v>
      </c>
      <c r="C234" s="67" t="s">
        <v>663</v>
      </c>
      <c r="D234" s="69">
        <v>0</v>
      </c>
      <c r="E234" s="69">
        <v>0</v>
      </c>
      <c r="F234" s="69">
        <v>0</v>
      </c>
      <c r="G234" s="69">
        <v>0</v>
      </c>
      <c r="H234" s="69">
        <v>0</v>
      </c>
      <c r="I234" s="69">
        <v>0</v>
      </c>
      <c r="J234" s="69">
        <v>0</v>
      </c>
      <c r="K234" s="69">
        <v>0</v>
      </c>
      <c r="L234" s="69">
        <v>0</v>
      </c>
      <c r="M234" s="69">
        <v>0</v>
      </c>
      <c r="N234" s="69">
        <v>0</v>
      </c>
      <c r="O234" s="69">
        <v>0</v>
      </c>
      <c r="P234" s="69">
        <v>113743.32</v>
      </c>
      <c r="Q234" s="69">
        <v>0</v>
      </c>
      <c r="R234" s="69">
        <v>0</v>
      </c>
      <c r="S234" s="69">
        <v>0</v>
      </c>
      <c r="T234" s="69">
        <v>0</v>
      </c>
      <c r="U234" s="69">
        <v>0</v>
      </c>
      <c r="V234" s="69">
        <v>0</v>
      </c>
      <c r="W234" s="69">
        <v>0</v>
      </c>
      <c r="X234" s="69">
        <v>0</v>
      </c>
      <c r="Y234" s="69">
        <v>0</v>
      </c>
      <c r="Z234" s="69">
        <v>0</v>
      </c>
      <c r="AA234" s="69">
        <v>0</v>
      </c>
      <c r="AB234" s="69">
        <v>0</v>
      </c>
      <c r="AC234" s="69">
        <v>0</v>
      </c>
      <c r="AD234" s="69">
        <v>0</v>
      </c>
      <c r="AE234" s="69">
        <v>0</v>
      </c>
      <c r="AF234" s="69">
        <v>0</v>
      </c>
      <c r="AG234" s="69">
        <v>0</v>
      </c>
      <c r="AH234" s="69">
        <v>0</v>
      </c>
      <c r="AI234" s="69">
        <v>0</v>
      </c>
      <c r="AJ234" s="69">
        <v>0</v>
      </c>
      <c r="AK234" s="69">
        <v>0</v>
      </c>
      <c r="AL234" s="69">
        <v>0</v>
      </c>
      <c r="AM234" s="69">
        <v>0</v>
      </c>
      <c r="AN234" s="69">
        <v>0</v>
      </c>
      <c r="AO234" s="69">
        <v>0</v>
      </c>
      <c r="AP234" s="69">
        <v>0</v>
      </c>
      <c r="AQ234" s="69">
        <v>0</v>
      </c>
      <c r="AR234" s="69">
        <v>0</v>
      </c>
      <c r="AS234" s="69">
        <v>0</v>
      </c>
      <c r="AT234" s="69">
        <v>0</v>
      </c>
      <c r="AU234" s="69">
        <v>0</v>
      </c>
      <c r="AV234" s="69">
        <v>0</v>
      </c>
      <c r="AW234" s="69">
        <v>0</v>
      </c>
      <c r="AX234" s="69">
        <v>0</v>
      </c>
      <c r="AY234" s="69">
        <v>0</v>
      </c>
      <c r="AZ234" s="69">
        <v>0</v>
      </c>
      <c r="BA234" s="69">
        <v>0</v>
      </c>
      <c r="BB234" s="69">
        <v>0</v>
      </c>
      <c r="BC234" s="69">
        <v>0</v>
      </c>
      <c r="BD234" s="69">
        <v>0</v>
      </c>
      <c r="BE234" s="69">
        <v>0</v>
      </c>
      <c r="BF234" s="69">
        <v>0</v>
      </c>
      <c r="BG234" s="69">
        <v>0</v>
      </c>
      <c r="BH234" s="69">
        <v>0</v>
      </c>
      <c r="BI234" s="69">
        <v>0</v>
      </c>
      <c r="BJ234" s="69">
        <v>0</v>
      </c>
      <c r="BK234" s="69">
        <v>0</v>
      </c>
      <c r="BL234" s="69">
        <v>0</v>
      </c>
      <c r="BM234" s="69">
        <v>0</v>
      </c>
      <c r="BN234" s="69">
        <v>0</v>
      </c>
      <c r="BO234" s="69">
        <v>0</v>
      </c>
      <c r="BP234" s="69">
        <v>0</v>
      </c>
      <c r="BQ234" s="69">
        <v>0</v>
      </c>
      <c r="BR234" s="69">
        <v>0</v>
      </c>
      <c r="BS234" s="69">
        <v>0</v>
      </c>
      <c r="BT234" s="69">
        <v>0</v>
      </c>
      <c r="BU234" s="69">
        <v>0</v>
      </c>
      <c r="BV234" s="69">
        <v>0</v>
      </c>
      <c r="BW234" s="69">
        <v>0</v>
      </c>
      <c r="BX234" s="69">
        <v>555</v>
      </c>
      <c r="BY234" s="70">
        <v>7027498.3999999994</v>
      </c>
    </row>
    <row r="235" spans="1:77" x14ac:dyDescent="0.2">
      <c r="A235" s="67" t="s">
        <v>553</v>
      </c>
      <c r="B235" s="68" t="s">
        <v>664</v>
      </c>
      <c r="C235" s="67" t="s">
        <v>665</v>
      </c>
      <c r="D235" s="69">
        <v>2551284.29</v>
      </c>
      <c r="E235" s="69">
        <v>787768.66</v>
      </c>
      <c r="F235" s="69">
        <v>736522.3</v>
      </c>
      <c r="G235" s="69">
        <v>625337</v>
      </c>
      <c r="H235" s="69">
        <v>488777</v>
      </c>
      <c r="I235" s="69">
        <v>202881.1</v>
      </c>
      <c r="J235" s="69">
        <v>12529782.789999999</v>
      </c>
      <c r="K235" s="69">
        <v>694865.5</v>
      </c>
      <c r="L235" s="69">
        <v>522893</v>
      </c>
      <c r="M235" s="69">
        <v>1923999.11</v>
      </c>
      <c r="N235" s="69">
        <v>487507.8</v>
      </c>
      <c r="O235" s="69">
        <v>755827</v>
      </c>
      <c r="P235" s="69">
        <v>795549.5</v>
      </c>
      <c r="Q235" s="69">
        <v>912577</v>
      </c>
      <c r="R235" s="69">
        <v>76256.3</v>
      </c>
      <c r="S235" s="69">
        <v>580552.4</v>
      </c>
      <c r="T235" s="69">
        <v>829912.3</v>
      </c>
      <c r="U235" s="69">
        <v>402665.5</v>
      </c>
      <c r="V235" s="69">
        <v>2074694</v>
      </c>
      <c r="W235" s="69">
        <v>931129.11</v>
      </c>
      <c r="X235" s="69">
        <v>765509.5</v>
      </c>
      <c r="Y235" s="69">
        <v>1158848.22</v>
      </c>
      <c r="Z235" s="69">
        <v>531180.4</v>
      </c>
      <c r="AA235" s="69">
        <v>445521.1</v>
      </c>
      <c r="AB235" s="69">
        <v>176283.6</v>
      </c>
      <c r="AC235" s="69">
        <v>306573.36</v>
      </c>
      <c r="AD235" s="69">
        <v>20430</v>
      </c>
      <c r="AE235" s="69">
        <v>3084503.31</v>
      </c>
      <c r="AF235" s="69">
        <v>464904.9</v>
      </c>
      <c r="AG235" s="69">
        <v>147175</v>
      </c>
      <c r="AH235" s="69">
        <v>393009</v>
      </c>
      <c r="AI235" s="69">
        <v>242796</v>
      </c>
      <c r="AJ235" s="69">
        <v>851385.34</v>
      </c>
      <c r="AK235" s="69">
        <v>0</v>
      </c>
      <c r="AL235" s="69">
        <v>336524</v>
      </c>
      <c r="AM235" s="69">
        <v>881872</v>
      </c>
      <c r="AN235" s="69">
        <v>808838</v>
      </c>
      <c r="AO235" s="69">
        <v>527737</v>
      </c>
      <c r="AP235" s="69">
        <v>383713</v>
      </c>
      <c r="AQ235" s="69">
        <v>3537280.4</v>
      </c>
      <c r="AR235" s="69">
        <v>672343.1</v>
      </c>
      <c r="AS235" s="69">
        <v>354316.1</v>
      </c>
      <c r="AT235" s="69">
        <v>459960.03</v>
      </c>
      <c r="AU235" s="69">
        <v>278766.8</v>
      </c>
      <c r="AV235" s="69">
        <v>242052.5</v>
      </c>
      <c r="AW235" s="69">
        <v>275645.34999999998</v>
      </c>
      <c r="AX235" s="69">
        <v>1525747.66</v>
      </c>
      <c r="AY235" s="69">
        <v>1073212</v>
      </c>
      <c r="AZ235" s="69">
        <v>10320</v>
      </c>
      <c r="BA235" s="69">
        <v>766053.94</v>
      </c>
      <c r="BB235" s="69">
        <v>529648</v>
      </c>
      <c r="BC235" s="69">
        <v>345706</v>
      </c>
      <c r="BD235" s="69">
        <v>620672.4</v>
      </c>
      <c r="BE235" s="69">
        <v>749841</v>
      </c>
      <c r="BF235" s="69">
        <v>409020</v>
      </c>
      <c r="BG235" s="69">
        <v>280018.75</v>
      </c>
      <c r="BH235" s="69">
        <v>105455</v>
      </c>
      <c r="BI235" s="69">
        <v>3799008.22</v>
      </c>
      <c r="BJ235" s="69">
        <v>0</v>
      </c>
      <c r="BK235" s="69">
        <v>604409.49</v>
      </c>
      <c r="BL235" s="69">
        <v>271965.7</v>
      </c>
      <c r="BM235" s="69">
        <v>454305</v>
      </c>
      <c r="BN235" s="69">
        <v>772775</v>
      </c>
      <c r="BO235" s="69">
        <v>205183.76</v>
      </c>
      <c r="BP235" s="69">
        <v>2407220.6800000002</v>
      </c>
      <c r="BQ235" s="69">
        <v>520329.2</v>
      </c>
      <c r="BR235" s="69">
        <v>667553.22</v>
      </c>
      <c r="BS235" s="69">
        <v>891972</v>
      </c>
      <c r="BT235" s="69">
        <v>669859</v>
      </c>
      <c r="BU235" s="69">
        <v>1095393</v>
      </c>
      <c r="BV235" s="69">
        <v>384983.5</v>
      </c>
      <c r="BW235" s="69">
        <v>517320</v>
      </c>
      <c r="BX235" s="69">
        <v>319546.63</v>
      </c>
      <c r="BY235" s="70">
        <v>327912</v>
      </c>
    </row>
    <row r="236" spans="1:77" x14ac:dyDescent="0.2">
      <c r="A236" s="67" t="s">
        <v>553</v>
      </c>
      <c r="B236" s="68" t="s">
        <v>666</v>
      </c>
      <c r="C236" s="67" t="s">
        <v>667</v>
      </c>
      <c r="D236" s="69">
        <v>18213263.73</v>
      </c>
      <c r="E236" s="69">
        <v>3545503.32</v>
      </c>
      <c r="F236" s="69">
        <v>2917708.29</v>
      </c>
      <c r="G236" s="69">
        <v>1307227</v>
      </c>
      <c r="H236" s="69">
        <v>1109961</v>
      </c>
      <c r="I236" s="69">
        <v>5750</v>
      </c>
      <c r="J236" s="69">
        <v>20394397</v>
      </c>
      <c r="K236" s="69">
        <v>2832328.25</v>
      </c>
      <c r="L236" s="69">
        <v>0</v>
      </c>
      <c r="M236" s="69">
        <v>6562912.96</v>
      </c>
      <c r="N236" s="69">
        <v>719858.5</v>
      </c>
      <c r="O236" s="69">
        <v>1650812.05</v>
      </c>
      <c r="P236" s="69">
        <v>4377032.78</v>
      </c>
      <c r="Q236" s="69">
        <v>0</v>
      </c>
      <c r="R236" s="69">
        <v>0</v>
      </c>
      <c r="S236" s="69">
        <v>1063</v>
      </c>
      <c r="T236" s="69">
        <v>453978</v>
      </c>
      <c r="U236" s="69">
        <v>192183.5</v>
      </c>
      <c r="V236" s="69">
        <v>9438028.3200000003</v>
      </c>
      <c r="W236" s="69">
        <v>2625542.4</v>
      </c>
      <c r="X236" s="69">
        <v>1433149</v>
      </c>
      <c r="Y236" s="69">
        <v>4269442.2</v>
      </c>
      <c r="Z236" s="69">
        <v>402687.36</v>
      </c>
      <c r="AA236" s="69">
        <v>551837</v>
      </c>
      <c r="AB236" s="69">
        <v>70348</v>
      </c>
      <c r="AC236" s="69">
        <v>0</v>
      </c>
      <c r="AD236" s="69">
        <v>10440</v>
      </c>
      <c r="AE236" s="69">
        <v>24428337.66</v>
      </c>
      <c r="AF236" s="69">
        <v>763444.2</v>
      </c>
      <c r="AG236" s="69">
        <v>0</v>
      </c>
      <c r="AH236" s="69">
        <v>0</v>
      </c>
      <c r="AI236" s="69">
        <v>0</v>
      </c>
      <c r="AJ236" s="69">
        <v>1206687.3999999999</v>
      </c>
      <c r="AK236" s="69">
        <v>626124.30000000005</v>
      </c>
      <c r="AL236" s="69">
        <v>635315.28</v>
      </c>
      <c r="AM236" s="69">
        <v>1164037.07</v>
      </c>
      <c r="AN236" s="69">
        <v>0</v>
      </c>
      <c r="AO236" s="69">
        <v>437958</v>
      </c>
      <c r="AP236" s="69">
        <v>5638</v>
      </c>
      <c r="AQ236" s="69">
        <v>5854321.7599999998</v>
      </c>
      <c r="AR236" s="69">
        <v>387970</v>
      </c>
      <c r="AS236" s="69">
        <v>265984.87</v>
      </c>
      <c r="AT236" s="69">
        <v>766397</v>
      </c>
      <c r="AU236" s="69">
        <v>262518</v>
      </c>
      <c r="AV236" s="69">
        <v>0</v>
      </c>
      <c r="AW236" s="69">
        <v>179537.5</v>
      </c>
      <c r="AX236" s="69">
        <v>12496192.16</v>
      </c>
      <c r="AY236" s="69">
        <v>0</v>
      </c>
      <c r="AZ236" s="69">
        <v>0</v>
      </c>
      <c r="BA236" s="69">
        <v>1239068.31</v>
      </c>
      <c r="BB236" s="69">
        <v>1300636.97</v>
      </c>
      <c r="BC236" s="69">
        <v>573727</v>
      </c>
      <c r="BD236" s="69">
        <v>2207647.9698999999</v>
      </c>
      <c r="BE236" s="69">
        <v>2083980</v>
      </c>
      <c r="BF236" s="69">
        <v>842763.6</v>
      </c>
      <c r="BG236" s="69">
        <v>0</v>
      </c>
      <c r="BH236" s="69">
        <v>0</v>
      </c>
      <c r="BI236" s="69">
        <v>14642978.52</v>
      </c>
      <c r="BJ236" s="69">
        <v>3294283.5</v>
      </c>
      <c r="BK236" s="69">
        <v>1059745.8</v>
      </c>
      <c r="BL236" s="69">
        <v>347775</v>
      </c>
      <c r="BM236" s="69">
        <v>374281.16</v>
      </c>
      <c r="BN236" s="69">
        <v>585899</v>
      </c>
      <c r="BO236" s="69">
        <v>209898</v>
      </c>
      <c r="BP236" s="69">
        <v>7018180.1200000001</v>
      </c>
      <c r="BQ236" s="69">
        <v>515720</v>
      </c>
      <c r="BR236" s="69">
        <v>451751.5</v>
      </c>
      <c r="BS236" s="69">
        <v>66732</v>
      </c>
      <c r="BT236" s="69">
        <v>924482.75</v>
      </c>
      <c r="BU236" s="69">
        <v>3571463.5</v>
      </c>
      <c r="BV236" s="69">
        <v>0</v>
      </c>
      <c r="BW236" s="69">
        <v>29175</v>
      </c>
      <c r="BX236" s="69">
        <v>8280</v>
      </c>
      <c r="BY236" s="70">
        <v>9655</v>
      </c>
    </row>
    <row r="237" spans="1:77" x14ac:dyDescent="0.2">
      <c r="A237" s="67" t="s">
        <v>553</v>
      </c>
      <c r="B237" s="68" t="s">
        <v>668</v>
      </c>
      <c r="C237" s="67" t="s">
        <v>669</v>
      </c>
      <c r="D237" s="69">
        <v>1515455</v>
      </c>
      <c r="E237" s="69">
        <v>224899</v>
      </c>
      <c r="F237" s="69">
        <v>601470.44999999995</v>
      </c>
      <c r="G237" s="69">
        <v>325900</v>
      </c>
      <c r="H237" s="69">
        <v>58518.3</v>
      </c>
      <c r="I237" s="69">
        <v>0</v>
      </c>
      <c r="J237" s="69">
        <v>7891634.5</v>
      </c>
      <c r="K237" s="69">
        <v>855770.3</v>
      </c>
      <c r="L237" s="69">
        <v>0</v>
      </c>
      <c r="M237" s="69">
        <v>39570</v>
      </c>
      <c r="N237" s="69">
        <v>0</v>
      </c>
      <c r="O237" s="69">
        <v>129548.6</v>
      </c>
      <c r="P237" s="69">
        <v>634707.19999999995</v>
      </c>
      <c r="Q237" s="69">
        <v>244250</v>
      </c>
      <c r="R237" s="69">
        <v>875</v>
      </c>
      <c r="S237" s="69">
        <v>16530</v>
      </c>
      <c r="T237" s="69">
        <v>114200</v>
      </c>
      <c r="U237" s="69">
        <v>244334.5</v>
      </c>
      <c r="V237" s="69">
        <v>1317465</v>
      </c>
      <c r="W237" s="69">
        <v>395172.4</v>
      </c>
      <c r="X237" s="69">
        <v>122482.55</v>
      </c>
      <c r="Y237" s="69">
        <v>601184.1</v>
      </c>
      <c r="Z237" s="69">
        <v>84500</v>
      </c>
      <c r="AA237" s="69">
        <v>240750</v>
      </c>
      <c r="AB237" s="69">
        <v>0</v>
      </c>
      <c r="AC237" s="69">
        <v>155248.84</v>
      </c>
      <c r="AD237" s="69">
        <v>97370</v>
      </c>
      <c r="AE237" s="69">
        <v>639016.76</v>
      </c>
      <c r="AF237" s="69">
        <v>106670</v>
      </c>
      <c r="AG237" s="69">
        <v>59800</v>
      </c>
      <c r="AH237" s="69">
        <v>0</v>
      </c>
      <c r="AI237" s="69">
        <v>106015</v>
      </c>
      <c r="AJ237" s="69">
        <v>224204.4</v>
      </c>
      <c r="AK237" s="69">
        <v>86820</v>
      </c>
      <c r="AL237" s="69">
        <v>26850</v>
      </c>
      <c r="AM237" s="69">
        <v>167852</v>
      </c>
      <c r="AN237" s="69">
        <v>226635</v>
      </c>
      <c r="AO237" s="69">
        <v>97241.600000000006</v>
      </c>
      <c r="AP237" s="69">
        <v>0</v>
      </c>
      <c r="AQ237" s="69">
        <v>282894.90000000002</v>
      </c>
      <c r="AR237" s="69">
        <v>0</v>
      </c>
      <c r="AS237" s="69">
        <v>177620</v>
      </c>
      <c r="AT237" s="69">
        <v>30250</v>
      </c>
      <c r="AU237" s="69">
        <v>9503.2000000000007</v>
      </c>
      <c r="AV237" s="69">
        <v>0</v>
      </c>
      <c r="AW237" s="69">
        <v>2800</v>
      </c>
      <c r="AX237" s="69">
        <v>1351010</v>
      </c>
      <c r="AY237" s="69">
        <v>0</v>
      </c>
      <c r="AZ237" s="69">
        <v>0</v>
      </c>
      <c r="BA237" s="69">
        <v>5850</v>
      </c>
      <c r="BB237" s="69">
        <v>650936.5</v>
      </c>
      <c r="BC237" s="69">
        <v>0</v>
      </c>
      <c r="BD237" s="69">
        <v>998330</v>
      </c>
      <c r="BE237" s="69">
        <v>493800</v>
      </c>
      <c r="BF237" s="69">
        <v>88200</v>
      </c>
      <c r="BG237" s="69">
        <v>50750</v>
      </c>
      <c r="BH237" s="69">
        <v>20000</v>
      </c>
      <c r="BI237" s="69">
        <v>1653322</v>
      </c>
      <c r="BJ237" s="69">
        <v>1875200</v>
      </c>
      <c r="BK237" s="69">
        <v>62120</v>
      </c>
      <c r="BL237" s="69">
        <v>24000</v>
      </c>
      <c r="BM237" s="69">
        <v>18990</v>
      </c>
      <c r="BN237" s="69">
        <v>197740</v>
      </c>
      <c r="BO237" s="69">
        <v>140550</v>
      </c>
      <c r="BP237" s="69">
        <v>2038605</v>
      </c>
      <c r="BQ237" s="69">
        <v>87180</v>
      </c>
      <c r="BR237" s="69">
        <v>55300</v>
      </c>
      <c r="BS237" s="69">
        <v>21800</v>
      </c>
      <c r="BT237" s="69">
        <v>82600</v>
      </c>
      <c r="BU237" s="69">
        <v>177611</v>
      </c>
      <c r="BV237" s="69">
        <v>0</v>
      </c>
      <c r="BW237" s="69">
        <v>64350</v>
      </c>
      <c r="BX237" s="69">
        <v>139200</v>
      </c>
      <c r="BY237" s="70"/>
    </row>
    <row r="238" spans="1:77" x14ac:dyDescent="0.2">
      <c r="A238" s="67" t="s">
        <v>553</v>
      </c>
      <c r="B238" s="68" t="s">
        <v>670</v>
      </c>
      <c r="C238" s="67" t="s">
        <v>671</v>
      </c>
      <c r="D238" s="69">
        <v>253298</v>
      </c>
      <c r="E238" s="69">
        <v>0</v>
      </c>
      <c r="F238" s="69">
        <v>0</v>
      </c>
      <c r="G238" s="69">
        <v>0</v>
      </c>
      <c r="H238" s="69">
        <v>0</v>
      </c>
      <c r="I238" s="69">
        <v>0</v>
      </c>
      <c r="J238" s="69">
        <v>351712.6</v>
      </c>
      <c r="K238" s="69">
        <v>0</v>
      </c>
      <c r="L238" s="69">
        <v>0</v>
      </c>
      <c r="M238" s="69">
        <v>0</v>
      </c>
      <c r="N238" s="69">
        <v>0</v>
      </c>
      <c r="O238" s="69">
        <v>0</v>
      </c>
      <c r="P238" s="69">
        <v>520323.3</v>
      </c>
      <c r="Q238" s="69">
        <v>634336.49</v>
      </c>
      <c r="R238" s="69">
        <v>0</v>
      </c>
      <c r="S238" s="69">
        <v>0</v>
      </c>
      <c r="T238" s="69">
        <v>115560</v>
      </c>
      <c r="U238" s="69">
        <v>0</v>
      </c>
      <c r="V238" s="69">
        <v>0</v>
      </c>
      <c r="W238" s="69">
        <v>282794</v>
      </c>
      <c r="X238" s="69">
        <v>158217.60000000001</v>
      </c>
      <c r="Y238" s="69">
        <v>0</v>
      </c>
      <c r="Z238" s="69">
        <v>148872.67000000001</v>
      </c>
      <c r="AA238" s="69">
        <v>25350</v>
      </c>
      <c r="AB238" s="69">
        <v>0</v>
      </c>
      <c r="AC238" s="69">
        <v>0</v>
      </c>
      <c r="AD238" s="69">
        <v>157130</v>
      </c>
      <c r="AE238" s="69">
        <v>2016015.3</v>
      </c>
      <c r="AF238" s="69">
        <v>0</v>
      </c>
      <c r="AG238" s="69">
        <v>26940</v>
      </c>
      <c r="AH238" s="69">
        <v>0</v>
      </c>
      <c r="AI238" s="69">
        <v>0</v>
      </c>
      <c r="AJ238" s="69">
        <v>160152.4</v>
      </c>
      <c r="AK238" s="69">
        <v>0</v>
      </c>
      <c r="AL238" s="69">
        <v>0</v>
      </c>
      <c r="AM238" s="69">
        <v>0</v>
      </c>
      <c r="AN238" s="69">
        <v>0</v>
      </c>
      <c r="AO238" s="69">
        <v>0</v>
      </c>
      <c r="AP238" s="69">
        <v>0</v>
      </c>
      <c r="AQ238" s="69">
        <v>0</v>
      </c>
      <c r="AR238" s="69">
        <v>204250</v>
      </c>
      <c r="AS238" s="69">
        <v>222505</v>
      </c>
      <c r="AT238" s="69">
        <v>73980</v>
      </c>
      <c r="AU238" s="69">
        <v>222780</v>
      </c>
      <c r="AV238" s="69">
        <v>52860</v>
      </c>
      <c r="AW238" s="69">
        <v>210418.3</v>
      </c>
      <c r="AX238" s="69">
        <v>948559.92</v>
      </c>
      <c r="AY238" s="69">
        <v>0</v>
      </c>
      <c r="AZ238" s="69">
        <v>41530</v>
      </c>
      <c r="BA238" s="69">
        <v>218861.6</v>
      </c>
      <c r="BB238" s="69">
        <v>0</v>
      </c>
      <c r="BC238" s="69">
        <v>0</v>
      </c>
      <c r="BD238" s="69">
        <v>403406.5</v>
      </c>
      <c r="BE238" s="69">
        <v>365109.3</v>
      </c>
      <c r="BF238" s="69">
        <v>0</v>
      </c>
      <c r="BG238" s="69">
        <v>21964</v>
      </c>
      <c r="BH238" s="69">
        <v>82572.710000000006</v>
      </c>
      <c r="BI238" s="69">
        <v>161651</v>
      </c>
      <c r="BJ238" s="69">
        <v>0</v>
      </c>
      <c r="BK238" s="69">
        <v>5518</v>
      </c>
      <c r="BL238" s="69">
        <v>154810</v>
      </c>
      <c r="BM238" s="69">
        <v>172719</v>
      </c>
      <c r="BN238" s="69">
        <v>525200.1</v>
      </c>
      <c r="BO238" s="69">
        <v>53141</v>
      </c>
      <c r="BP238" s="69">
        <v>0</v>
      </c>
      <c r="BQ238" s="69">
        <v>0</v>
      </c>
      <c r="BR238" s="69">
        <v>22990</v>
      </c>
      <c r="BS238" s="69">
        <v>0</v>
      </c>
      <c r="BT238" s="69">
        <v>0</v>
      </c>
      <c r="BU238" s="69">
        <v>382690</v>
      </c>
      <c r="BV238" s="69">
        <v>0</v>
      </c>
      <c r="BW238" s="69">
        <v>0</v>
      </c>
      <c r="BX238" s="69">
        <v>0</v>
      </c>
      <c r="BY238" s="70">
        <v>7083992.4099999992</v>
      </c>
    </row>
    <row r="239" spans="1:77" x14ac:dyDescent="0.2">
      <c r="A239" s="67" t="s">
        <v>553</v>
      </c>
      <c r="B239" s="68" t="s">
        <v>672</v>
      </c>
      <c r="C239" s="67" t="s">
        <v>673</v>
      </c>
      <c r="D239" s="69">
        <v>0</v>
      </c>
      <c r="E239" s="69">
        <v>44000</v>
      </c>
      <c r="F239" s="69">
        <v>0</v>
      </c>
      <c r="G239" s="69">
        <v>173445</v>
      </c>
      <c r="H239" s="69">
        <v>199100</v>
      </c>
      <c r="I239" s="69">
        <v>67325</v>
      </c>
      <c r="J239" s="69">
        <v>0</v>
      </c>
      <c r="K239" s="69">
        <v>0</v>
      </c>
      <c r="L239" s="69">
        <v>3500</v>
      </c>
      <c r="M239" s="69">
        <v>361391</v>
      </c>
      <c r="N239" s="69">
        <v>0</v>
      </c>
      <c r="O239" s="69">
        <v>84597</v>
      </c>
      <c r="P239" s="69">
        <v>0</v>
      </c>
      <c r="Q239" s="69">
        <v>258200</v>
      </c>
      <c r="R239" s="69">
        <v>0</v>
      </c>
      <c r="S239" s="69">
        <v>0</v>
      </c>
      <c r="T239" s="69">
        <v>0</v>
      </c>
      <c r="U239" s="69">
        <v>77040</v>
      </c>
      <c r="V239" s="69">
        <v>0</v>
      </c>
      <c r="W239" s="69">
        <v>83780</v>
      </c>
      <c r="X239" s="69">
        <v>94800</v>
      </c>
      <c r="Y239" s="69">
        <v>618360</v>
      </c>
      <c r="Z239" s="69">
        <v>146340.07999999999</v>
      </c>
      <c r="AA239" s="69">
        <v>0</v>
      </c>
      <c r="AB239" s="69">
        <v>20470</v>
      </c>
      <c r="AC239" s="69">
        <v>87000</v>
      </c>
      <c r="AD239" s="69">
        <v>52895</v>
      </c>
      <c r="AE239" s="69">
        <v>136498</v>
      </c>
      <c r="AF239" s="69">
        <v>0</v>
      </c>
      <c r="AG239" s="69">
        <v>0</v>
      </c>
      <c r="AH239" s="69">
        <v>0</v>
      </c>
      <c r="AI239" s="69">
        <v>0</v>
      </c>
      <c r="AJ239" s="69">
        <v>211602</v>
      </c>
      <c r="AK239" s="69">
        <v>802465</v>
      </c>
      <c r="AL239" s="69">
        <v>203700</v>
      </c>
      <c r="AM239" s="69">
        <v>6700</v>
      </c>
      <c r="AN239" s="69">
        <v>416870</v>
      </c>
      <c r="AO239" s="69">
        <v>1013229.09</v>
      </c>
      <c r="AP239" s="69">
        <v>52390</v>
      </c>
      <c r="AQ239" s="69">
        <v>2754688.85</v>
      </c>
      <c r="AR239" s="69">
        <v>267150</v>
      </c>
      <c r="AS239" s="69">
        <v>0</v>
      </c>
      <c r="AT239" s="69">
        <v>0</v>
      </c>
      <c r="AU239" s="69">
        <v>662328</v>
      </c>
      <c r="AV239" s="69">
        <v>0</v>
      </c>
      <c r="AW239" s="69">
        <v>0</v>
      </c>
      <c r="AX239" s="69">
        <v>2662340</v>
      </c>
      <c r="AY239" s="69">
        <v>226160.05</v>
      </c>
      <c r="AZ239" s="69">
        <v>0</v>
      </c>
      <c r="BA239" s="69">
        <v>686319.32</v>
      </c>
      <c r="BB239" s="69">
        <v>0</v>
      </c>
      <c r="BC239" s="69">
        <v>214616.5</v>
      </c>
      <c r="BD239" s="69">
        <v>1215652</v>
      </c>
      <c r="BE239" s="69">
        <v>132840</v>
      </c>
      <c r="BF239" s="69">
        <v>92901.3</v>
      </c>
      <c r="BG239" s="69">
        <v>186041.85</v>
      </c>
      <c r="BH239" s="69">
        <v>828121</v>
      </c>
      <c r="BI239" s="69">
        <v>46400</v>
      </c>
      <c r="BJ239" s="69">
        <v>0</v>
      </c>
      <c r="BK239" s="69">
        <v>444012.65</v>
      </c>
      <c r="BL239" s="69">
        <v>1213011.52</v>
      </c>
      <c r="BM239" s="69">
        <v>955218.64</v>
      </c>
      <c r="BN239" s="69">
        <v>879651.12</v>
      </c>
      <c r="BO239" s="69">
        <v>30000</v>
      </c>
      <c r="BP239" s="69">
        <v>9000.84</v>
      </c>
      <c r="BQ239" s="69">
        <v>402767.35999999999</v>
      </c>
      <c r="BR239" s="69">
        <v>264850</v>
      </c>
      <c r="BS239" s="69">
        <v>0</v>
      </c>
      <c r="BT239" s="69">
        <v>528720</v>
      </c>
      <c r="BU239" s="69">
        <v>10000</v>
      </c>
      <c r="BV239" s="69">
        <v>110013.45</v>
      </c>
      <c r="BW239" s="69">
        <v>45500</v>
      </c>
      <c r="BX239" s="69">
        <v>103500</v>
      </c>
      <c r="BY239" s="70">
        <v>33562378.260000005</v>
      </c>
    </row>
    <row r="240" spans="1:77" x14ac:dyDescent="0.2">
      <c r="A240" s="67" t="s">
        <v>553</v>
      </c>
      <c r="B240" s="68" t="s">
        <v>674</v>
      </c>
      <c r="C240" s="67" t="s">
        <v>675</v>
      </c>
      <c r="D240" s="69">
        <v>2570</v>
      </c>
      <c r="E240" s="69">
        <v>5800</v>
      </c>
      <c r="F240" s="69">
        <v>0</v>
      </c>
      <c r="G240" s="69">
        <v>0</v>
      </c>
      <c r="H240" s="69">
        <v>3739.38</v>
      </c>
      <c r="I240" s="69">
        <v>25850</v>
      </c>
      <c r="J240" s="69">
        <v>1220443</v>
      </c>
      <c r="K240" s="69">
        <v>348551</v>
      </c>
      <c r="L240" s="69">
        <v>119637</v>
      </c>
      <c r="M240" s="69">
        <v>1364715.88</v>
      </c>
      <c r="N240" s="69">
        <v>15950</v>
      </c>
      <c r="O240" s="69">
        <v>910346.45</v>
      </c>
      <c r="P240" s="69">
        <v>0</v>
      </c>
      <c r="Q240" s="69">
        <v>0</v>
      </c>
      <c r="R240" s="69">
        <v>0</v>
      </c>
      <c r="S240" s="69">
        <v>593721</v>
      </c>
      <c r="T240" s="69">
        <v>520879.99</v>
      </c>
      <c r="U240" s="69">
        <v>523927.95</v>
      </c>
      <c r="V240" s="69">
        <v>62573.27</v>
      </c>
      <c r="W240" s="69">
        <v>3231849</v>
      </c>
      <c r="X240" s="69">
        <v>143100</v>
      </c>
      <c r="Y240" s="69">
        <v>139782.6</v>
      </c>
      <c r="Z240" s="69">
        <v>51385.9</v>
      </c>
      <c r="AA240" s="69">
        <v>0</v>
      </c>
      <c r="AB240" s="69">
        <v>1435010.31</v>
      </c>
      <c r="AC240" s="69">
        <v>559203.93999999994</v>
      </c>
      <c r="AD240" s="69">
        <v>7900</v>
      </c>
      <c r="AE240" s="69">
        <v>0</v>
      </c>
      <c r="AF240" s="69">
        <v>184615</v>
      </c>
      <c r="AG240" s="69">
        <v>124400</v>
      </c>
      <c r="AH240" s="69">
        <v>561585</v>
      </c>
      <c r="AI240" s="69">
        <v>150000</v>
      </c>
      <c r="AJ240" s="69">
        <v>367501</v>
      </c>
      <c r="AK240" s="69">
        <v>0</v>
      </c>
      <c r="AL240" s="69">
        <v>208950</v>
      </c>
      <c r="AM240" s="69">
        <v>203243.6</v>
      </c>
      <c r="AN240" s="69">
        <v>286278.3</v>
      </c>
      <c r="AO240" s="69">
        <v>0</v>
      </c>
      <c r="AP240" s="69">
        <v>4815</v>
      </c>
      <c r="AQ240" s="69">
        <v>215152</v>
      </c>
      <c r="AR240" s="69">
        <v>4250</v>
      </c>
      <c r="AS240" s="69">
        <v>0</v>
      </c>
      <c r="AT240" s="69">
        <v>5375</v>
      </c>
      <c r="AU240" s="69">
        <v>10173</v>
      </c>
      <c r="AV240" s="69">
        <v>57620</v>
      </c>
      <c r="AW240" s="69">
        <v>20000</v>
      </c>
      <c r="AX240" s="69">
        <v>0</v>
      </c>
      <c r="AY240" s="69">
        <v>0</v>
      </c>
      <c r="AZ240" s="69">
        <v>18132.71</v>
      </c>
      <c r="BA240" s="69">
        <v>0</v>
      </c>
      <c r="BB240" s="69">
        <v>0</v>
      </c>
      <c r="BC240" s="69">
        <v>119020</v>
      </c>
      <c r="BD240" s="69">
        <v>157295.79999999999</v>
      </c>
      <c r="BE240" s="69">
        <v>117075.89</v>
      </c>
      <c r="BF240" s="69">
        <v>241440</v>
      </c>
      <c r="BG240" s="69">
        <v>22800</v>
      </c>
      <c r="BH240" s="69">
        <v>6000</v>
      </c>
      <c r="BI240" s="69">
        <v>3318808.6</v>
      </c>
      <c r="BJ240" s="69">
        <v>6749382.5</v>
      </c>
      <c r="BK240" s="69">
        <v>242951.96</v>
      </c>
      <c r="BL240" s="69">
        <v>68880</v>
      </c>
      <c r="BM240" s="69">
        <v>526627</v>
      </c>
      <c r="BN240" s="69">
        <v>218950</v>
      </c>
      <c r="BO240" s="69">
        <v>267687</v>
      </c>
      <c r="BP240" s="69">
        <v>340393.9</v>
      </c>
      <c r="BQ240" s="69">
        <v>30000</v>
      </c>
      <c r="BR240" s="69">
        <v>16660</v>
      </c>
      <c r="BS240" s="69">
        <v>271820.71999999997</v>
      </c>
      <c r="BT240" s="69">
        <v>65750</v>
      </c>
      <c r="BU240" s="69">
        <v>0</v>
      </c>
      <c r="BV240" s="69">
        <v>103965</v>
      </c>
      <c r="BW240" s="69">
        <v>44964</v>
      </c>
      <c r="BX240" s="69">
        <v>178868</v>
      </c>
      <c r="BY240" s="70">
        <v>2021442.9100000001</v>
      </c>
    </row>
    <row r="241" spans="1:77" x14ac:dyDescent="0.2">
      <c r="A241" s="67" t="s">
        <v>553</v>
      </c>
      <c r="B241" s="68" t="s">
        <v>676</v>
      </c>
      <c r="C241" s="67" t="s">
        <v>677</v>
      </c>
      <c r="D241" s="69">
        <v>9254003.0800000001</v>
      </c>
      <c r="E241" s="69">
        <v>1353420.42</v>
      </c>
      <c r="F241" s="69">
        <v>566683.5</v>
      </c>
      <c r="G241" s="69">
        <v>749475</v>
      </c>
      <c r="H241" s="69">
        <v>1112237.75</v>
      </c>
      <c r="I241" s="69">
        <v>0</v>
      </c>
      <c r="J241" s="69">
        <v>1880493</v>
      </c>
      <c r="K241" s="69">
        <v>121497</v>
      </c>
      <c r="L241" s="69">
        <v>127260</v>
      </c>
      <c r="M241" s="69">
        <v>4329540</v>
      </c>
      <c r="N241" s="69">
        <v>532055.80000000005</v>
      </c>
      <c r="O241" s="69">
        <v>73068.7</v>
      </c>
      <c r="P241" s="69">
        <v>1307212.8</v>
      </c>
      <c r="Q241" s="69">
        <v>1741345.96</v>
      </c>
      <c r="R241" s="69">
        <v>196708</v>
      </c>
      <c r="S241" s="69">
        <v>0</v>
      </c>
      <c r="T241" s="69">
        <v>1006234.9</v>
      </c>
      <c r="U241" s="69">
        <v>410195</v>
      </c>
      <c r="V241" s="69">
        <v>19363141.82</v>
      </c>
      <c r="W241" s="69">
        <v>619118.15</v>
      </c>
      <c r="X241" s="69">
        <v>608356</v>
      </c>
      <c r="Y241" s="69">
        <v>231625</v>
      </c>
      <c r="Z241" s="69">
        <v>362270.86</v>
      </c>
      <c r="AA241" s="69">
        <v>2400710.04</v>
      </c>
      <c r="AB241" s="69">
        <v>981488.41</v>
      </c>
      <c r="AC241" s="69">
        <v>0</v>
      </c>
      <c r="AD241" s="69">
        <v>44135</v>
      </c>
      <c r="AE241" s="69">
        <v>273757.5</v>
      </c>
      <c r="AF241" s="69">
        <v>524880</v>
      </c>
      <c r="AG241" s="69">
        <v>221865</v>
      </c>
      <c r="AH241" s="69">
        <v>0</v>
      </c>
      <c r="AI241" s="69">
        <v>262331.2</v>
      </c>
      <c r="AJ241" s="69">
        <v>0</v>
      </c>
      <c r="AK241" s="69">
        <v>100000</v>
      </c>
      <c r="AL241" s="69">
        <v>254174.9</v>
      </c>
      <c r="AM241" s="69">
        <v>488773</v>
      </c>
      <c r="AN241" s="69">
        <v>378857</v>
      </c>
      <c r="AO241" s="69">
        <v>0</v>
      </c>
      <c r="AP241" s="69">
        <v>255330</v>
      </c>
      <c r="AQ241" s="69">
        <v>2047985.7</v>
      </c>
      <c r="AR241" s="69">
        <v>272000</v>
      </c>
      <c r="AS241" s="69">
        <v>543502</v>
      </c>
      <c r="AT241" s="69">
        <v>1081975</v>
      </c>
      <c r="AU241" s="69">
        <v>773900</v>
      </c>
      <c r="AV241" s="69">
        <v>488210</v>
      </c>
      <c r="AW241" s="69">
        <v>698406.8</v>
      </c>
      <c r="AX241" s="69">
        <v>6268648.4500000002</v>
      </c>
      <c r="AY241" s="69">
        <v>269074.98</v>
      </c>
      <c r="AZ241" s="69">
        <v>918766.2</v>
      </c>
      <c r="BA241" s="69">
        <v>1248084.02</v>
      </c>
      <c r="BB241" s="69">
        <v>1893465</v>
      </c>
      <c r="BC241" s="69">
        <v>679049.39</v>
      </c>
      <c r="BD241" s="69">
        <v>423942</v>
      </c>
      <c r="BE241" s="69">
        <v>676622</v>
      </c>
      <c r="BF241" s="69">
        <v>99390</v>
      </c>
      <c r="BG241" s="69">
        <v>750238</v>
      </c>
      <c r="BH241" s="69">
        <v>145370</v>
      </c>
      <c r="BI241" s="69">
        <v>0</v>
      </c>
      <c r="BJ241" s="69">
        <v>17200</v>
      </c>
      <c r="BK241" s="69">
        <v>49000</v>
      </c>
      <c r="BL241" s="69">
        <v>0</v>
      </c>
      <c r="BM241" s="69">
        <v>0</v>
      </c>
      <c r="BN241" s="69">
        <v>0</v>
      </c>
      <c r="BO241" s="69">
        <v>0</v>
      </c>
      <c r="BP241" s="69">
        <v>5027365.38</v>
      </c>
      <c r="BQ241" s="69">
        <v>110858</v>
      </c>
      <c r="BR241" s="69">
        <v>129230</v>
      </c>
      <c r="BS241" s="69">
        <v>678697</v>
      </c>
      <c r="BT241" s="69">
        <v>339840</v>
      </c>
      <c r="BU241" s="69">
        <v>624120</v>
      </c>
      <c r="BV241" s="69">
        <v>514163</v>
      </c>
      <c r="BW241" s="69">
        <v>623735</v>
      </c>
      <c r="BX241" s="69">
        <v>386310</v>
      </c>
      <c r="BY241" s="70">
        <v>1475118</v>
      </c>
    </row>
    <row r="242" spans="1:77" x14ac:dyDescent="0.2">
      <c r="A242" s="67" t="s">
        <v>553</v>
      </c>
      <c r="B242" s="68" t="s">
        <v>678</v>
      </c>
      <c r="C242" s="67" t="s">
        <v>679</v>
      </c>
      <c r="D242" s="69">
        <v>776752.76</v>
      </c>
      <c r="E242" s="69">
        <v>1600</v>
      </c>
      <c r="F242" s="69">
        <v>30000</v>
      </c>
      <c r="G242" s="69">
        <v>26200</v>
      </c>
      <c r="H242" s="69">
        <v>106520.24</v>
      </c>
      <c r="I242" s="69">
        <v>45140</v>
      </c>
      <c r="J242" s="69">
        <v>787088</v>
      </c>
      <c r="K242" s="69">
        <v>50502</v>
      </c>
      <c r="L242" s="69">
        <v>0</v>
      </c>
      <c r="M242" s="69">
        <v>310598.42</v>
      </c>
      <c r="N242" s="69">
        <v>0</v>
      </c>
      <c r="O242" s="69">
        <v>0.01</v>
      </c>
      <c r="P242" s="69">
        <v>70500.399999999994</v>
      </c>
      <c r="Q242" s="69">
        <v>0</v>
      </c>
      <c r="R242" s="69">
        <v>27949</v>
      </c>
      <c r="S242" s="69">
        <v>33900</v>
      </c>
      <c r="T242" s="69">
        <v>419300</v>
      </c>
      <c r="U242" s="69">
        <v>2500</v>
      </c>
      <c r="V242" s="69">
        <v>1804069</v>
      </c>
      <c r="W242" s="69">
        <v>4100</v>
      </c>
      <c r="X242" s="69">
        <v>100795</v>
      </c>
      <c r="Y242" s="69">
        <v>2050</v>
      </c>
      <c r="Z242" s="69">
        <v>2542</v>
      </c>
      <c r="AA242" s="69">
        <v>45443.29</v>
      </c>
      <c r="AB242" s="69">
        <v>0</v>
      </c>
      <c r="AC242" s="69">
        <v>16902</v>
      </c>
      <c r="AD242" s="69">
        <v>30000</v>
      </c>
      <c r="AE242" s="69">
        <v>0</v>
      </c>
      <c r="AF242" s="69">
        <v>0</v>
      </c>
      <c r="AG242" s="69">
        <v>0</v>
      </c>
      <c r="AH242" s="69">
        <v>35640</v>
      </c>
      <c r="AI242" s="69">
        <v>0</v>
      </c>
      <c r="AJ242" s="69">
        <v>0</v>
      </c>
      <c r="AK242" s="69">
        <v>234383.42</v>
      </c>
      <c r="AL242" s="69">
        <v>37250</v>
      </c>
      <c r="AM242" s="69">
        <v>0</v>
      </c>
      <c r="AN242" s="69">
        <v>19554.099999999999</v>
      </c>
      <c r="AO242" s="69">
        <v>0</v>
      </c>
      <c r="AP242" s="69">
        <v>0</v>
      </c>
      <c r="AQ242" s="69">
        <v>324038</v>
      </c>
      <c r="AR242" s="69">
        <v>15500</v>
      </c>
      <c r="AS242" s="69">
        <v>0</v>
      </c>
      <c r="AT242" s="69">
        <v>52900</v>
      </c>
      <c r="AU242" s="69">
        <v>49476</v>
      </c>
      <c r="AV242" s="69">
        <v>0</v>
      </c>
      <c r="AW242" s="69">
        <v>0</v>
      </c>
      <c r="AX242" s="69">
        <v>771302.96</v>
      </c>
      <c r="AY242" s="69">
        <v>292609.09999999998</v>
      </c>
      <c r="AZ242" s="69">
        <v>347115.26</v>
      </c>
      <c r="BA242" s="69">
        <v>0</v>
      </c>
      <c r="BB242" s="69">
        <v>8525</v>
      </c>
      <c r="BC242" s="69">
        <v>2378959.48</v>
      </c>
      <c r="BD242" s="69">
        <v>601786</v>
      </c>
      <c r="BE242" s="69">
        <v>55977.21</v>
      </c>
      <c r="BF242" s="69">
        <v>233207</v>
      </c>
      <c r="BG242" s="69">
        <v>6899</v>
      </c>
      <c r="BH242" s="69">
        <v>9500</v>
      </c>
      <c r="BI242" s="69">
        <v>0</v>
      </c>
      <c r="BJ242" s="69">
        <v>0</v>
      </c>
      <c r="BK242" s="69">
        <v>0</v>
      </c>
      <c r="BL242" s="69">
        <v>677517.02</v>
      </c>
      <c r="BM242" s="69">
        <v>0</v>
      </c>
      <c r="BN242" s="69">
        <v>659455</v>
      </c>
      <c r="BO242" s="69">
        <v>0</v>
      </c>
      <c r="BP242" s="69">
        <v>46919.32</v>
      </c>
      <c r="BQ242" s="69">
        <v>42269.71</v>
      </c>
      <c r="BR242" s="69">
        <v>0</v>
      </c>
      <c r="BS242" s="69">
        <v>166500</v>
      </c>
      <c r="BT242" s="69">
        <v>35330</v>
      </c>
      <c r="BU242" s="69">
        <v>56360</v>
      </c>
      <c r="BV242" s="69">
        <v>21500</v>
      </c>
      <c r="BW242" s="69">
        <v>0</v>
      </c>
      <c r="BX242" s="69">
        <v>0</v>
      </c>
      <c r="BY242" s="70"/>
    </row>
    <row r="243" spans="1:77" x14ac:dyDescent="0.2">
      <c r="A243" s="75" t="s">
        <v>680</v>
      </c>
      <c r="B243" s="76"/>
      <c r="C243" s="77"/>
      <c r="D243" s="73">
        <f>SUM(D180:D242)</f>
        <v>619716162.26000011</v>
      </c>
      <c r="E243" s="73">
        <f t="shared" ref="E243:BP243" si="8">SUM(E180:E242)</f>
        <v>95706244.539999992</v>
      </c>
      <c r="F243" s="73">
        <f t="shared" si="8"/>
        <v>314696328.76999992</v>
      </c>
      <c r="G243" s="73">
        <f t="shared" si="8"/>
        <v>47977323.699999996</v>
      </c>
      <c r="H243" s="73">
        <f t="shared" si="8"/>
        <v>49943253.159999996</v>
      </c>
      <c r="I243" s="73">
        <f t="shared" si="8"/>
        <v>14669668.239999998</v>
      </c>
      <c r="J243" s="73">
        <f t="shared" si="8"/>
        <v>1330110542.54</v>
      </c>
      <c r="K243" s="73">
        <f t="shared" si="8"/>
        <v>102824764.18000001</v>
      </c>
      <c r="L243" s="73">
        <f t="shared" si="8"/>
        <v>26974897.350000001</v>
      </c>
      <c r="M243" s="73">
        <f t="shared" si="8"/>
        <v>298663882.85000002</v>
      </c>
      <c r="N243" s="73">
        <f t="shared" si="8"/>
        <v>22231564.039999999</v>
      </c>
      <c r="O243" s="73">
        <f t="shared" si="8"/>
        <v>64594702.390000023</v>
      </c>
      <c r="P243" s="73">
        <f t="shared" si="8"/>
        <v>150504510.39000005</v>
      </c>
      <c r="Q243" s="73">
        <f t="shared" si="8"/>
        <v>147455560.78000003</v>
      </c>
      <c r="R243" s="73">
        <f t="shared" si="8"/>
        <v>7470565.5799999991</v>
      </c>
      <c r="S243" s="73">
        <f t="shared" si="8"/>
        <v>38530911.649999999</v>
      </c>
      <c r="T243" s="73">
        <f t="shared" si="8"/>
        <v>34563297.180000007</v>
      </c>
      <c r="U243" s="73">
        <f t="shared" si="8"/>
        <v>24798607.670000006</v>
      </c>
      <c r="V243" s="73">
        <f t="shared" si="8"/>
        <v>780960208.95999992</v>
      </c>
      <c r="W243" s="73">
        <f t="shared" si="8"/>
        <v>92282674.970000029</v>
      </c>
      <c r="X243" s="73">
        <f t="shared" si="8"/>
        <v>44269102.199999996</v>
      </c>
      <c r="Y243" s="73">
        <f t="shared" si="8"/>
        <v>138103866.49999997</v>
      </c>
      <c r="Z243" s="73">
        <f t="shared" si="8"/>
        <v>36728292.579999998</v>
      </c>
      <c r="AA243" s="73">
        <f t="shared" si="8"/>
        <v>40367805.220000006</v>
      </c>
      <c r="AB243" s="73">
        <f t="shared" si="8"/>
        <v>58603542.88000001</v>
      </c>
      <c r="AC243" s="73">
        <f t="shared" si="8"/>
        <v>15587471.209999999</v>
      </c>
      <c r="AD243" s="73">
        <f t="shared" si="8"/>
        <v>24205267.98</v>
      </c>
      <c r="AE243" s="73">
        <f t="shared" si="8"/>
        <v>746154551.80999994</v>
      </c>
      <c r="AF243" s="73">
        <f t="shared" si="8"/>
        <v>36011717.780000001</v>
      </c>
      <c r="AG243" s="73">
        <f t="shared" si="8"/>
        <v>14540043.492999999</v>
      </c>
      <c r="AH243" s="73">
        <f t="shared" si="8"/>
        <v>16580984.359999998</v>
      </c>
      <c r="AI243" s="73">
        <f t="shared" si="8"/>
        <v>15198205.169999998</v>
      </c>
      <c r="AJ243" s="73">
        <f t="shared" si="8"/>
        <v>26420752.25999999</v>
      </c>
      <c r="AK243" s="73">
        <f t="shared" si="8"/>
        <v>23627864.890000004</v>
      </c>
      <c r="AL243" s="73">
        <f t="shared" si="8"/>
        <v>21049656.540000003</v>
      </c>
      <c r="AM243" s="73">
        <f t="shared" si="8"/>
        <v>40869549.079999998</v>
      </c>
      <c r="AN243" s="73">
        <f t="shared" si="8"/>
        <v>22651960.309999999</v>
      </c>
      <c r="AO243" s="73">
        <f t="shared" si="8"/>
        <v>21676523.710000001</v>
      </c>
      <c r="AP243" s="73">
        <f t="shared" si="8"/>
        <v>19553479.390000001</v>
      </c>
      <c r="AQ243" s="73">
        <f t="shared" si="8"/>
        <v>201184888.91000003</v>
      </c>
      <c r="AR243" s="73">
        <f t="shared" si="8"/>
        <v>21620884.840000007</v>
      </c>
      <c r="AS243" s="73">
        <f t="shared" si="8"/>
        <v>18230404.280000005</v>
      </c>
      <c r="AT243" s="73">
        <f t="shared" si="8"/>
        <v>21257130.779999994</v>
      </c>
      <c r="AU243" s="73">
        <f t="shared" si="8"/>
        <v>16571445.449999997</v>
      </c>
      <c r="AV243" s="73">
        <f t="shared" si="8"/>
        <v>5238093.72</v>
      </c>
      <c r="AW243" s="73">
        <f t="shared" si="8"/>
        <v>10034865.240000002</v>
      </c>
      <c r="AX243" s="73">
        <f t="shared" si="8"/>
        <v>567220576.46999991</v>
      </c>
      <c r="AY243" s="73">
        <f t="shared" si="8"/>
        <v>30129108.619999997</v>
      </c>
      <c r="AZ243" s="73">
        <f t="shared" si="8"/>
        <v>33482342.150000006</v>
      </c>
      <c r="BA243" s="73">
        <f t="shared" si="8"/>
        <v>40112924.960000016</v>
      </c>
      <c r="BB243" s="73">
        <f t="shared" si="8"/>
        <v>45318313.979999989</v>
      </c>
      <c r="BC243" s="73">
        <f t="shared" si="8"/>
        <v>47286401.54999999</v>
      </c>
      <c r="BD243" s="73">
        <f t="shared" si="8"/>
        <v>79561279.088699996</v>
      </c>
      <c r="BE243" s="73">
        <f t="shared" si="8"/>
        <v>50431012.109999992</v>
      </c>
      <c r="BF243" s="73">
        <f t="shared" si="8"/>
        <v>28393314.079999994</v>
      </c>
      <c r="BG243" s="73">
        <f t="shared" si="8"/>
        <v>10791718.530000003</v>
      </c>
      <c r="BH243" s="73">
        <f t="shared" si="8"/>
        <v>10551393.76</v>
      </c>
      <c r="BI243" s="73">
        <f t="shared" si="8"/>
        <v>478673608.12</v>
      </c>
      <c r="BJ243" s="73">
        <f t="shared" si="8"/>
        <v>162074689.91</v>
      </c>
      <c r="BK243" s="73">
        <f t="shared" si="8"/>
        <v>27479975.770000003</v>
      </c>
      <c r="BL243" s="73">
        <f t="shared" si="8"/>
        <v>16475558.6</v>
      </c>
      <c r="BM243" s="73">
        <f t="shared" si="8"/>
        <v>21499155.440000001</v>
      </c>
      <c r="BN243" s="73">
        <f t="shared" si="8"/>
        <v>35063285.630000003</v>
      </c>
      <c r="BO243" s="73">
        <f t="shared" si="8"/>
        <v>13656214.939999999</v>
      </c>
      <c r="BP243" s="73">
        <f t="shared" si="8"/>
        <v>306158935.23999989</v>
      </c>
      <c r="BQ243" s="73">
        <f t="shared" ref="BQ243:BX243" si="9">SUM(BQ180:BQ242)</f>
        <v>19984901.079999994</v>
      </c>
      <c r="BR243" s="73">
        <f t="shared" si="9"/>
        <v>17656864.039999999</v>
      </c>
      <c r="BS243" s="73">
        <f t="shared" si="9"/>
        <v>30796990.239999995</v>
      </c>
      <c r="BT243" s="73">
        <f t="shared" si="9"/>
        <v>30784250.350000001</v>
      </c>
      <c r="BU243" s="73">
        <f t="shared" si="9"/>
        <v>105372808.75</v>
      </c>
      <c r="BV243" s="73">
        <f t="shared" si="9"/>
        <v>26209059.560000002</v>
      </c>
      <c r="BW243" s="73">
        <f t="shared" si="9"/>
        <v>13529310.600000001</v>
      </c>
      <c r="BX243" s="73">
        <f t="shared" si="9"/>
        <v>12278561.910000002</v>
      </c>
      <c r="BY243" s="74">
        <f>SUM(BY180:BY242)</f>
        <v>3944892669.6296</v>
      </c>
    </row>
    <row r="244" spans="1:77" x14ac:dyDescent="0.2">
      <c r="A244" s="67" t="s">
        <v>43</v>
      </c>
      <c r="B244" s="68" t="s">
        <v>681</v>
      </c>
      <c r="C244" s="67" t="s">
        <v>682</v>
      </c>
      <c r="D244" s="69">
        <v>0</v>
      </c>
      <c r="E244" s="69">
        <v>7019944.3899999997</v>
      </c>
      <c r="F244" s="69">
        <v>8097554.2800000003</v>
      </c>
      <c r="G244" s="69">
        <v>25874354.949999999</v>
      </c>
      <c r="H244" s="69">
        <v>11462577.75</v>
      </c>
      <c r="I244" s="69">
        <v>24351051.829999998</v>
      </c>
      <c r="J244" s="69">
        <v>0</v>
      </c>
      <c r="K244" s="69">
        <v>0</v>
      </c>
      <c r="L244" s="69">
        <v>10533107.789999999</v>
      </c>
      <c r="M244" s="69">
        <v>7552620.4199999999</v>
      </c>
      <c r="N244" s="69">
        <v>10918978.77</v>
      </c>
      <c r="O244" s="69">
        <v>0</v>
      </c>
      <c r="P244" s="69">
        <v>0</v>
      </c>
      <c r="Q244" s="69">
        <v>0</v>
      </c>
      <c r="R244" s="69">
        <v>11214621.130000001</v>
      </c>
      <c r="S244" s="69">
        <v>25312725.98</v>
      </c>
      <c r="T244" s="69">
        <v>5546920.7800000003</v>
      </c>
      <c r="U244" s="69">
        <v>13034869.08</v>
      </c>
      <c r="V244" s="69">
        <v>70238229.700000003</v>
      </c>
      <c r="W244" s="69">
        <v>7137916.6299999999</v>
      </c>
      <c r="X244" s="69">
        <v>5796353.6500000004</v>
      </c>
      <c r="Y244" s="69">
        <v>0</v>
      </c>
      <c r="Z244" s="69">
        <v>14629453.33</v>
      </c>
      <c r="AA244" s="69">
        <v>12924572.02</v>
      </c>
      <c r="AB244" s="69">
        <v>3462834.13</v>
      </c>
      <c r="AC244" s="69">
        <v>14357752.130000001</v>
      </c>
      <c r="AD244" s="69">
        <v>14059203.67</v>
      </c>
      <c r="AE244" s="69">
        <v>0</v>
      </c>
      <c r="AF244" s="69">
        <v>16237230.67</v>
      </c>
      <c r="AG244" s="69">
        <v>5625348.7699999996</v>
      </c>
      <c r="AH244" s="69">
        <v>10142522.77</v>
      </c>
      <c r="AI244" s="69">
        <v>8511969.25</v>
      </c>
      <c r="AJ244" s="69">
        <v>17722665.539999999</v>
      </c>
      <c r="AK244" s="69">
        <v>3243865.56</v>
      </c>
      <c r="AL244" s="69">
        <v>8645096.1500000004</v>
      </c>
      <c r="AM244" s="69">
        <v>15538922.16</v>
      </c>
      <c r="AN244" s="69">
        <v>3817139.35</v>
      </c>
      <c r="AO244" s="69">
        <v>1747821.14</v>
      </c>
      <c r="AP244" s="69">
        <v>4760381.79</v>
      </c>
      <c r="AQ244" s="69">
        <v>0</v>
      </c>
      <c r="AR244" s="69">
        <v>8674679.0999999996</v>
      </c>
      <c r="AS244" s="69">
        <v>18514965.899999999</v>
      </c>
      <c r="AT244" s="69">
        <v>10101617.789999999</v>
      </c>
      <c r="AU244" s="69">
        <v>7689832.4000000004</v>
      </c>
      <c r="AV244" s="69">
        <v>8736644.5</v>
      </c>
      <c r="AW244" s="69">
        <v>9343523.0800000001</v>
      </c>
      <c r="AX244" s="69">
        <v>0</v>
      </c>
      <c r="AY244" s="69">
        <v>5542567.0800000001</v>
      </c>
      <c r="AZ244" s="69">
        <v>11966967.27</v>
      </c>
      <c r="BA244" s="69">
        <v>4392840.88</v>
      </c>
      <c r="BB244" s="69">
        <v>10179076.34</v>
      </c>
      <c r="BC244" s="69">
        <v>5155271.6399999997</v>
      </c>
      <c r="BD244" s="69">
        <v>1278559.9099999999</v>
      </c>
      <c r="BE244" s="69">
        <v>14957399.18</v>
      </c>
      <c r="BF244" s="69">
        <v>7459544.5</v>
      </c>
      <c r="BG244" s="69">
        <v>10265687.73</v>
      </c>
      <c r="BH244" s="69">
        <v>5298529.7699999996</v>
      </c>
      <c r="BI244" s="69">
        <v>676917.05</v>
      </c>
      <c r="BJ244" s="69">
        <v>604791.61</v>
      </c>
      <c r="BK244" s="69">
        <v>11964269.800000001</v>
      </c>
      <c r="BL244" s="69">
        <v>12377677.369999999</v>
      </c>
      <c r="BM244" s="69">
        <v>479977.97</v>
      </c>
      <c r="BN244" s="69">
        <v>21257738.239999998</v>
      </c>
      <c r="BO244" s="69">
        <v>14985771.93</v>
      </c>
      <c r="BP244" s="69">
        <v>0</v>
      </c>
      <c r="BQ244" s="69">
        <v>5704569.6900000004</v>
      </c>
      <c r="BR244" s="69">
        <v>0</v>
      </c>
      <c r="BS244" s="69">
        <v>16063929.59</v>
      </c>
      <c r="BT244" s="69">
        <v>0</v>
      </c>
      <c r="BU244" s="69">
        <v>0</v>
      </c>
      <c r="BV244" s="69">
        <v>7287537.3600000003</v>
      </c>
      <c r="BW244" s="69">
        <v>6184289.9000000004</v>
      </c>
      <c r="BX244" s="69">
        <v>7384490.9000000004</v>
      </c>
      <c r="BY244" s="70">
        <v>5046055.71</v>
      </c>
    </row>
    <row r="245" spans="1:77" x14ac:dyDescent="0.2">
      <c r="A245" s="67" t="s">
        <v>43</v>
      </c>
      <c r="B245" s="68" t="s">
        <v>683</v>
      </c>
      <c r="C245" s="67" t="s">
        <v>684</v>
      </c>
      <c r="D245" s="69">
        <v>0</v>
      </c>
      <c r="E245" s="69">
        <v>0</v>
      </c>
      <c r="F245" s="69">
        <v>0</v>
      </c>
      <c r="G245" s="69">
        <v>0</v>
      </c>
      <c r="H245" s="69">
        <v>0</v>
      </c>
      <c r="I245" s="69">
        <v>0</v>
      </c>
      <c r="J245" s="69">
        <v>288046.77</v>
      </c>
      <c r="K245" s="69">
        <v>0</v>
      </c>
      <c r="L245" s="69">
        <v>0</v>
      </c>
      <c r="M245" s="69">
        <v>0</v>
      </c>
      <c r="N245" s="69">
        <v>0</v>
      </c>
      <c r="O245" s="69">
        <v>0</v>
      </c>
      <c r="P245" s="69">
        <v>0</v>
      </c>
      <c r="Q245" s="69">
        <v>0</v>
      </c>
      <c r="R245" s="69">
        <v>0</v>
      </c>
      <c r="S245" s="69">
        <v>0</v>
      </c>
      <c r="T245" s="69">
        <v>9205090.2899999991</v>
      </c>
      <c r="U245" s="69">
        <v>0</v>
      </c>
      <c r="V245" s="69">
        <v>0</v>
      </c>
      <c r="W245" s="69">
        <v>0</v>
      </c>
      <c r="X245" s="69">
        <v>5000</v>
      </c>
      <c r="Y245" s="69">
        <v>0</v>
      </c>
      <c r="Z245" s="69">
        <v>4998.67</v>
      </c>
      <c r="AA245" s="69">
        <v>112078.67</v>
      </c>
      <c r="AB245" s="69">
        <v>0</v>
      </c>
      <c r="AC245" s="69">
        <v>0</v>
      </c>
      <c r="AD245" s="69">
        <v>505832.6</v>
      </c>
      <c r="AE245" s="69">
        <v>0</v>
      </c>
      <c r="AF245" s="69">
        <v>0</v>
      </c>
      <c r="AG245" s="69">
        <v>0</v>
      </c>
      <c r="AH245" s="69">
        <v>261878</v>
      </c>
      <c r="AI245" s="69">
        <v>0</v>
      </c>
      <c r="AJ245" s="69">
        <v>0</v>
      </c>
      <c r="AK245" s="69">
        <v>0</v>
      </c>
      <c r="AL245" s="69">
        <v>0</v>
      </c>
      <c r="AM245" s="69">
        <v>0</v>
      </c>
      <c r="AN245" s="69">
        <v>0</v>
      </c>
      <c r="AO245" s="69">
        <v>0</v>
      </c>
      <c r="AP245" s="69">
        <v>0</v>
      </c>
      <c r="AQ245" s="69">
        <v>285600</v>
      </c>
      <c r="AR245" s="69">
        <v>0</v>
      </c>
      <c r="AS245" s="69">
        <v>0</v>
      </c>
      <c r="AT245" s="69">
        <v>0</v>
      </c>
      <c r="AU245" s="69">
        <v>0</v>
      </c>
      <c r="AV245" s="69">
        <v>0</v>
      </c>
      <c r="AW245" s="69">
        <v>0</v>
      </c>
      <c r="AX245" s="69">
        <v>0</v>
      </c>
      <c r="AY245" s="69">
        <v>0</v>
      </c>
      <c r="AZ245" s="69">
        <v>0</v>
      </c>
      <c r="BA245" s="69">
        <v>0</v>
      </c>
      <c r="BB245" s="69">
        <v>0</v>
      </c>
      <c r="BC245" s="69">
        <v>0</v>
      </c>
      <c r="BD245" s="69">
        <v>0</v>
      </c>
      <c r="BE245" s="69">
        <v>0</v>
      </c>
      <c r="BF245" s="69">
        <v>0</v>
      </c>
      <c r="BG245" s="69">
        <v>0</v>
      </c>
      <c r="BH245" s="69">
        <v>0</v>
      </c>
      <c r="BI245" s="69">
        <v>0</v>
      </c>
      <c r="BJ245" s="69">
        <v>0</v>
      </c>
      <c r="BK245" s="69">
        <v>0</v>
      </c>
      <c r="BL245" s="69">
        <v>31421</v>
      </c>
      <c r="BM245" s="69">
        <v>0</v>
      </c>
      <c r="BN245" s="69">
        <v>0</v>
      </c>
      <c r="BO245" s="69">
        <v>218354.67</v>
      </c>
      <c r="BP245" s="69">
        <v>0</v>
      </c>
      <c r="BQ245" s="69">
        <v>0</v>
      </c>
      <c r="BR245" s="69">
        <v>0</v>
      </c>
      <c r="BS245" s="69">
        <v>0</v>
      </c>
      <c r="BT245" s="69">
        <v>0</v>
      </c>
      <c r="BU245" s="69">
        <v>0</v>
      </c>
      <c r="BV245" s="69">
        <v>0</v>
      </c>
      <c r="BW245" s="69">
        <v>0</v>
      </c>
      <c r="BX245" s="69">
        <v>2500</v>
      </c>
      <c r="BY245" s="70">
        <v>2242041.1</v>
      </c>
    </row>
    <row r="246" spans="1:77" x14ac:dyDescent="0.2">
      <c r="A246" s="67" t="s">
        <v>43</v>
      </c>
      <c r="B246" s="68" t="s">
        <v>685</v>
      </c>
      <c r="C246" s="67" t="s">
        <v>686</v>
      </c>
      <c r="D246" s="69">
        <v>73414268.829999998</v>
      </c>
      <c r="E246" s="69">
        <v>35169878.200000003</v>
      </c>
      <c r="F246" s="69">
        <v>25679468.600000001</v>
      </c>
      <c r="G246" s="69">
        <v>21593570.289999999</v>
      </c>
      <c r="H246" s="69">
        <v>23825179.460000001</v>
      </c>
      <c r="I246" s="69">
        <v>3917179.05</v>
      </c>
      <c r="J246" s="69">
        <v>34326933.140000001</v>
      </c>
      <c r="K246" s="69">
        <v>19929429.68</v>
      </c>
      <c r="L246" s="69">
        <v>5667335.0300000003</v>
      </c>
      <c r="M246" s="69">
        <v>48851966.219999999</v>
      </c>
      <c r="N246" s="69">
        <v>3405719.65</v>
      </c>
      <c r="O246" s="69">
        <v>24881168.109999999</v>
      </c>
      <c r="P246" s="69">
        <v>31801603.739999998</v>
      </c>
      <c r="Q246" s="69">
        <v>33310016.23</v>
      </c>
      <c r="R246" s="69">
        <v>3432723.68</v>
      </c>
      <c r="S246" s="69">
        <v>31191691.91</v>
      </c>
      <c r="T246" s="69">
        <v>5723153.0999999996</v>
      </c>
      <c r="U246" s="69">
        <v>2064161.51</v>
      </c>
      <c r="V246" s="69">
        <v>29582667.859999999</v>
      </c>
      <c r="W246" s="69">
        <v>6055733.3700000001</v>
      </c>
      <c r="X246" s="69">
        <v>9234365.5199999996</v>
      </c>
      <c r="Y246" s="69">
        <v>18305388.989999998</v>
      </c>
      <c r="Z246" s="69">
        <v>6739023.1299999999</v>
      </c>
      <c r="AA246" s="69">
        <v>10738696.189999999</v>
      </c>
      <c r="AB246" s="69">
        <v>6034407.29</v>
      </c>
      <c r="AC246" s="69">
        <v>2361177.34</v>
      </c>
      <c r="AD246" s="69">
        <v>8247838.5499999998</v>
      </c>
      <c r="AE246" s="69">
        <v>0</v>
      </c>
      <c r="AF246" s="69">
        <v>10830874.52</v>
      </c>
      <c r="AG246" s="69">
        <v>6316428.1600000001</v>
      </c>
      <c r="AH246" s="69">
        <v>5387588.79</v>
      </c>
      <c r="AI246" s="69">
        <v>3759493.72</v>
      </c>
      <c r="AJ246" s="69">
        <v>8603065.7599999998</v>
      </c>
      <c r="AK246" s="69">
        <v>5716453.6299999999</v>
      </c>
      <c r="AL246" s="69">
        <v>6122096.1900000004</v>
      </c>
      <c r="AM246" s="69">
        <v>11530343.41</v>
      </c>
      <c r="AN246" s="69">
        <v>8002228.46</v>
      </c>
      <c r="AO246" s="69">
        <v>4586709.83</v>
      </c>
      <c r="AP246" s="69">
        <v>4863625.24</v>
      </c>
      <c r="AQ246" s="69">
        <v>15520180.26</v>
      </c>
      <c r="AR246" s="69">
        <v>2994413.05</v>
      </c>
      <c r="AS246" s="69">
        <v>8337717.9699999997</v>
      </c>
      <c r="AT246" s="69">
        <v>5819181.1299999999</v>
      </c>
      <c r="AU246" s="69">
        <v>5211346.63</v>
      </c>
      <c r="AV246" s="69">
        <v>2126115.77</v>
      </c>
      <c r="AW246" s="69">
        <v>3226739.8</v>
      </c>
      <c r="AX246" s="69">
        <v>26797841.530000001</v>
      </c>
      <c r="AY246" s="69">
        <v>6625026.0499999998</v>
      </c>
      <c r="AZ246" s="69">
        <v>5819439.5999999996</v>
      </c>
      <c r="BA246" s="69">
        <v>16536958.98</v>
      </c>
      <c r="BB246" s="69">
        <v>10657865.77</v>
      </c>
      <c r="BC246" s="69">
        <v>9369078.1799999997</v>
      </c>
      <c r="BD246" s="69">
        <v>7408885.3099999996</v>
      </c>
      <c r="BE246" s="69">
        <v>13158439.76</v>
      </c>
      <c r="BF246" s="69">
        <v>3914816.01</v>
      </c>
      <c r="BG246" s="69">
        <v>4021335.74</v>
      </c>
      <c r="BH246" s="69">
        <v>2990000.72</v>
      </c>
      <c r="BI246" s="69">
        <v>7513852.7199999997</v>
      </c>
      <c r="BJ246" s="69">
        <v>24679881.41</v>
      </c>
      <c r="BK246" s="69">
        <v>7623394.8300000001</v>
      </c>
      <c r="BL246" s="69">
        <v>5824059.2699999996</v>
      </c>
      <c r="BM246" s="69">
        <v>27347646.989999998</v>
      </c>
      <c r="BN246" s="69">
        <v>10329745.24</v>
      </c>
      <c r="BO246" s="69">
        <v>4489603.8</v>
      </c>
      <c r="BP246" s="69">
        <v>14027276.5</v>
      </c>
      <c r="BQ246" s="69">
        <v>1147820.1200000001</v>
      </c>
      <c r="BR246" s="69">
        <v>5453806.25</v>
      </c>
      <c r="BS246" s="69">
        <v>7214789.7699999996</v>
      </c>
      <c r="BT246" s="69">
        <v>0</v>
      </c>
      <c r="BU246" s="69">
        <v>0</v>
      </c>
      <c r="BV246" s="69">
        <v>9879807.3100000005</v>
      </c>
      <c r="BW246" s="69">
        <v>6066169.6500000004</v>
      </c>
      <c r="BX246" s="69">
        <v>1934019.96</v>
      </c>
      <c r="BY246" s="70">
        <v>417353</v>
      </c>
    </row>
    <row r="247" spans="1:77" x14ac:dyDescent="0.2">
      <c r="A247" s="67" t="s">
        <v>43</v>
      </c>
      <c r="B247" s="68" t="s">
        <v>687</v>
      </c>
      <c r="C247" s="67" t="s">
        <v>688</v>
      </c>
      <c r="D247" s="69">
        <v>8635608.0500000007</v>
      </c>
      <c r="E247" s="69">
        <v>2345071.9300000002</v>
      </c>
      <c r="F247" s="69">
        <v>1135511.1200000001</v>
      </c>
      <c r="G247" s="69">
        <v>647700.86</v>
      </c>
      <c r="H247" s="69">
        <v>634528.91</v>
      </c>
      <c r="I247" s="69">
        <v>0</v>
      </c>
      <c r="J247" s="69">
        <v>16142282.470000001</v>
      </c>
      <c r="K247" s="69">
        <v>1841834.18</v>
      </c>
      <c r="L247" s="69">
        <v>328535.59000000003</v>
      </c>
      <c r="M247" s="69">
        <v>32199826.210000001</v>
      </c>
      <c r="N247" s="69">
        <v>552390.44999999995</v>
      </c>
      <c r="O247" s="69">
        <v>587766.71</v>
      </c>
      <c r="P247" s="69">
        <v>8095980.5899999999</v>
      </c>
      <c r="Q247" s="69">
        <v>1398462.82</v>
      </c>
      <c r="R247" s="69">
        <v>63938.83</v>
      </c>
      <c r="S247" s="69">
        <v>703027.14</v>
      </c>
      <c r="T247" s="69">
        <v>707819</v>
      </c>
      <c r="U247" s="69">
        <v>39877</v>
      </c>
      <c r="V247" s="69">
        <v>9719461.4900000002</v>
      </c>
      <c r="W247" s="69">
        <v>740339.7</v>
      </c>
      <c r="X247" s="69">
        <v>733989.88</v>
      </c>
      <c r="Y247" s="69">
        <v>4714896.33</v>
      </c>
      <c r="Z247" s="69">
        <v>523477.88</v>
      </c>
      <c r="AA247" s="69">
        <v>1206526.5900000001</v>
      </c>
      <c r="AB247" s="69">
        <v>441529.88</v>
      </c>
      <c r="AC247" s="69">
        <v>661754.54</v>
      </c>
      <c r="AD247" s="69">
        <v>828394.07</v>
      </c>
      <c r="AE247" s="69">
        <v>13853109.949999999</v>
      </c>
      <c r="AF247" s="69">
        <v>1438714.65</v>
      </c>
      <c r="AG247" s="69">
        <v>311143.57</v>
      </c>
      <c r="AH247" s="69">
        <v>217129.37</v>
      </c>
      <c r="AI247" s="69">
        <v>288350.3</v>
      </c>
      <c r="AJ247" s="69">
        <v>712261.37</v>
      </c>
      <c r="AK247" s="69">
        <v>419150.03</v>
      </c>
      <c r="AL247" s="69">
        <v>484960.73</v>
      </c>
      <c r="AM247" s="69">
        <v>516833.09</v>
      </c>
      <c r="AN247" s="69">
        <v>820731</v>
      </c>
      <c r="AO247" s="69">
        <v>394332.68</v>
      </c>
      <c r="AP247" s="69">
        <v>271555.26</v>
      </c>
      <c r="AQ247" s="69">
        <v>1724979.18</v>
      </c>
      <c r="AR247" s="69">
        <v>427802.25</v>
      </c>
      <c r="AS247" s="69">
        <v>534300.79</v>
      </c>
      <c r="AT247" s="69">
        <v>634958.63</v>
      </c>
      <c r="AU247" s="69">
        <v>309218.21000000002</v>
      </c>
      <c r="AV247" s="69">
        <v>34893.050000000003</v>
      </c>
      <c r="AW247" s="69">
        <v>297596.81</v>
      </c>
      <c r="AX247" s="69">
        <v>18388732.370000001</v>
      </c>
      <c r="AY247" s="69">
        <v>504675.31</v>
      </c>
      <c r="AZ247" s="69">
        <v>370056.25</v>
      </c>
      <c r="BA247" s="69">
        <v>743561.55</v>
      </c>
      <c r="BB247" s="69">
        <v>910496.66</v>
      </c>
      <c r="BC247" s="69">
        <v>2193027.58</v>
      </c>
      <c r="BD247" s="69">
        <v>2185274.56</v>
      </c>
      <c r="BE247" s="69">
        <v>529097</v>
      </c>
      <c r="BF247" s="69">
        <v>466060.21</v>
      </c>
      <c r="BG247" s="69">
        <v>273751.27</v>
      </c>
      <c r="BH247" s="69">
        <v>62053.66</v>
      </c>
      <c r="BI247" s="69">
        <v>8722108.8900000006</v>
      </c>
      <c r="BJ247" s="69">
        <v>1180115.51</v>
      </c>
      <c r="BK247" s="69">
        <v>416245.09</v>
      </c>
      <c r="BL247" s="69">
        <v>259009.35</v>
      </c>
      <c r="BM247" s="69">
        <v>0</v>
      </c>
      <c r="BN247" s="69">
        <v>422370.5</v>
      </c>
      <c r="BO247" s="69">
        <v>105863</v>
      </c>
      <c r="BP247" s="69">
        <v>4125917.18</v>
      </c>
      <c r="BQ247" s="69">
        <v>338437.85</v>
      </c>
      <c r="BR247" s="69">
        <v>331016.8</v>
      </c>
      <c r="BS247" s="69">
        <v>546614.78</v>
      </c>
      <c r="BT247" s="69">
        <v>806781.99</v>
      </c>
      <c r="BU247" s="69">
        <v>4233877.25</v>
      </c>
      <c r="BV247" s="69">
        <v>442290.13</v>
      </c>
      <c r="BW247" s="69">
        <v>238656.61</v>
      </c>
      <c r="BX247" s="69">
        <v>256000</v>
      </c>
      <c r="BY247" s="70">
        <v>26400</v>
      </c>
    </row>
    <row r="248" spans="1:77" x14ac:dyDescent="0.2">
      <c r="A248" s="67" t="s">
        <v>43</v>
      </c>
      <c r="B248" s="68" t="s">
        <v>689</v>
      </c>
      <c r="C248" s="67" t="s">
        <v>690</v>
      </c>
      <c r="D248" s="69">
        <v>5589767.2699999996</v>
      </c>
      <c r="E248" s="69">
        <v>2279950</v>
      </c>
      <c r="F248" s="69">
        <v>6147231.0199999996</v>
      </c>
      <c r="G248" s="69">
        <v>6640099.5599999996</v>
      </c>
      <c r="H248" s="69">
        <v>3822277.45</v>
      </c>
      <c r="I248" s="69">
        <v>3358159.7</v>
      </c>
      <c r="J248" s="69">
        <v>961655.84</v>
      </c>
      <c r="K248" s="69">
        <v>1514180</v>
      </c>
      <c r="L248" s="69">
        <v>332454.63</v>
      </c>
      <c r="M248" s="69">
        <v>11288661.02</v>
      </c>
      <c r="N248" s="69">
        <v>485410</v>
      </c>
      <c r="O248" s="69">
        <v>6099178.5700000003</v>
      </c>
      <c r="P248" s="69">
        <v>8701504.3699999992</v>
      </c>
      <c r="Q248" s="69">
        <v>4569096.3600000003</v>
      </c>
      <c r="R248" s="69">
        <v>48850</v>
      </c>
      <c r="S248" s="69">
        <v>2070272.27</v>
      </c>
      <c r="T248" s="69">
        <v>1116549.75</v>
      </c>
      <c r="U248" s="69">
        <v>300040</v>
      </c>
      <c r="V248" s="69">
        <v>6561683.7300000004</v>
      </c>
      <c r="W248" s="69">
        <v>8159475.9199999999</v>
      </c>
      <c r="X248" s="69">
        <v>8471796.2300000004</v>
      </c>
      <c r="Y248" s="69">
        <v>2460800</v>
      </c>
      <c r="Z248" s="69">
        <v>928073.13</v>
      </c>
      <c r="AA248" s="69">
        <v>9889054.8499999996</v>
      </c>
      <c r="AB248" s="69">
        <v>5090271.37</v>
      </c>
      <c r="AC248" s="69">
        <v>392298.67</v>
      </c>
      <c r="AD248" s="69">
        <v>165750</v>
      </c>
      <c r="AE248" s="69">
        <v>10417085.23</v>
      </c>
      <c r="AF248" s="69">
        <v>6593459.6699999999</v>
      </c>
      <c r="AG248" s="69">
        <v>327000</v>
      </c>
      <c r="AH248" s="69">
        <v>397160</v>
      </c>
      <c r="AI248" s="69">
        <v>2111755.6</v>
      </c>
      <c r="AJ248" s="69">
        <v>359630.42</v>
      </c>
      <c r="AK248" s="69">
        <v>668517.18999999994</v>
      </c>
      <c r="AL248" s="69">
        <v>3045016.3</v>
      </c>
      <c r="AM248" s="69">
        <v>4258551.91</v>
      </c>
      <c r="AN248" s="69">
        <v>898134.93</v>
      </c>
      <c r="AO248" s="69">
        <v>1122000</v>
      </c>
      <c r="AP248" s="69">
        <v>1704618.45</v>
      </c>
      <c r="AQ248" s="69">
        <v>17131500.719999999</v>
      </c>
      <c r="AR248" s="69">
        <v>962748.16</v>
      </c>
      <c r="AS248" s="69">
        <v>2719796.84</v>
      </c>
      <c r="AT248" s="69">
        <v>2993955.42</v>
      </c>
      <c r="AU248" s="69">
        <v>1824360.14</v>
      </c>
      <c r="AV248" s="69">
        <v>141328.85</v>
      </c>
      <c r="AW248" s="69">
        <v>501830.57</v>
      </c>
      <c r="AX248" s="69">
        <v>3674319</v>
      </c>
      <c r="AY248" s="69">
        <v>931265.01</v>
      </c>
      <c r="AZ248" s="69">
        <v>659800</v>
      </c>
      <c r="BA248" s="69">
        <v>2272618.39</v>
      </c>
      <c r="BB248" s="69">
        <v>5113025.34</v>
      </c>
      <c r="BC248" s="69">
        <v>3639709.02</v>
      </c>
      <c r="BD248" s="69">
        <v>6812032.4398999996</v>
      </c>
      <c r="BE248" s="69">
        <v>3462908.32</v>
      </c>
      <c r="BF248" s="69">
        <v>5078304.84</v>
      </c>
      <c r="BG248" s="69">
        <v>441896.4</v>
      </c>
      <c r="BH248" s="69">
        <v>68750</v>
      </c>
      <c r="BI248" s="69">
        <v>959560</v>
      </c>
      <c r="BJ248" s="69">
        <v>2622490</v>
      </c>
      <c r="BK248" s="69">
        <v>489150</v>
      </c>
      <c r="BL248" s="69">
        <v>712226.28</v>
      </c>
      <c r="BM248" s="69">
        <v>132280</v>
      </c>
      <c r="BN248" s="69">
        <v>1042469.83</v>
      </c>
      <c r="BO248" s="69">
        <v>714588.44</v>
      </c>
      <c r="BP248" s="69">
        <v>20828434.670000002</v>
      </c>
      <c r="BQ248" s="69">
        <v>2359010.73</v>
      </c>
      <c r="BR248" s="69">
        <v>849150</v>
      </c>
      <c r="BS248" s="69">
        <v>1240370</v>
      </c>
      <c r="BT248" s="69">
        <v>3899568.78</v>
      </c>
      <c r="BU248" s="69">
        <v>1451300</v>
      </c>
      <c r="BV248" s="69">
        <v>2009398.38</v>
      </c>
      <c r="BW248" s="69">
        <v>645450</v>
      </c>
      <c r="BX248" s="69">
        <v>176050</v>
      </c>
      <c r="BY248" s="70">
        <v>62077.5</v>
      </c>
    </row>
    <row r="249" spans="1:77" x14ac:dyDescent="0.2">
      <c r="A249" s="67" t="s">
        <v>43</v>
      </c>
      <c r="B249" s="68" t="s">
        <v>691</v>
      </c>
      <c r="C249" s="67" t="s">
        <v>692</v>
      </c>
      <c r="D249" s="69">
        <v>10390567.060000001</v>
      </c>
      <c r="E249" s="69">
        <v>1768774.21</v>
      </c>
      <c r="F249" s="69">
        <v>1766626.3</v>
      </c>
      <c r="G249" s="69">
        <v>1160283.73</v>
      </c>
      <c r="H249" s="69">
        <v>1242102.1499999999</v>
      </c>
      <c r="I249" s="69">
        <v>700455.31</v>
      </c>
      <c r="J249" s="69">
        <v>4263410.1900000004</v>
      </c>
      <c r="K249" s="69">
        <v>1856084.69</v>
      </c>
      <c r="L249" s="69">
        <v>484596.33</v>
      </c>
      <c r="M249" s="69">
        <v>874087</v>
      </c>
      <c r="N249" s="69">
        <v>557695</v>
      </c>
      <c r="O249" s="69">
        <v>798200</v>
      </c>
      <c r="P249" s="69">
        <v>877500</v>
      </c>
      <c r="Q249" s="69">
        <v>181718.75</v>
      </c>
      <c r="R249" s="69">
        <v>264015.92</v>
      </c>
      <c r="S249" s="69">
        <v>352849</v>
      </c>
      <c r="T249" s="69">
        <v>342000</v>
      </c>
      <c r="U249" s="69">
        <v>521193.1</v>
      </c>
      <c r="V249" s="69">
        <v>5397609.6299999999</v>
      </c>
      <c r="W249" s="69">
        <v>1420984.99</v>
      </c>
      <c r="X249" s="69">
        <v>1496511.02</v>
      </c>
      <c r="Y249" s="69">
        <v>1066500</v>
      </c>
      <c r="Z249" s="69">
        <v>1368465.77</v>
      </c>
      <c r="AA249" s="69">
        <v>1918013.98</v>
      </c>
      <c r="AB249" s="69">
        <v>516092</v>
      </c>
      <c r="AC249" s="69">
        <v>377078.74</v>
      </c>
      <c r="AD249" s="69">
        <v>975841.57</v>
      </c>
      <c r="AE249" s="69">
        <v>4733589.33</v>
      </c>
      <c r="AF249" s="69">
        <v>1292457.5</v>
      </c>
      <c r="AG249" s="69">
        <v>425058.7</v>
      </c>
      <c r="AH249" s="69">
        <v>338850</v>
      </c>
      <c r="AI249" s="69">
        <v>624453</v>
      </c>
      <c r="AJ249" s="69">
        <v>810690</v>
      </c>
      <c r="AK249" s="69">
        <v>1115567.54</v>
      </c>
      <c r="AL249" s="69">
        <v>243580</v>
      </c>
      <c r="AM249" s="69">
        <v>473903.4</v>
      </c>
      <c r="AN249" s="69">
        <v>1307894.4099999999</v>
      </c>
      <c r="AO249" s="69">
        <v>343200</v>
      </c>
      <c r="AP249" s="69">
        <v>787399.98</v>
      </c>
      <c r="AQ249" s="69">
        <v>943120</v>
      </c>
      <c r="AR249" s="69">
        <v>2564871.92</v>
      </c>
      <c r="AS249" s="69">
        <v>896003.58</v>
      </c>
      <c r="AT249" s="69">
        <v>413600</v>
      </c>
      <c r="AU249" s="69">
        <v>625515.43000000005</v>
      </c>
      <c r="AV249" s="69">
        <v>211227.37</v>
      </c>
      <c r="AW249" s="69">
        <v>457793.13</v>
      </c>
      <c r="AX249" s="69">
        <v>1396885</v>
      </c>
      <c r="AY249" s="69">
        <v>414270</v>
      </c>
      <c r="AZ249" s="69">
        <v>515739</v>
      </c>
      <c r="BA249" s="69">
        <v>1043407.61</v>
      </c>
      <c r="BB249" s="69">
        <v>1251051.05</v>
      </c>
      <c r="BC249" s="69">
        <v>786556.16</v>
      </c>
      <c r="BD249" s="69">
        <v>1430643.99</v>
      </c>
      <c r="BE249" s="69">
        <v>1239143.8400000001</v>
      </c>
      <c r="BF249" s="69">
        <v>279300</v>
      </c>
      <c r="BG249" s="69">
        <v>257166.61</v>
      </c>
      <c r="BH249" s="69">
        <v>277069.2</v>
      </c>
      <c r="BI249" s="69">
        <v>2318547.39</v>
      </c>
      <c r="BJ249" s="69">
        <v>2445292.29</v>
      </c>
      <c r="BK249" s="69">
        <v>438980</v>
      </c>
      <c r="BL249" s="69">
        <v>120000</v>
      </c>
      <c r="BM249" s="69">
        <v>513395.13</v>
      </c>
      <c r="BN249" s="69">
        <v>556565.36</v>
      </c>
      <c r="BO249" s="69">
        <v>178900</v>
      </c>
      <c r="BP249" s="69">
        <v>5940824.3300000001</v>
      </c>
      <c r="BQ249" s="69">
        <v>525527</v>
      </c>
      <c r="BR249" s="69">
        <v>193057</v>
      </c>
      <c r="BS249" s="69">
        <v>167800</v>
      </c>
      <c r="BT249" s="69">
        <v>2105930</v>
      </c>
      <c r="BU249" s="69">
        <v>674162</v>
      </c>
      <c r="BV249" s="69">
        <v>1043383.01</v>
      </c>
      <c r="BW249" s="69">
        <v>1670710.09</v>
      </c>
      <c r="BX249" s="69">
        <v>795159.9</v>
      </c>
      <c r="BY249" s="70">
        <v>424063.71</v>
      </c>
    </row>
    <row r="250" spans="1:77" x14ac:dyDescent="0.2">
      <c r="A250" s="67" t="s">
        <v>43</v>
      </c>
      <c r="B250" s="68" t="s">
        <v>693</v>
      </c>
      <c r="C250" s="67" t="s">
        <v>694</v>
      </c>
      <c r="D250" s="69">
        <v>-110455273.55</v>
      </c>
      <c r="E250" s="69">
        <v>0</v>
      </c>
      <c r="F250" s="69">
        <v>0</v>
      </c>
      <c r="G250" s="69">
        <v>0</v>
      </c>
      <c r="H250" s="69">
        <v>-6265</v>
      </c>
      <c r="I250" s="69">
        <v>0</v>
      </c>
      <c r="J250" s="69">
        <v>0</v>
      </c>
      <c r="K250" s="69">
        <v>-11982102.24</v>
      </c>
      <c r="L250" s="69">
        <v>0</v>
      </c>
      <c r="M250" s="69">
        <v>0</v>
      </c>
      <c r="N250" s="69">
        <v>0</v>
      </c>
      <c r="O250" s="69">
        <v>-9048993.5500000007</v>
      </c>
      <c r="P250" s="69">
        <v>-38756323.869999997</v>
      </c>
      <c r="Q250" s="69">
        <v>-9894118.8100000005</v>
      </c>
      <c r="R250" s="69">
        <v>0</v>
      </c>
      <c r="S250" s="69">
        <v>0</v>
      </c>
      <c r="T250" s="69">
        <v>-1400</v>
      </c>
      <c r="U250" s="69">
        <v>-3906405.75</v>
      </c>
      <c r="V250" s="69">
        <v>-192805542.06</v>
      </c>
      <c r="W250" s="69">
        <v>0</v>
      </c>
      <c r="X250" s="69">
        <v>0</v>
      </c>
      <c r="Y250" s="69">
        <v>-8428836.3399999999</v>
      </c>
      <c r="Z250" s="69">
        <v>0</v>
      </c>
      <c r="AA250" s="69">
        <v>-3980606</v>
      </c>
      <c r="AB250" s="69">
        <v>0</v>
      </c>
      <c r="AC250" s="69">
        <v>0</v>
      </c>
      <c r="AD250" s="69">
        <v>0</v>
      </c>
      <c r="AE250" s="69">
        <v>-29999395.359999999</v>
      </c>
      <c r="AF250" s="69">
        <v>0</v>
      </c>
      <c r="AG250" s="69">
        <v>-382411</v>
      </c>
      <c r="AH250" s="69">
        <v>0</v>
      </c>
      <c r="AI250" s="69">
        <v>0</v>
      </c>
      <c r="AJ250" s="69">
        <v>0</v>
      </c>
      <c r="AK250" s="69">
        <v>0</v>
      </c>
      <c r="AL250" s="69">
        <v>0</v>
      </c>
      <c r="AM250" s="69">
        <v>0</v>
      </c>
      <c r="AN250" s="69">
        <v>0</v>
      </c>
      <c r="AO250" s="69">
        <v>0</v>
      </c>
      <c r="AP250" s="69">
        <v>8800</v>
      </c>
      <c r="AQ250" s="69">
        <v>-8992466.9100000001</v>
      </c>
      <c r="AR250" s="69">
        <v>0</v>
      </c>
      <c r="AS250" s="69">
        <v>0</v>
      </c>
      <c r="AT250" s="69">
        <v>0</v>
      </c>
      <c r="AU250" s="69">
        <v>0</v>
      </c>
      <c r="AV250" s="69">
        <v>0</v>
      </c>
      <c r="AW250" s="69">
        <v>0</v>
      </c>
      <c r="AX250" s="69">
        <v>-25978009.16</v>
      </c>
      <c r="AY250" s="69">
        <v>0</v>
      </c>
      <c r="AZ250" s="69">
        <v>-50</v>
      </c>
      <c r="BA250" s="69">
        <v>37276.639999999999</v>
      </c>
      <c r="BB250" s="69">
        <v>-426970.09</v>
      </c>
      <c r="BC250" s="69">
        <v>0</v>
      </c>
      <c r="BD250" s="69">
        <v>0</v>
      </c>
      <c r="BE250" s="69">
        <v>0</v>
      </c>
      <c r="BF250" s="69">
        <v>-60401.51</v>
      </c>
      <c r="BG250" s="69">
        <v>-326170.27</v>
      </c>
      <c r="BH250" s="69">
        <v>-3660850.89</v>
      </c>
      <c r="BI250" s="69">
        <v>-20993296.465999998</v>
      </c>
      <c r="BJ250" s="69">
        <v>0</v>
      </c>
      <c r="BK250" s="69">
        <v>0</v>
      </c>
      <c r="BL250" s="69">
        <v>-387850.2</v>
      </c>
      <c r="BM250" s="69">
        <v>-23033.19</v>
      </c>
      <c r="BN250" s="69">
        <v>-319995.94</v>
      </c>
      <c r="BO250" s="69">
        <v>0</v>
      </c>
      <c r="BP250" s="69">
        <v>-16744705.48</v>
      </c>
      <c r="BQ250" s="69">
        <v>0</v>
      </c>
      <c r="BR250" s="69">
        <v>1525644.89</v>
      </c>
      <c r="BS250" s="69">
        <v>0</v>
      </c>
      <c r="BT250" s="69">
        <v>-1144176.3400000001</v>
      </c>
      <c r="BU250" s="69">
        <v>-1240549.69</v>
      </c>
      <c r="BV250" s="69">
        <v>0</v>
      </c>
      <c r="BW250" s="69">
        <v>0</v>
      </c>
      <c r="BX250" s="69">
        <v>0</v>
      </c>
      <c r="BY250" s="70">
        <v>81000</v>
      </c>
    </row>
    <row r="251" spans="1:77" x14ac:dyDescent="0.2">
      <c r="A251" s="67" t="s">
        <v>43</v>
      </c>
      <c r="B251" s="68" t="s">
        <v>695</v>
      </c>
      <c r="C251" s="67" t="s">
        <v>696</v>
      </c>
      <c r="D251" s="69">
        <v>-181595765.94</v>
      </c>
      <c r="E251" s="69">
        <v>-548351.9</v>
      </c>
      <c r="F251" s="69">
        <v>-70895034.709999993</v>
      </c>
      <c r="G251" s="69">
        <v>-7250551.5099999998</v>
      </c>
      <c r="H251" s="69">
        <v>-1894302.82</v>
      </c>
      <c r="I251" s="69">
        <v>-809741.03</v>
      </c>
      <c r="J251" s="69">
        <v>-288671708.75</v>
      </c>
      <c r="K251" s="69">
        <v>-16632553.640000001</v>
      </c>
      <c r="L251" s="69">
        <v>-1001709.5</v>
      </c>
      <c r="M251" s="69">
        <v>-52096747.450000003</v>
      </c>
      <c r="N251" s="69">
        <v>0</v>
      </c>
      <c r="O251" s="69">
        <v>-2751504.63</v>
      </c>
      <c r="P251" s="69">
        <v>-29860777.16</v>
      </c>
      <c r="Q251" s="69">
        <v>-43703817.850000001</v>
      </c>
      <c r="R251" s="69">
        <v>-129671.88</v>
      </c>
      <c r="S251" s="69">
        <v>0</v>
      </c>
      <c r="T251" s="69">
        <v>-3727686.95</v>
      </c>
      <c r="U251" s="69">
        <v>-527526.35</v>
      </c>
      <c r="V251" s="69">
        <v>-228261817.94999999</v>
      </c>
      <c r="W251" s="69">
        <v>-20064851.079999998</v>
      </c>
      <c r="X251" s="69">
        <v>-4063532.66</v>
      </c>
      <c r="Y251" s="69">
        <v>-30722122.440000001</v>
      </c>
      <c r="Z251" s="69">
        <v>-1151694.43</v>
      </c>
      <c r="AA251" s="69">
        <v>-2975939.92</v>
      </c>
      <c r="AB251" s="69">
        <v>-997847.95</v>
      </c>
      <c r="AC251" s="69">
        <v>0</v>
      </c>
      <c r="AD251" s="69">
        <v>-907062.64</v>
      </c>
      <c r="AE251" s="69">
        <v>-207470158.44</v>
      </c>
      <c r="AF251" s="69">
        <v>-394125.23</v>
      </c>
      <c r="AG251" s="69">
        <v>-1453294.8</v>
      </c>
      <c r="AH251" s="69">
        <v>-1308215.18</v>
      </c>
      <c r="AI251" s="69">
        <v>0</v>
      </c>
      <c r="AJ251" s="69">
        <v>-554326.46</v>
      </c>
      <c r="AK251" s="69">
        <v>-1877315.49</v>
      </c>
      <c r="AL251" s="69">
        <v>-1109078.46</v>
      </c>
      <c r="AM251" s="69">
        <v>-5710495.4500000002</v>
      </c>
      <c r="AN251" s="69">
        <v>-2969919.48</v>
      </c>
      <c r="AO251" s="69">
        <v>-1949500.72</v>
      </c>
      <c r="AP251" s="69">
        <v>-2038931.97</v>
      </c>
      <c r="AQ251" s="69">
        <v>-28822493.079999998</v>
      </c>
      <c r="AR251" s="69">
        <v>0</v>
      </c>
      <c r="AS251" s="69">
        <v>-550282.36</v>
      </c>
      <c r="AT251" s="69">
        <v>-136166.68</v>
      </c>
      <c r="AU251" s="69">
        <v>306468.74</v>
      </c>
      <c r="AV251" s="69">
        <v>0</v>
      </c>
      <c r="AW251" s="69">
        <v>-278320.25</v>
      </c>
      <c r="AX251" s="69">
        <v>-175704338.53999999</v>
      </c>
      <c r="AY251" s="69">
        <v>0</v>
      </c>
      <c r="AZ251" s="69">
        <v>-2268331.7799999998</v>
      </c>
      <c r="BA251" s="69">
        <v>-6191934.4000000004</v>
      </c>
      <c r="BB251" s="69">
        <v>-16246552.619999999</v>
      </c>
      <c r="BC251" s="69">
        <v>0</v>
      </c>
      <c r="BD251" s="69">
        <v>-13374825.550000001</v>
      </c>
      <c r="BE251" s="69">
        <v>-17607083.899999999</v>
      </c>
      <c r="BF251" s="69">
        <v>-2245784</v>
      </c>
      <c r="BG251" s="69">
        <v>-719999.89</v>
      </c>
      <c r="BH251" s="69">
        <v>0</v>
      </c>
      <c r="BI251" s="69">
        <v>-126557015.56999999</v>
      </c>
      <c r="BJ251" s="69">
        <v>0</v>
      </c>
      <c r="BK251" s="69">
        <v>0</v>
      </c>
      <c r="BL251" s="69">
        <v>-401559.8</v>
      </c>
      <c r="BM251" s="69">
        <v>-899186.97</v>
      </c>
      <c r="BN251" s="69">
        <v>-1732240.47</v>
      </c>
      <c r="BO251" s="69">
        <v>-28068.58</v>
      </c>
      <c r="BP251" s="69">
        <v>-204868554.19</v>
      </c>
      <c r="BQ251" s="69">
        <v>0</v>
      </c>
      <c r="BR251" s="69">
        <v>0</v>
      </c>
      <c r="BS251" s="69">
        <v>-408391.37</v>
      </c>
      <c r="BT251" s="69">
        <v>-8570575.6500000004</v>
      </c>
      <c r="BU251" s="69">
        <v>-15940508.15</v>
      </c>
      <c r="BV251" s="69">
        <v>-704116.91</v>
      </c>
      <c r="BW251" s="69">
        <v>0</v>
      </c>
      <c r="BX251" s="69">
        <v>-5551.85</v>
      </c>
      <c r="BY251" s="70">
        <v>164363.08000000002</v>
      </c>
    </row>
    <row r="252" spans="1:77" x14ac:dyDescent="0.2">
      <c r="A252" s="67" t="s">
        <v>43</v>
      </c>
      <c r="B252" s="68" t="s">
        <v>697</v>
      </c>
      <c r="C252" s="67" t="s">
        <v>698</v>
      </c>
      <c r="D252" s="69">
        <v>17117915.690000001</v>
      </c>
      <c r="E252" s="69">
        <v>1259239.31</v>
      </c>
      <c r="F252" s="69">
        <v>13264831.130000001</v>
      </c>
      <c r="G252" s="69">
        <v>6572468.9500000002</v>
      </c>
      <c r="H252" s="69">
        <v>0</v>
      </c>
      <c r="I252" s="69">
        <v>567473.6</v>
      </c>
      <c r="J252" s="69">
        <v>54293190.869999997</v>
      </c>
      <c r="K252" s="69">
        <v>10549378.26</v>
      </c>
      <c r="L252" s="69">
        <v>2014959.58</v>
      </c>
      <c r="M252" s="69">
        <v>20945998.030000001</v>
      </c>
      <c r="N252" s="69">
        <v>0</v>
      </c>
      <c r="O252" s="69">
        <v>1942457.48</v>
      </c>
      <c r="P252" s="69">
        <v>11072149.16</v>
      </c>
      <c r="Q252" s="69">
        <v>4114619.55</v>
      </c>
      <c r="R252" s="69">
        <v>73715.92</v>
      </c>
      <c r="S252" s="69">
        <v>0</v>
      </c>
      <c r="T252" s="69">
        <v>4966497.47</v>
      </c>
      <c r="U252" s="69">
        <v>1375515.23</v>
      </c>
      <c r="V252" s="69">
        <v>0</v>
      </c>
      <c r="W252" s="69">
        <v>6410090.0899999999</v>
      </c>
      <c r="X252" s="69">
        <v>981230.37</v>
      </c>
      <c r="Y252" s="69">
        <v>5573497.7800000003</v>
      </c>
      <c r="Z252" s="69">
        <v>1534435.04</v>
      </c>
      <c r="AA252" s="69">
        <v>911051.05</v>
      </c>
      <c r="AB252" s="69">
        <v>0</v>
      </c>
      <c r="AC252" s="69">
        <v>0</v>
      </c>
      <c r="AD252" s="69">
        <v>0</v>
      </c>
      <c r="AE252" s="69">
        <v>14213427.91</v>
      </c>
      <c r="AF252" s="69">
        <v>847769.61</v>
      </c>
      <c r="AG252" s="69">
        <v>1207029.0900000001</v>
      </c>
      <c r="AH252" s="69">
        <v>2717806.57</v>
      </c>
      <c r="AI252" s="69">
        <v>770789.74</v>
      </c>
      <c r="AJ252" s="69">
        <v>1403674.07</v>
      </c>
      <c r="AK252" s="69">
        <v>2594156.48</v>
      </c>
      <c r="AL252" s="69">
        <v>3097216.1</v>
      </c>
      <c r="AM252" s="69">
        <v>3719013.84</v>
      </c>
      <c r="AN252" s="69">
        <v>2753108.55</v>
      </c>
      <c r="AO252" s="69">
        <v>2842382.8</v>
      </c>
      <c r="AP252" s="69">
        <v>1567280.93</v>
      </c>
      <c r="AQ252" s="69">
        <v>467973.24</v>
      </c>
      <c r="AR252" s="69">
        <v>0</v>
      </c>
      <c r="AS252" s="69">
        <v>1545811.81</v>
      </c>
      <c r="AT252" s="69">
        <v>2481130.7599999998</v>
      </c>
      <c r="AU252" s="69">
        <v>185302.62</v>
      </c>
      <c r="AV252" s="69">
        <v>110758.53</v>
      </c>
      <c r="AW252" s="69">
        <v>342930.4</v>
      </c>
      <c r="AX252" s="69">
        <v>10525909.35</v>
      </c>
      <c r="AY252" s="69">
        <v>0</v>
      </c>
      <c r="AZ252" s="69">
        <v>4592851.26</v>
      </c>
      <c r="BA252" s="69">
        <v>2152070.4</v>
      </c>
      <c r="BB252" s="69">
        <v>0</v>
      </c>
      <c r="BC252" s="69">
        <v>121488.91</v>
      </c>
      <c r="BD252" s="69">
        <v>0</v>
      </c>
      <c r="BE252" s="69">
        <v>0</v>
      </c>
      <c r="BF252" s="69">
        <v>961386.13</v>
      </c>
      <c r="BG252" s="69">
        <v>0</v>
      </c>
      <c r="BH252" s="69">
        <v>1038276.05</v>
      </c>
      <c r="BI252" s="69">
        <v>28939993.91</v>
      </c>
      <c r="BJ252" s="69">
        <v>0</v>
      </c>
      <c r="BK252" s="69">
        <v>461969.51</v>
      </c>
      <c r="BL252" s="69">
        <v>720499.55</v>
      </c>
      <c r="BM252" s="69">
        <v>2375703.61</v>
      </c>
      <c r="BN252" s="69">
        <v>3463626.56</v>
      </c>
      <c r="BO252" s="69">
        <v>764256.4</v>
      </c>
      <c r="BP252" s="69">
        <v>0</v>
      </c>
      <c r="BQ252" s="69">
        <v>0</v>
      </c>
      <c r="BR252" s="69">
        <v>0</v>
      </c>
      <c r="BS252" s="69">
        <v>0</v>
      </c>
      <c r="BT252" s="69">
        <v>2430290.77</v>
      </c>
      <c r="BU252" s="69">
        <v>1953836.24</v>
      </c>
      <c r="BV252" s="69">
        <v>250823.65</v>
      </c>
      <c r="BW252" s="69">
        <v>221769.38</v>
      </c>
      <c r="BX252" s="69">
        <v>1758428.54</v>
      </c>
      <c r="BY252" s="70">
        <v>20010652.43</v>
      </c>
    </row>
    <row r="253" spans="1:77" x14ac:dyDescent="0.2">
      <c r="A253" s="67" t="s">
        <v>43</v>
      </c>
      <c r="B253" s="68" t="s">
        <v>699</v>
      </c>
      <c r="C253" s="67" t="s">
        <v>700</v>
      </c>
      <c r="D253" s="69">
        <v>-386138.9</v>
      </c>
      <c r="E253" s="69">
        <v>-25337</v>
      </c>
      <c r="F253" s="69">
        <v>-75555</v>
      </c>
      <c r="G253" s="69">
        <v>0</v>
      </c>
      <c r="H253" s="69">
        <v>-310</v>
      </c>
      <c r="I253" s="69">
        <v>0</v>
      </c>
      <c r="J253" s="69">
        <v>-85987046.230000004</v>
      </c>
      <c r="K253" s="69">
        <v>-143054.70000000001</v>
      </c>
      <c r="L253" s="69">
        <v>-55143</v>
      </c>
      <c r="M253" s="69">
        <v>-2963473.06</v>
      </c>
      <c r="N253" s="69">
        <v>-624100.5</v>
      </c>
      <c r="O253" s="69">
        <v>-690251.5</v>
      </c>
      <c r="P253" s="69">
        <v>-8148.5</v>
      </c>
      <c r="Q253" s="69">
        <v>-193564.5</v>
      </c>
      <c r="R253" s="69">
        <v>0</v>
      </c>
      <c r="S253" s="69">
        <v>1630.5</v>
      </c>
      <c r="T253" s="69">
        <v>-58380.14</v>
      </c>
      <c r="U253" s="69">
        <v>-1856092.33</v>
      </c>
      <c r="V253" s="69">
        <v>-37103309.780000001</v>
      </c>
      <c r="W253" s="69">
        <v>-659007</v>
      </c>
      <c r="X253" s="69">
        <v>-35684.06</v>
      </c>
      <c r="Y253" s="69">
        <v>-4096313.66</v>
      </c>
      <c r="Z253" s="69">
        <v>-521885</v>
      </c>
      <c r="AA253" s="69">
        <v>-39107.5</v>
      </c>
      <c r="AB253" s="69">
        <v>0</v>
      </c>
      <c r="AC253" s="69">
        <v>0</v>
      </c>
      <c r="AD253" s="69">
        <v>0</v>
      </c>
      <c r="AE253" s="69">
        <v>-76915006.890000001</v>
      </c>
      <c r="AF253" s="69">
        <v>0</v>
      </c>
      <c r="AG253" s="69">
        <v>-308610</v>
      </c>
      <c r="AH253" s="69">
        <v>-42832</v>
      </c>
      <c r="AI253" s="69">
        <v>-110513</v>
      </c>
      <c r="AJ253" s="69">
        <v>-48654.6</v>
      </c>
      <c r="AK253" s="69">
        <v>-207012</v>
      </c>
      <c r="AL253" s="69">
        <v>-183187</v>
      </c>
      <c r="AM253" s="69">
        <v>-82905</v>
      </c>
      <c r="AN253" s="69">
        <v>-28537</v>
      </c>
      <c r="AO253" s="69">
        <v>-388006.76</v>
      </c>
      <c r="AP253" s="69">
        <v>-136683</v>
      </c>
      <c r="AQ253" s="69">
        <v>-13566276.4</v>
      </c>
      <c r="AR253" s="69">
        <v>47536</v>
      </c>
      <c r="AS253" s="69">
        <v>-113761.84</v>
      </c>
      <c r="AT253" s="69">
        <v>-43476</v>
      </c>
      <c r="AU253" s="69">
        <v>-27519</v>
      </c>
      <c r="AV253" s="69">
        <v>-20209.57</v>
      </c>
      <c r="AW253" s="69">
        <v>-3744.4</v>
      </c>
      <c r="AX253" s="69">
        <v>-46864405</v>
      </c>
      <c r="AY253" s="69">
        <v>-173160</v>
      </c>
      <c r="AZ253" s="69">
        <v>-32273</v>
      </c>
      <c r="BA253" s="69">
        <v>-8646.02</v>
      </c>
      <c r="BB253" s="69">
        <v>-63742</v>
      </c>
      <c r="BC253" s="69">
        <v>-865239.45</v>
      </c>
      <c r="BD253" s="69">
        <v>-84183.4</v>
      </c>
      <c r="BE253" s="69">
        <v>-570918.75</v>
      </c>
      <c r="BF253" s="69">
        <v>-41844</v>
      </c>
      <c r="BG253" s="69">
        <v>1123283.82</v>
      </c>
      <c r="BH253" s="69">
        <v>-15511</v>
      </c>
      <c r="BI253" s="69">
        <v>-24877052.27</v>
      </c>
      <c r="BJ253" s="69">
        <v>-2634714</v>
      </c>
      <c r="BK253" s="69">
        <v>-15430</v>
      </c>
      <c r="BL253" s="69">
        <v>278153.24</v>
      </c>
      <c r="BM253" s="69">
        <v>-1570</v>
      </c>
      <c r="BN253" s="69">
        <v>-2622</v>
      </c>
      <c r="BO253" s="69">
        <v>-3968</v>
      </c>
      <c r="BP253" s="69">
        <v>-37299280.5</v>
      </c>
      <c r="BQ253" s="69">
        <v>-6381</v>
      </c>
      <c r="BR253" s="69">
        <v>-700</v>
      </c>
      <c r="BS253" s="69">
        <v>-32555</v>
      </c>
      <c r="BT253" s="69">
        <v>-397019.3</v>
      </c>
      <c r="BU253" s="69">
        <v>-3820124</v>
      </c>
      <c r="BV253" s="69">
        <v>-134608</v>
      </c>
      <c r="BW253" s="69">
        <v>0</v>
      </c>
      <c r="BX253" s="69">
        <v>0</v>
      </c>
      <c r="BY253" s="70"/>
    </row>
    <row r="254" spans="1:77" x14ac:dyDescent="0.2">
      <c r="A254" s="67" t="s">
        <v>43</v>
      </c>
      <c r="B254" s="82" t="s">
        <v>701</v>
      </c>
      <c r="C254" s="67" t="s">
        <v>702</v>
      </c>
      <c r="D254" s="69">
        <v>81899</v>
      </c>
      <c r="E254" s="69">
        <v>0</v>
      </c>
      <c r="F254" s="69">
        <v>0</v>
      </c>
      <c r="G254" s="69">
        <v>175161</v>
      </c>
      <c r="H254" s="69">
        <v>1644484.21</v>
      </c>
      <c r="I254" s="69">
        <v>2035639.8</v>
      </c>
      <c r="J254" s="69">
        <v>3832125.25</v>
      </c>
      <c r="K254" s="69">
        <v>8835002.4499999993</v>
      </c>
      <c r="L254" s="69">
        <v>650</v>
      </c>
      <c r="M254" s="69">
        <v>14997634.98</v>
      </c>
      <c r="N254" s="69">
        <v>14160.7</v>
      </c>
      <c r="O254" s="69">
        <v>9493333</v>
      </c>
      <c r="P254" s="69">
        <v>14610474</v>
      </c>
      <c r="Q254" s="69">
        <v>38735</v>
      </c>
      <c r="R254" s="69">
        <v>0</v>
      </c>
      <c r="S254" s="69">
        <v>0</v>
      </c>
      <c r="T254" s="69">
        <v>9323794.75</v>
      </c>
      <c r="U254" s="69">
        <v>0</v>
      </c>
      <c r="V254" s="69">
        <v>53611.42</v>
      </c>
      <c r="W254" s="69">
        <v>903466.85</v>
      </c>
      <c r="X254" s="69">
        <v>223949.12</v>
      </c>
      <c r="Y254" s="69">
        <v>0</v>
      </c>
      <c r="Z254" s="69">
        <v>2877359.21</v>
      </c>
      <c r="AA254" s="69">
        <v>414199.25</v>
      </c>
      <c r="AB254" s="69">
        <v>5651981.3799999999</v>
      </c>
      <c r="AC254" s="69">
        <v>0</v>
      </c>
      <c r="AD254" s="69">
        <v>0</v>
      </c>
      <c r="AE254" s="69">
        <v>363091.75</v>
      </c>
      <c r="AF254" s="69">
        <v>7218440</v>
      </c>
      <c r="AG254" s="69">
        <v>7425744</v>
      </c>
      <c r="AH254" s="69">
        <v>3194195</v>
      </c>
      <c r="AI254" s="69">
        <v>4544139</v>
      </c>
      <c r="AJ254" s="69">
        <v>6495878</v>
      </c>
      <c r="AK254" s="69">
        <v>5119885</v>
      </c>
      <c r="AL254" s="69">
        <v>4838170</v>
      </c>
      <c r="AM254" s="69">
        <v>6572664.5</v>
      </c>
      <c r="AN254" s="69">
        <v>5338992</v>
      </c>
      <c r="AO254" s="69">
        <v>5950630.8899999997</v>
      </c>
      <c r="AP254" s="69">
        <v>3834176</v>
      </c>
      <c r="AQ254" s="69">
        <v>0</v>
      </c>
      <c r="AR254" s="69">
        <v>446773.75</v>
      </c>
      <c r="AS254" s="69">
        <v>4930272.5599999996</v>
      </c>
      <c r="AT254" s="69">
        <v>874516.25</v>
      </c>
      <c r="AU254" s="69">
        <v>3070036.5</v>
      </c>
      <c r="AV254" s="69">
        <v>227548.75</v>
      </c>
      <c r="AW254" s="69">
        <v>1000398.2</v>
      </c>
      <c r="AX254" s="69">
        <v>144021.5</v>
      </c>
      <c r="AY254" s="69">
        <v>3105396.5</v>
      </c>
      <c r="AZ254" s="69">
        <v>5650356</v>
      </c>
      <c r="BA254" s="69">
        <v>225029</v>
      </c>
      <c r="BB254" s="69">
        <v>5416615</v>
      </c>
      <c r="BC254" s="69">
        <v>17150</v>
      </c>
      <c r="BD254" s="69">
        <v>3729402</v>
      </c>
      <c r="BE254" s="69">
        <v>4179340.5</v>
      </c>
      <c r="BF254" s="69">
        <v>695965</v>
      </c>
      <c r="BG254" s="69">
        <v>0</v>
      </c>
      <c r="BH254" s="69">
        <v>2468617</v>
      </c>
      <c r="BI254" s="69">
        <v>42138.75</v>
      </c>
      <c r="BJ254" s="69">
        <v>4137405.82</v>
      </c>
      <c r="BK254" s="69">
        <v>4664031.63</v>
      </c>
      <c r="BL254" s="69">
        <v>3722855.37</v>
      </c>
      <c r="BM254" s="69">
        <v>8086433.4199999999</v>
      </c>
      <c r="BN254" s="69">
        <v>9588237.4000000004</v>
      </c>
      <c r="BO254" s="69">
        <v>2993230.52</v>
      </c>
      <c r="BP254" s="69">
        <v>170502</v>
      </c>
      <c r="BQ254" s="69">
        <v>1317565.6000000001</v>
      </c>
      <c r="BR254" s="69">
        <v>3200753.38</v>
      </c>
      <c r="BS254" s="69">
        <v>569073.30000000005</v>
      </c>
      <c r="BT254" s="69">
        <v>12417972.6</v>
      </c>
      <c r="BU254" s="69">
        <v>0</v>
      </c>
      <c r="BV254" s="69">
        <v>1582246</v>
      </c>
      <c r="BW254" s="69">
        <v>259931.25</v>
      </c>
      <c r="BX254" s="69">
        <v>762.25</v>
      </c>
      <c r="BY254" s="70">
        <v>113842</v>
      </c>
    </row>
    <row r="255" spans="1:77" x14ac:dyDescent="0.2">
      <c r="A255" s="67" t="s">
        <v>43</v>
      </c>
      <c r="B255" s="68" t="s">
        <v>703</v>
      </c>
      <c r="C255" s="67" t="s">
        <v>704</v>
      </c>
      <c r="D255" s="69">
        <v>0</v>
      </c>
      <c r="E255" s="69">
        <v>0</v>
      </c>
      <c r="F255" s="69">
        <v>5392298.1299999999</v>
      </c>
      <c r="G255" s="69">
        <v>0</v>
      </c>
      <c r="H255" s="69">
        <v>0</v>
      </c>
      <c r="I255" s="69">
        <v>0</v>
      </c>
      <c r="J255" s="69">
        <v>0</v>
      </c>
      <c r="K255" s="69">
        <v>0</v>
      </c>
      <c r="L255" s="69">
        <v>0</v>
      </c>
      <c r="M255" s="69">
        <v>0</v>
      </c>
      <c r="N255" s="69">
        <v>0</v>
      </c>
      <c r="O255" s="69">
        <v>0</v>
      </c>
      <c r="P255" s="69">
        <v>0</v>
      </c>
      <c r="Q255" s="69">
        <v>0</v>
      </c>
      <c r="R255" s="69">
        <v>0</v>
      </c>
      <c r="S255" s="69">
        <v>0</v>
      </c>
      <c r="T255" s="69">
        <v>0</v>
      </c>
      <c r="U255" s="69">
        <v>0</v>
      </c>
      <c r="V255" s="69">
        <v>0</v>
      </c>
      <c r="W255" s="69">
        <v>4764398.97</v>
      </c>
      <c r="X255" s="69">
        <v>0</v>
      </c>
      <c r="Y255" s="69">
        <v>7467095.3300000001</v>
      </c>
      <c r="Z255" s="69">
        <v>0</v>
      </c>
      <c r="AA255" s="69">
        <v>0</v>
      </c>
      <c r="AB255" s="69">
        <v>0</v>
      </c>
      <c r="AC255" s="69">
        <v>0</v>
      </c>
      <c r="AD255" s="69">
        <v>0</v>
      </c>
      <c r="AE255" s="69">
        <v>0</v>
      </c>
      <c r="AF255" s="69">
        <v>0</v>
      </c>
      <c r="AG255" s="69">
        <v>0</v>
      </c>
      <c r="AH255" s="69">
        <v>0</v>
      </c>
      <c r="AI255" s="69">
        <v>0</v>
      </c>
      <c r="AJ255" s="69">
        <v>0</v>
      </c>
      <c r="AK255" s="69">
        <v>0</v>
      </c>
      <c r="AL255" s="69">
        <v>0</v>
      </c>
      <c r="AM255" s="69">
        <v>0</v>
      </c>
      <c r="AN255" s="69">
        <v>0</v>
      </c>
      <c r="AO255" s="69">
        <v>0</v>
      </c>
      <c r="AP255" s="69">
        <v>0</v>
      </c>
      <c r="AQ255" s="69">
        <v>0</v>
      </c>
      <c r="AR255" s="69">
        <v>0</v>
      </c>
      <c r="AS255" s="69">
        <v>0</v>
      </c>
      <c r="AT255" s="69">
        <v>0</v>
      </c>
      <c r="AU255" s="69">
        <v>0</v>
      </c>
      <c r="AV255" s="69">
        <v>4772999.63</v>
      </c>
      <c r="AW255" s="69">
        <v>4238199.08</v>
      </c>
      <c r="AX255" s="69">
        <v>0</v>
      </c>
      <c r="AY255" s="69">
        <v>4892298.13</v>
      </c>
      <c r="AZ255" s="69">
        <v>0</v>
      </c>
      <c r="BA255" s="69">
        <v>0</v>
      </c>
      <c r="BB255" s="69">
        <v>0</v>
      </c>
      <c r="BC255" s="69">
        <v>0</v>
      </c>
      <c r="BD255" s="69">
        <v>0</v>
      </c>
      <c r="BE255" s="69">
        <v>0</v>
      </c>
      <c r="BF255" s="69">
        <v>0</v>
      </c>
      <c r="BG255" s="69">
        <v>0</v>
      </c>
      <c r="BH255" s="69">
        <v>0</v>
      </c>
      <c r="BI255" s="69">
        <v>0</v>
      </c>
      <c r="BJ255" s="69">
        <v>7057595.8799999999</v>
      </c>
      <c r="BK255" s="69">
        <v>0</v>
      </c>
      <c r="BL255" s="69">
        <v>655155.05000000005</v>
      </c>
      <c r="BM255" s="69">
        <v>0</v>
      </c>
      <c r="BN255" s="69">
        <v>0</v>
      </c>
      <c r="BO255" s="69">
        <v>295.2</v>
      </c>
      <c r="BP255" s="69">
        <v>0</v>
      </c>
      <c r="BQ255" s="69">
        <v>0</v>
      </c>
      <c r="BR255" s="69">
        <v>5656697.0999999996</v>
      </c>
      <c r="BS255" s="69">
        <v>0</v>
      </c>
      <c r="BT255" s="69">
        <v>0</v>
      </c>
      <c r="BU255" s="69">
        <v>6402396.7699999996</v>
      </c>
      <c r="BV255" s="69">
        <v>0</v>
      </c>
      <c r="BW255" s="69">
        <v>0</v>
      </c>
      <c r="BX255" s="69">
        <v>0</v>
      </c>
      <c r="BY255" s="70">
        <v>530303.55000000005</v>
      </c>
    </row>
    <row r="256" spans="1:77" x14ac:dyDescent="0.2">
      <c r="A256" s="67" t="s">
        <v>43</v>
      </c>
      <c r="B256" s="68" t="s">
        <v>705</v>
      </c>
      <c r="C256" s="67" t="s">
        <v>706</v>
      </c>
      <c r="D256" s="69">
        <v>25346855.16</v>
      </c>
      <c r="E256" s="69">
        <v>635724.56000000006</v>
      </c>
      <c r="F256" s="69">
        <v>17728291.48</v>
      </c>
      <c r="G256" s="69">
        <v>835397.71</v>
      </c>
      <c r="H256" s="69">
        <v>521080.34</v>
      </c>
      <c r="I256" s="69">
        <v>3027710.78</v>
      </c>
      <c r="J256" s="69">
        <v>8235992.5999999996</v>
      </c>
      <c r="K256" s="69">
        <v>1788890.91</v>
      </c>
      <c r="L256" s="69">
        <v>237126.6</v>
      </c>
      <c r="M256" s="69">
        <v>14372184.460000001</v>
      </c>
      <c r="N256" s="69">
        <v>0</v>
      </c>
      <c r="O256" s="69">
        <v>1934642.55</v>
      </c>
      <c r="P256" s="69">
        <v>4219569.55</v>
      </c>
      <c r="Q256" s="69">
        <v>6784616.8499999996</v>
      </c>
      <c r="R256" s="69">
        <v>67541.67</v>
      </c>
      <c r="S256" s="69">
        <v>1940720.1</v>
      </c>
      <c r="T256" s="69">
        <v>9028830.7899999991</v>
      </c>
      <c r="U256" s="69">
        <v>5003287.93</v>
      </c>
      <c r="V256" s="69">
        <v>12583399.779999999</v>
      </c>
      <c r="W256" s="69">
        <v>21117222.079999998</v>
      </c>
      <c r="X256" s="69">
        <v>2458725.7999999998</v>
      </c>
      <c r="Y256" s="69">
        <v>19296904.98</v>
      </c>
      <c r="Z256" s="69">
        <v>1515316.72</v>
      </c>
      <c r="AA256" s="69">
        <v>1370913.71</v>
      </c>
      <c r="AB256" s="69">
        <v>500000</v>
      </c>
      <c r="AC256" s="69">
        <v>13251.97</v>
      </c>
      <c r="AD256" s="69">
        <v>2219781.37</v>
      </c>
      <c r="AE256" s="69">
        <v>8579832.3900000006</v>
      </c>
      <c r="AF256" s="69">
        <v>682263.39</v>
      </c>
      <c r="AG256" s="69">
        <v>3656172.11</v>
      </c>
      <c r="AH256" s="69">
        <v>0</v>
      </c>
      <c r="AI256" s="69">
        <v>1025.07</v>
      </c>
      <c r="AJ256" s="69">
        <v>1130000</v>
      </c>
      <c r="AK256" s="69">
        <v>696948.84</v>
      </c>
      <c r="AL256" s="69">
        <v>580000</v>
      </c>
      <c r="AM256" s="69">
        <v>0</v>
      </c>
      <c r="AN256" s="69">
        <v>580000</v>
      </c>
      <c r="AO256" s="69">
        <v>580000</v>
      </c>
      <c r="AP256" s="69">
        <v>1046976.3</v>
      </c>
      <c r="AQ256" s="69">
        <v>29947218.140000001</v>
      </c>
      <c r="AR256" s="69">
        <v>993363.1</v>
      </c>
      <c r="AS256" s="69">
        <v>2779938.41</v>
      </c>
      <c r="AT256" s="69">
        <v>580000</v>
      </c>
      <c r="AU256" s="69">
        <v>3886650.08</v>
      </c>
      <c r="AV256" s="69">
        <v>2250056.42</v>
      </c>
      <c r="AW256" s="69">
        <v>3578430.08</v>
      </c>
      <c r="AX256" s="69">
        <v>15734967.76</v>
      </c>
      <c r="AY256" s="69">
        <v>4649488.4000000004</v>
      </c>
      <c r="AZ256" s="69">
        <v>2513018.36</v>
      </c>
      <c r="BA256" s="69">
        <v>10336201.789999999</v>
      </c>
      <c r="BB256" s="69">
        <v>45288.78</v>
      </c>
      <c r="BC256" s="69">
        <v>3959748.68</v>
      </c>
      <c r="BD256" s="69">
        <v>557170.47</v>
      </c>
      <c r="BE256" s="69">
        <v>4006318.9</v>
      </c>
      <c r="BF256" s="69">
        <v>1000000</v>
      </c>
      <c r="BG256" s="69">
        <v>1000472.57</v>
      </c>
      <c r="BH256" s="69">
        <v>7508151.54</v>
      </c>
      <c r="BI256" s="69">
        <v>1480000</v>
      </c>
      <c r="BJ256" s="69">
        <v>14242000.91</v>
      </c>
      <c r="BK256" s="69">
        <v>2528095.7599999998</v>
      </c>
      <c r="BL256" s="69">
        <v>500000</v>
      </c>
      <c r="BM256" s="69">
        <v>5255237.28</v>
      </c>
      <c r="BN256" s="69">
        <v>5206578.47</v>
      </c>
      <c r="BO256" s="69">
        <v>799.24</v>
      </c>
      <c r="BP256" s="69">
        <v>11089517.949999999</v>
      </c>
      <c r="BQ256" s="69">
        <v>2092903.17</v>
      </c>
      <c r="BR256" s="69">
        <v>4780784.04</v>
      </c>
      <c r="BS256" s="69">
        <v>1535048.89</v>
      </c>
      <c r="BT256" s="69">
        <v>6524077.0899999999</v>
      </c>
      <c r="BU256" s="69">
        <v>22606860.73</v>
      </c>
      <c r="BV256" s="69">
        <v>4579412.1399999997</v>
      </c>
      <c r="BW256" s="69">
        <v>3291896.44</v>
      </c>
      <c r="BX256" s="69">
        <v>10420760.890000001</v>
      </c>
      <c r="BY256" s="70">
        <v>886406</v>
      </c>
    </row>
    <row r="257" spans="1:77" x14ac:dyDescent="0.2">
      <c r="A257" s="67" t="s">
        <v>43</v>
      </c>
      <c r="B257" s="68" t="s">
        <v>707</v>
      </c>
      <c r="C257" s="67" t="s">
        <v>708</v>
      </c>
      <c r="D257" s="69">
        <v>-3772579.18</v>
      </c>
      <c r="E257" s="69">
        <v>0</v>
      </c>
      <c r="F257" s="69">
        <v>0</v>
      </c>
      <c r="G257" s="69">
        <v>-37024.85</v>
      </c>
      <c r="H257" s="69">
        <v>-408597.1</v>
      </c>
      <c r="I257" s="69">
        <v>-4099.74</v>
      </c>
      <c r="J257" s="69">
        <v>0</v>
      </c>
      <c r="K257" s="69">
        <v>-2125</v>
      </c>
      <c r="L257" s="69">
        <v>-9778.57</v>
      </c>
      <c r="M257" s="69">
        <v>0</v>
      </c>
      <c r="N257" s="69">
        <v>-109843.83</v>
      </c>
      <c r="O257" s="69">
        <v>0</v>
      </c>
      <c r="P257" s="69">
        <v>-8820687.2899999991</v>
      </c>
      <c r="Q257" s="69">
        <v>0</v>
      </c>
      <c r="R257" s="69">
        <v>0</v>
      </c>
      <c r="S257" s="69">
        <v>-16103.14</v>
      </c>
      <c r="T257" s="69">
        <v>-205697.69</v>
      </c>
      <c r="U257" s="69">
        <v>-12083.91</v>
      </c>
      <c r="V257" s="69">
        <v>-2475776.14</v>
      </c>
      <c r="W257" s="69">
        <v>-95030.12</v>
      </c>
      <c r="X257" s="69">
        <v>-511373.14</v>
      </c>
      <c r="Y257" s="69">
        <v>-121662.85</v>
      </c>
      <c r="Z257" s="69">
        <v>-87760.2</v>
      </c>
      <c r="AA257" s="69">
        <v>-500</v>
      </c>
      <c r="AB257" s="69">
        <v>0</v>
      </c>
      <c r="AC257" s="69">
        <v>0</v>
      </c>
      <c r="AD257" s="69">
        <v>0</v>
      </c>
      <c r="AE257" s="69">
        <v>0</v>
      </c>
      <c r="AF257" s="69">
        <v>-18411.52</v>
      </c>
      <c r="AG257" s="69">
        <v>-1485.2</v>
      </c>
      <c r="AH257" s="69">
        <v>3017</v>
      </c>
      <c r="AI257" s="69">
        <v>0</v>
      </c>
      <c r="AJ257" s="69">
        <v>0</v>
      </c>
      <c r="AK257" s="69">
        <v>-233636.59</v>
      </c>
      <c r="AL257" s="69">
        <v>0</v>
      </c>
      <c r="AM257" s="69">
        <v>-4071</v>
      </c>
      <c r="AN257" s="69">
        <v>-1690.8</v>
      </c>
      <c r="AO257" s="69">
        <v>0</v>
      </c>
      <c r="AP257" s="69">
        <v>-44421.86</v>
      </c>
      <c r="AQ257" s="69">
        <v>-2370502.75</v>
      </c>
      <c r="AR257" s="69">
        <v>0</v>
      </c>
      <c r="AS257" s="69">
        <v>0</v>
      </c>
      <c r="AT257" s="69">
        <v>-150131.64000000001</v>
      </c>
      <c r="AU257" s="69">
        <v>0</v>
      </c>
      <c r="AV257" s="69">
        <v>-202.28</v>
      </c>
      <c r="AW257" s="69">
        <v>-79032.460000000006</v>
      </c>
      <c r="AX257" s="69">
        <v>-385141</v>
      </c>
      <c r="AY257" s="69">
        <v>0</v>
      </c>
      <c r="AZ257" s="69">
        <v>-314176.34000000003</v>
      </c>
      <c r="BA257" s="69">
        <v>-72041.64</v>
      </c>
      <c r="BB257" s="69">
        <v>0</v>
      </c>
      <c r="BC257" s="69">
        <v>0</v>
      </c>
      <c r="BD257" s="69">
        <v>-154459.10990000001</v>
      </c>
      <c r="BE257" s="69">
        <v>0</v>
      </c>
      <c r="BF257" s="69">
        <v>0</v>
      </c>
      <c r="BG257" s="69">
        <v>0</v>
      </c>
      <c r="BH257" s="69">
        <v>0</v>
      </c>
      <c r="BI257" s="69">
        <v>-19139191.77</v>
      </c>
      <c r="BJ257" s="69">
        <v>-1065738.4099999999</v>
      </c>
      <c r="BK257" s="69">
        <v>0</v>
      </c>
      <c r="BL257" s="69">
        <v>-47107.97</v>
      </c>
      <c r="BM257" s="69">
        <v>0</v>
      </c>
      <c r="BN257" s="69">
        <v>-10148.15</v>
      </c>
      <c r="BO257" s="69">
        <v>-19663.650000000001</v>
      </c>
      <c r="BP257" s="69">
        <v>0</v>
      </c>
      <c r="BQ257" s="69">
        <v>0</v>
      </c>
      <c r="BR257" s="69">
        <v>0</v>
      </c>
      <c r="BS257" s="69">
        <v>0</v>
      </c>
      <c r="BT257" s="69">
        <v>-743305.49</v>
      </c>
      <c r="BU257" s="69">
        <v>0</v>
      </c>
      <c r="BV257" s="69">
        <v>-448158.76</v>
      </c>
      <c r="BW257" s="69">
        <v>0</v>
      </c>
      <c r="BX257" s="69">
        <v>-658.71</v>
      </c>
      <c r="BY257" s="70">
        <v>140</v>
      </c>
    </row>
    <row r="258" spans="1:77" x14ac:dyDescent="0.2">
      <c r="A258" s="67" t="s">
        <v>43</v>
      </c>
      <c r="B258" s="68" t="s">
        <v>709</v>
      </c>
      <c r="C258" s="67" t="s">
        <v>710</v>
      </c>
      <c r="D258" s="69">
        <v>22697.02</v>
      </c>
      <c r="E258" s="69">
        <v>0</v>
      </c>
      <c r="F258" s="69">
        <v>0</v>
      </c>
      <c r="G258" s="69">
        <v>0</v>
      </c>
      <c r="H258" s="69">
        <v>0</v>
      </c>
      <c r="I258" s="69">
        <v>0</v>
      </c>
      <c r="J258" s="69">
        <v>0</v>
      </c>
      <c r="K258" s="69">
        <v>0</v>
      </c>
      <c r="L258" s="69">
        <v>0</v>
      </c>
      <c r="M258" s="69">
        <v>0</v>
      </c>
      <c r="N258" s="69">
        <v>0</v>
      </c>
      <c r="O258" s="69">
        <v>0</v>
      </c>
      <c r="P258" s="69">
        <v>0</v>
      </c>
      <c r="Q258" s="69">
        <v>446115.95</v>
      </c>
      <c r="R258" s="69">
        <v>0</v>
      </c>
      <c r="S258" s="69">
        <v>0</v>
      </c>
      <c r="T258" s="69">
        <v>406263.06</v>
      </c>
      <c r="U258" s="69">
        <v>0</v>
      </c>
      <c r="V258" s="69">
        <v>3159553.72</v>
      </c>
      <c r="W258" s="69">
        <v>4137.6000000000004</v>
      </c>
      <c r="X258" s="69">
        <v>150794.75</v>
      </c>
      <c r="Y258" s="69">
        <v>0</v>
      </c>
      <c r="Z258" s="69">
        <v>0</v>
      </c>
      <c r="AA258" s="69">
        <v>0</v>
      </c>
      <c r="AB258" s="69">
        <v>0</v>
      </c>
      <c r="AC258" s="69">
        <v>0</v>
      </c>
      <c r="AD258" s="69">
        <v>0</v>
      </c>
      <c r="AE258" s="69">
        <v>0</v>
      </c>
      <c r="AF258" s="69">
        <v>23401.97</v>
      </c>
      <c r="AG258" s="69">
        <v>0</v>
      </c>
      <c r="AH258" s="69">
        <v>334690.56</v>
      </c>
      <c r="AI258" s="69">
        <v>0</v>
      </c>
      <c r="AJ258" s="69">
        <v>0</v>
      </c>
      <c r="AK258" s="69">
        <v>362377.09</v>
      </c>
      <c r="AL258" s="69">
        <v>2215.6999999999998</v>
      </c>
      <c r="AM258" s="69">
        <v>1381.2</v>
      </c>
      <c r="AN258" s="69">
        <v>8652.7099999999991</v>
      </c>
      <c r="AO258" s="69">
        <v>0</v>
      </c>
      <c r="AP258" s="69">
        <v>0</v>
      </c>
      <c r="AQ258" s="69">
        <v>0</v>
      </c>
      <c r="AR258" s="69">
        <v>0</v>
      </c>
      <c r="AS258" s="69">
        <v>0</v>
      </c>
      <c r="AT258" s="69">
        <v>21483</v>
      </c>
      <c r="AU258" s="69">
        <v>0</v>
      </c>
      <c r="AV258" s="69">
        <v>58.79</v>
      </c>
      <c r="AW258" s="69">
        <v>140595.62</v>
      </c>
      <c r="AX258" s="69">
        <v>341909.2</v>
      </c>
      <c r="AY258" s="69">
        <v>0</v>
      </c>
      <c r="AZ258" s="69">
        <v>46672.5</v>
      </c>
      <c r="BA258" s="69">
        <v>819024.27</v>
      </c>
      <c r="BB258" s="69">
        <v>0</v>
      </c>
      <c r="BC258" s="69">
        <v>0</v>
      </c>
      <c r="BD258" s="69">
        <v>68108.639999999999</v>
      </c>
      <c r="BE258" s="69">
        <v>0</v>
      </c>
      <c r="BF258" s="69">
        <v>0</v>
      </c>
      <c r="BG258" s="69">
        <v>0</v>
      </c>
      <c r="BH258" s="69">
        <v>0</v>
      </c>
      <c r="BI258" s="69">
        <v>1070756.72</v>
      </c>
      <c r="BJ258" s="69">
        <v>0</v>
      </c>
      <c r="BK258" s="69">
        <v>0</v>
      </c>
      <c r="BL258" s="69">
        <v>0</v>
      </c>
      <c r="BM258" s="69">
        <v>0</v>
      </c>
      <c r="BN258" s="69">
        <v>2438</v>
      </c>
      <c r="BO258" s="69">
        <v>929.2</v>
      </c>
      <c r="BP258" s="69">
        <v>0</v>
      </c>
      <c r="BQ258" s="69">
        <v>0</v>
      </c>
      <c r="BR258" s="69">
        <v>0</v>
      </c>
      <c r="BS258" s="69">
        <v>0</v>
      </c>
      <c r="BT258" s="69">
        <v>506296.87</v>
      </c>
      <c r="BU258" s="69">
        <v>5855.13</v>
      </c>
      <c r="BV258" s="69">
        <v>0</v>
      </c>
      <c r="BW258" s="69">
        <v>0</v>
      </c>
      <c r="BX258" s="69">
        <v>0</v>
      </c>
      <c r="BY258" s="70">
        <v>1776686.73</v>
      </c>
    </row>
    <row r="259" spans="1:77" x14ac:dyDescent="0.2">
      <c r="A259" s="67" t="s">
        <v>43</v>
      </c>
      <c r="B259" s="68" t="s">
        <v>711</v>
      </c>
      <c r="C259" s="67" t="s">
        <v>712</v>
      </c>
      <c r="D259" s="69">
        <v>0</v>
      </c>
      <c r="E259" s="69">
        <v>0</v>
      </c>
      <c r="F259" s="69">
        <v>0</v>
      </c>
      <c r="G259" s="69">
        <v>0</v>
      </c>
      <c r="H259" s="69">
        <v>0</v>
      </c>
      <c r="I259" s="69">
        <v>0</v>
      </c>
      <c r="J259" s="69">
        <v>0</v>
      </c>
      <c r="K259" s="69">
        <v>0</v>
      </c>
      <c r="L259" s="69">
        <v>0</v>
      </c>
      <c r="M259" s="69">
        <v>0</v>
      </c>
      <c r="N259" s="69">
        <v>0</v>
      </c>
      <c r="O259" s="69">
        <v>0</v>
      </c>
      <c r="P259" s="69">
        <v>0</v>
      </c>
      <c r="Q259" s="69">
        <v>0</v>
      </c>
      <c r="R259" s="69">
        <v>0</v>
      </c>
      <c r="S259" s="69">
        <v>0</v>
      </c>
      <c r="T259" s="69">
        <v>0</v>
      </c>
      <c r="U259" s="69">
        <v>0</v>
      </c>
      <c r="V259" s="69">
        <v>0</v>
      </c>
      <c r="W259" s="69">
        <v>42490</v>
      </c>
      <c r="X259" s="69">
        <v>4998.67</v>
      </c>
      <c r="Y259" s="69">
        <v>0</v>
      </c>
      <c r="Z259" s="69">
        <v>0</v>
      </c>
      <c r="AA259" s="69">
        <v>0</v>
      </c>
      <c r="AB259" s="69">
        <v>0</v>
      </c>
      <c r="AC259" s="69">
        <v>0</v>
      </c>
      <c r="AD259" s="69">
        <v>831976</v>
      </c>
      <c r="AE259" s="69">
        <v>0</v>
      </c>
      <c r="AF259" s="69">
        <v>0</v>
      </c>
      <c r="AG259" s="69">
        <v>0</v>
      </c>
      <c r="AH259" s="69">
        <v>0</v>
      </c>
      <c r="AI259" s="69">
        <v>0</v>
      </c>
      <c r="AJ259" s="69">
        <v>0</v>
      </c>
      <c r="AK259" s="69">
        <v>0</v>
      </c>
      <c r="AL259" s="69">
        <v>0</v>
      </c>
      <c r="AM259" s="69">
        <v>0</v>
      </c>
      <c r="AN259" s="69">
        <v>0</v>
      </c>
      <c r="AO259" s="69">
        <v>0</v>
      </c>
      <c r="AP259" s="69">
        <v>0</v>
      </c>
      <c r="AQ259" s="69">
        <v>0</v>
      </c>
      <c r="AR259" s="69">
        <v>0</v>
      </c>
      <c r="AS259" s="69">
        <v>0</v>
      </c>
      <c r="AT259" s="69">
        <v>0</v>
      </c>
      <c r="AU259" s="69">
        <v>0</v>
      </c>
      <c r="AV259" s="69">
        <v>0</v>
      </c>
      <c r="AW259" s="69">
        <v>0</v>
      </c>
      <c r="AX259" s="69">
        <v>0</v>
      </c>
      <c r="AY259" s="69">
        <v>0</v>
      </c>
      <c r="AZ259" s="69">
        <v>0</v>
      </c>
      <c r="BA259" s="69">
        <v>959260.43</v>
      </c>
      <c r="BB259" s="69">
        <v>0</v>
      </c>
      <c r="BC259" s="69">
        <v>0</v>
      </c>
      <c r="BD259" s="69">
        <v>0</v>
      </c>
      <c r="BE259" s="69">
        <v>15000</v>
      </c>
      <c r="BF259" s="69">
        <v>0</v>
      </c>
      <c r="BG259" s="69">
        <v>0</v>
      </c>
      <c r="BH259" s="69">
        <v>0</v>
      </c>
      <c r="BI259" s="69">
        <v>0</v>
      </c>
      <c r="BJ259" s="69">
        <v>0</v>
      </c>
      <c r="BK259" s="69">
        <v>0</v>
      </c>
      <c r="BL259" s="69">
        <v>0</v>
      </c>
      <c r="BM259" s="69">
        <v>63520</v>
      </c>
      <c r="BN259" s="69">
        <v>0</v>
      </c>
      <c r="BO259" s="69">
        <v>0</v>
      </c>
      <c r="BP259" s="69">
        <v>0</v>
      </c>
      <c r="BQ259" s="69">
        <v>0</v>
      </c>
      <c r="BR259" s="69">
        <v>0</v>
      </c>
      <c r="BS259" s="69">
        <v>0</v>
      </c>
      <c r="BT259" s="69">
        <v>0</v>
      </c>
      <c r="BU259" s="69">
        <v>0</v>
      </c>
      <c r="BV259" s="69">
        <v>0</v>
      </c>
      <c r="BW259" s="69">
        <v>0</v>
      </c>
      <c r="BX259" s="69">
        <v>0</v>
      </c>
      <c r="BY259" s="70">
        <v>239352</v>
      </c>
    </row>
    <row r="260" spans="1:77" x14ac:dyDescent="0.2">
      <c r="A260" s="67" t="s">
        <v>43</v>
      </c>
      <c r="B260" s="68" t="s">
        <v>713</v>
      </c>
      <c r="C260" s="67" t="s">
        <v>714</v>
      </c>
      <c r="D260" s="69">
        <v>0</v>
      </c>
      <c r="E260" s="69">
        <v>0</v>
      </c>
      <c r="F260" s="69">
        <v>0</v>
      </c>
      <c r="G260" s="69">
        <v>0</v>
      </c>
      <c r="H260" s="69">
        <v>0</v>
      </c>
      <c r="I260" s="69">
        <v>0</v>
      </c>
      <c r="J260" s="69">
        <v>0</v>
      </c>
      <c r="K260" s="69">
        <v>0</v>
      </c>
      <c r="L260" s="69">
        <v>0</v>
      </c>
      <c r="M260" s="69">
        <v>0</v>
      </c>
      <c r="N260" s="69">
        <v>0</v>
      </c>
      <c r="O260" s="69">
        <v>0</v>
      </c>
      <c r="P260" s="69">
        <v>0</v>
      </c>
      <c r="Q260" s="69">
        <v>0</v>
      </c>
      <c r="R260" s="69">
        <v>0</v>
      </c>
      <c r="S260" s="69">
        <v>0</v>
      </c>
      <c r="T260" s="69">
        <v>0</v>
      </c>
      <c r="U260" s="69">
        <v>0</v>
      </c>
      <c r="V260" s="69">
        <v>0</v>
      </c>
      <c r="W260" s="69">
        <v>200777.55</v>
      </c>
      <c r="X260" s="69">
        <v>93247.91</v>
      </c>
      <c r="Y260" s="69">
        <v>259394.72</v>
      </c>
      <c r="Z260" s="69">
        <v>1179596.92</v>
      </c>
      <c r="AA260" s="69">
        <v>9838535.25</v>
      </c>
      <c r="AB260" s="69">
        <v>90282.53</v>
      </c>
      <c r="AC260" s="69">
        <v>0</v>
      </c>
      <c r="AD260" s="69">
        <v>267243.2</v>
      </c>
      <c r="AE260" s="69">
        <v>1116086</v>
      </c>
      <c r="AF260" s="69">
        <v>0</v>
      </c>
      <c r="AG260" s="69">
        <v>0</v>
      </c>
      <c r="AH260" s="69">
        <v>0</v>
      </c>
      <c r="AI260" s="69">
        <v>0</v>
      </c>
      <c r="AJ260" s="69">
        <v>0</v>
      </c>
      <c r="AK260" s="69">
        <v>7512597</v>
      </c>
      <c r="AL260" s="69">
        <v>0</v>
      </c>
      <c r="AM260" s="69">
        <v>0</v>
      </c>
      <c r="AN260" s="69">
        <v>0</v>
      </c>
      <c r="AO260" s="69">
        <v>0</v>
      </c>
      <c r="AP260" s="69">
        <v>0</v>
      </c>
      <c r="AQ260" s="69">
        <v>0</v>
      </c>
      <c r="AR260" s="69">
        <v>0</v>
      </c>
      <c r="AS260" s="69">
        <v>0</v>
      </c>
      <c r="AT260" s="69">
        <v>0</v>
      </c>
      <c r="AU260" s="69">
        <v>0</v>
      </c>
      <c r="AV260" s="69">
        <v>0</v>
      </c>
      <c r="AW260" s="69">
        <v>0</v>
      </c>
      <c r="AX260" s="69">
        <v>0</v>
      </c>
      <c r="AY260" s="69">
        <v>0</v>
      </c>
      <c r="AZ260" s="69">
        <v>0</v>
      </c>
      <c r="BA260" s="69">
        <v>0</v>
      </c>
      <c r="BB260" s="69">
        <v>0</v>
      </c>
      <c r="BC260" s="69">
        <v>0</v>
      </c>
      <c r="BD260" s="69">
        <v>0</v>
      </c>
      <c r="BE260" s="69">
        <v>0</v>
      </c>
      <c r="BF260" s="69">
        <v>0</v>
      </c>
      <c r="BG260" s="69">
        <v>0</v>
      </c>
      <c r="BH260" s="69">
        <v>0</v>
      </c>
      <c r="BI260" s="69">
        <v>0</v>
      </c>
      <c r="BJ260" s="69">
        <v>0</v>
      </c>
      <c r="BK260" s="69">
        <v>0</v>
      </c>
      <c r="BL260" s="69">
        <v>0</v>
      </c>
      <c r="BM260" s="69">
        <v>0</v>
      </c>
      <c r="BN260" s="69">
        <v>0</v>
      </c>
      <c r="BO260" s="69">
        <v>0</v>
      </c>
      <c r="BP260" s="69">
        <v>0</v>
      </c>
      <c r="BQ260" s="69">
        <v>0</v>
      </c>
      <c r="BR260" s="69">
        <v>0</v>
      </c>
      <c r="BS260" s="69">
        <v>2940174.4</v>
      </c>
      <c r="BT260" s="69">
        <v>925075.41</v>
      </c>
      <c r="BU260" s="69">
        <v>0</v>
      </c>
      <c r="BV260" s="69">
        <v>0</v>
      </c>
      <c r="BW260" s="69">
        <v>0</v>
      </c>
      <c r="BX260" s="69">
        <v>199604.43</v>
      </c>
      <c r="BY260" s="70">
        <v>20660449.600000001</v>
      </c>
    </row>
    <row r="261" spans="1:77" x14ac:dyDescent="0.2">
      <c r="A261" s="67" t="s">
        <v>43</v>
      </c>
      <c r="B261" s="68" t="s">
        <v>715</v>
      </c>
      <c r="C261" s="67" t="s">
        <v>716</v>
      </c>
      <c r="D261" s="69">
        <v>0</v>
      </c>
      <c r="E261" s="69">
        <v>0</v>
      </c>
      <c r="F261" s="69">
        <v>0</v>
      </c>
      <c r="G261" s="69">
        <v>0</v>
      </c>
      <c r="H261" s="69">
        <v>0</v>
      </c>
      <c r="I261" s="69">
        <v>0</v>
      </c>
      <c r="J261" s="69">
        <v>0</v>
      </c>
      <c r="K261" s="69">
        <v>0</v>
      </c>
      <c r="L261" s="69">
        <v>0</v>
      </c>
      <c r="M261" s="69">
        <v>0</v>
      </c>
      <c r="N261" s="69">
        <v>0</v>
      </c>
      <c r="O261" s="69">
        <v>0</v>
      </c>
      <c r="P261" s="69">
        <v>0</v>
      </c>
      <c r="Q261" s="69">
        <v>0</v>
      </c>
      <c r="R261" s="69">
        <v>0</v>
      </c>
      <c r="S261" s="69">
        <v>0</v>
      </c>
      <c r="T261" s="69">
        <v>0</v>
      </c>
      <c r="U261" s="69">
        <v>-55390</v>
      </c>
      <c r="V261" s="69">
        <v>0</v>
      </c>
      <c r="W261" s="69">
        <v>0</v>
      </c>
      <c r="X261" s="69">
        <v>0</v>
      </c>
      <c r="Y261" s="69">
        <v>0</v>
      </c>
      <c r="Z261" s="69">
        <v>0</v>
      </c>
      <c r="AA261" s="69">
        <v>0</v>
      </c>
      <c r="AB261" s="69">
        <v>0</v>
      </c>
      <c r="AC261" s="69">
        <v>-19671760.100000001</v>
      </c>
      <c r="AD261" s="69">
        <v>0</v>
      </c>
      <c r="AE261" s="69">
        <v>0</v>
      </c>
      <c r="AF261" s="69">
        <v>0</v>
      </c>
      <c r="AG261" s="69">
        <v>0</v>
      </c>
      <c r="AH261" s="69">
        <v>0</v>
      </c>
      <c r="AI261" s="69">
        <v>0</v>
      </c>
      <c r="AJ261" s="69">
        <v>0</v>
      </c>
      <c r="AK261" s="69">
        <v>0</v>
      </c>
      <c r="AL261" s="69">
        <v>0</v>
      </c>
      <c r="AM261" s="69">
        <v>0</v>
      </c>
      <c r="AN261" s="69">
        <v>0</v>
      </c>
      <c r="AO261" s="69">
        <v>0</v>
      </c>
      <c r="AP261" s="69">
        <v>0</v>
      </c>
      <c r="AQ261" s="69">
        <v>0</v>
      </c>
      <c r="AR261" s="69">
        <v>0</v>
      </c>
      <c r="AS261" s="69">
        <v>0</v>
      </c>
      <c r="AT261" s="69">
        <v>0</v>
      </c>
      <c r="AU261" s="69">
        <v>0</v>
      </c>
      <c r="AV261" s="69">
        <v>0</v>
      </c>
      <c r="AW261" s="69">
        <v>0</v>
      </c>
      <c r="AX261" s="69">
        <v>0</v>
      </c>
      <c r="AY261" s="69">
        <v>0</v>
      </c>
      <c r="AZ261" s="69">
        <v>0</v>
      </c>
      <c r="BA261" s="69">
        <v>0</v>
      </c>
      <c r="BB261" s="69">
        <v>0</v>
      </c>
      <c r="BC261" s="69">
        <v>0</v>
      </c>
      <c r="BD261" s="69">
        <v>0</v>
      </c>
      <c r="BE261" s="69">
        <v>0</v>
      </c>
      <c r="BF261" s="69">
        <v>0</v>
      </c>
      <c r="BG261" s="69">
        <v>0</v>
      </c>
      <c r="BH261" s="69">
        <v>0</v>
      </c>
      <c r="BI261" s="69">
        <v>0</v>
      </c>
      <c r="BJ261" s="69">
        <v>0</v>
      </c>
      <c r="BK261" s="69">
        <v>0</v>
      </c>
      <c r="BL261" s="69">
        <v>0</v>
      </c>
      <c r="BM261" s="69">
        <v>-545</v>
      </c>
      <c r="BN261" s="69">
        <v>0</v>
      </c>
      <c r="BO261" s="69">
        <v>0</v>
      </c>
      <c r="BP261" s="69">
        <v>0</v>
      </c>
      <c r="BQ261" s="69">
        <v>0</v>
      </c>
      <c r="BR261" s="69">
        <v>0</v>
      </c>
      <c r="BS261" s="69">
        <v>0</v>
      </c>
      <c r="BT261" s="69">
        <v>0</v>
      </c>
      <c r="BU261" s="69">
        <v>0</v>
      </c>
      <c r="BV261" s="69">
        <v>0</v>
      </c>
      <c r="BW261" s="69">
        <v>0</v>
      </c>
      <c r="BX261" s="69">
        <v>0</v>
      </c>
      <c r="BY261" s="70">
        <v>12781401</v>
      </c>
    </row>
    <row r="262" spans="1:77" x14ac:dyDescent="0.2">
      <c r="A262" s="67" t="s">
        <v>43</v>
      </c>
      <c r="B262" s="68" t="s">
        <v>717</v>
      </c>
      <c r="C262" s="67" t="s">
        <v>718</v>
      </c>
      <c r="D262" s="69">
        <v>-1159535.82</v>
      </c>
      <c r="E262" s="69">
        <v>0</v>
      </c>
      <c r="F262" s="69">
        <v>0</v>
      </c>
      <c r="G262" s="69">
        <v>-49086.94</v>
      </c>
      <c r="H262" s="69">
        <v>0</v>
      </c>
      <c r="I262" s="69">
        <v>-1470.5</v>
      </c>
      <c r="J262" s="69">
        <v>-519517.5</v>
      </c>
      <c r="K262" s="69">
        <v>-252399.2</v>
      </c>
      <c r="L262" s="69">
        <v>-91889.18</v>
      </c>
      <c r="M262" s="69">
        <v>-1360853.6</v>
      </c>
      <c r="N262" s="69">
        <v>0</v>
      </c>
      <c r="O262" s="69">
        <v>0</v>
      </c>
      <c r="P262" s="69">
        <v>-60254.85</v>
      </c>
      <c r="Q262" s="69">
        <v>-543495.18999999994</v>
      </c>
      <c r="R262" s="69">
        <v>0</v>
      </c>
      <c r="S262" s="69">
        <v>0</v>
      </c>
      <c r="T262" s="69">
        <v>0</v>
      </c>
      <c r="U262" s="69">
        <v>0</v>
      </c>
      <c r="V262" s="69">
        <v>-346307.75</v>
      </c>
      <c r="W262" s="69">
        <v>-525452.81000000006</v>
      </c>
      <c r="X262" s="69">
        <v>-37222.33</v>
      </c>
      <c r="Y262" s="69">
        <v>0</v>
      </c>
      <c r="Z262" s="69">
        <v>-4770</v>
      </c>
      <c r="AA262" s="69">
        <v>-26214.87</v>
      </c>
      <c r="AB262" s="69">
        <v>0</v>
      </c>
      <c r="AC262" s="69">
        <v>0</v>
      </c>
      <c r="AD262" s="69">
        <v>0</v>
      </c>
      <c r="AE262" s="69">
        <v>0</v>
      </c>
      <c r="AF262" s="69">
        <v>-15091.05</v>
      </c>
      <c r="AG262" s="69">
        <v>0</v>
      </c>
      <c r="AH262" s="69">
        <v>0</v>
      </c>
      <c r="AI262" s="69">
        <v>0</v>
      </c>
      <c r="AJ262" s="69">
        <v>-47192.160000000003</v>
      </c>
      <c r="AK262" s="69">
        <v>-198931.97</v>
      </c>
      <c r="AL262" s="69">
        <v>-7939.7</v>
      </c>
      <c r="AM262" s="69">
        <v>-117957.91</v>
      </c>
      <c r="AN262" s="69">
        <v>-70877.89</v>
      </c>
      <c r="AO262" s="69">
        <v>0</v>
      </c>
      <c r="AP262" s="69">
        <v>0</v>
      </c>
      <c r="AQ262" s="69">
        <v>-192912.09</v>
      </c>
      <c r="AR262" s="69">
        <v>0</v>
      </c>
      <c r="AS262" s="69">
        <v>-43249.19</v>
      </c>
      <c r="AT262" s="69">
        <v>-20003.52</v>
      </c>
      <c r="AU262" s="69">
        <v>-17673.71</v>
      </c>
      <c r="AV262" s="69">
        <v>-8063.85</v>
      </c>
      <c r="AW262" s="69">
        <v>-1401.61</v>
      </c>
      <c r="AX262" s="69">
        <v>-6222900.8499999996</v>
      </c>
      <c r="AY262" s="69">
        <v>0</v>
      </c>
      <c r="AZ262" s="69">
        <v>-406821.17</v>
      </c>
      <c r="BA262" s="69">
        <v>-6132.67</v>
      </c>
      <c r="BB262" s="69">
        <v>0</v>
      </c>
      <c r="BC262" s="69">
        <v>0</v>
      </c>
      <c r="BD262" s="69">
        <v>-200110.78</v>
      </c>
      <c r="BE262" s="69">
        <v>0</v>
      </c>
      <c r="BF262" s="69">
        <v>0</v>
      </c>
      <c r="BG262" s="69">
        <v>0</v>
      </c>
      <c r="BH262" s="69">
        <v>0</v>
      </c>
      <c r="BI262" s="69">
        <v>0</v>
      </c>
      <c r="BJ262" s="69">
        <v>0</v>
      </c>
      <c r="BK262" s="69">
        <v>0</v>
      </c>
      <c r="BL262" s="69">
        <v>0</v>
      </c>
      <c r="BM262" s="69">
        <v>0</v>
      </c>
      <c r="BN262" s="69">
        <v>-33887.85</v>
      </c>
      <c r="BO262" s="69">
        <v>-4571.3999999999996</v>
      </c>
      <c r="BP262" s="69">
        <v>0</v>
      </c>
      <c r="BQ262" s="69">
        <v>0</v>
      </c>
      <c r="BR262" s="69">
        <v>0</v>
      </c>
      <c r="BS262" s="69">
        <v>0</v>
      </c>
      <c r="BT262" s="69">
        <v>-108224.21</v>
      </c>
      <c r="BU262" s="69">
        <v>-134015.47</v>
      </c>
      <c r="BV262" s="69">
        <v>-47395.95</v>
      </c>
      <c r="BW262" s="69">
        <v>0</v>
      </c>
      <c r="BX262" s="69">
        <v>0</v>
      </c>
      <c r="BY262" s="70">
        <v>188933060.41</v>
      </c>
    </row>
    <row r="263" spans="1:77" x14ac:dyDescent="0.2">
      <c r="A263" s="67" t="s">
        <v>43</v>
      </c>
      <c r="B263" s="68" t="s">
        <v>719</v>
      </c>
      <c r="C263" s="67" t="s">
        <v>720</v>
      </c>
      <c r="D263" s="69">
        <v>13600</v>
      </c>
      <c r="E263" s="69">
        <v>0</v>
      </c>
      <c r="F263" s="69">
        <v>0</v>
      </c>
      <c r="G263" s="69">
        <v>0</v>
      </c>
      <c r="H263" s="69">
        <v>0</v>
      </c>
      <c r="I263" s="69">
        <v>0</v>
      </c>
      <c r="J263" s="69">
        <v>2118960.1</v>
      </c>
      <c r="K263" s="69">
        <v>0</v>
      </c>
      <c r="L263" s="69">
        <v>2533.9</v>
      </c>
      <c r="M263" s="69">
        <v>44509.09</v>
      </c>
      <c r="N263" s="69">
        <v>0</v>
      </c>
      <c r="O263" s="69">
        <v>0</v>
      </c>
      <c r="P263" s="69">
        <v>20573.599999999999</v>
      </c>
      <c r="Q263" s="69">
        <v>41402.44</v>
      </c>
      <c r="R263" s="69">
        <v>0</v>
      </c>
      <c r="S263" s="69">
        <v>0</v>
      </c>
      <c r="T263" s="69">
        <v>0</v>
      </c>
      <c r="U263" s="69">
        <v>0</v>
      </c>
      <c r="V263" s="69">
        <v>0</v>
      </c>
      <c r="W263" s="69">
        <v>51251.199999999997</v>
      </c>
      <c r="X263" s="69">
        <v>74497.19</v>
      </c>
      <c r="Y263" s="69">
        <v>0</v>
      </c>
      <c r="Z263" s="69">
        <v>0</v>
      </c>
      <c r="AA263" s="69">
        <v>2862.73</v>
      </c>
      <c r="AB263" s="69">
        <v>0</v>
      </c>
      <c r="AC263" s="69">
        <v>0</v>
      </c>
      <c r="AD263" s="69">
        <v>0</v>
      </c>
      <c r="AE263" s="69">
        <v>0</v>
      </c>
      <c r="AF263" s="69">
        <v>4237.25</v>
      </c>
      <c r="AG263" s="69">
        <v>0</v>
      </c>
      <c r="AH263" s="69">
        <v>0</v>
      </c>
      <c r="AI263" s="69">
        <v>0</v>
      </c>
      <c r="AJ263" s="69">
        <v>42047.08</v>
      </c>
      <c r="AK263" s="69">
        <v>0</v>
      </c>
      <c r="AL263" s="69">
        <v>0</v>
      </c>
      <c r="AM263" s="69">
        <v>0</v>
      </c>
      <c r="AN263" s="69">
        <v>2146.9</v>
      </c>
      <c r="AO263" s="69">
        <v>0</v>
      </c>
      <c r="AP263" s="69">
        <v>0</v>
      </c>
      <c r="AQ263" s="69">
        <v>0</v>
      </c>
      <c r="AR263" s="69">
        <v>10600</v>
      </c>
      <c r="AS263" s="69">
        <v>0</v>
      </c>
      <c r="AT263" s="69">
        <v>40703.67</v>
      </c>
      <c r="AU263" s="69">
        <v>418</v>
      </c>
      <c r="AV263" s="69">
        <v>0</v>
      </c>
      <c r="AW263" s="69">
        <v>0</v>
      </c>
      <c r="AX263" s="69">
        <v>0</v>
      </c>
      <c r="AY263" s="69">
        <v>0</v>
      </c>
      <c r="AZ263" s="69">
        <v>24444.37</v>
      </c>
      <c r="BA263" s="69">
        <v>0</v>
      </c>
      <c r="BB263" s="69">
        <v>0</v>
      </c>
      <c r="BC263" s="69">
        <v>0</v>
      </c>
      <c r="BD263" s="69">
        <v>181.9</v>
      </c>
      <c r="BE263" s="69">
        <v>0</v>
      </c>
      <c r="BF263" s="69">
        <v>0</v>
      </c>
      <c r="BG263" s="69">
        <v>0</v>
      </c>
      <c r="BH263" s="69">
        <v>0</v>
      </c>
      <c r="BI263" s="69">
        <v>0</v>
      </c>
      <c r="BJ263" s="69">
        <v>0</v>
      </c>
      <c r="BK263" s="69">
        <v>0</v>
      </c>
      <c r="BL263" s="69">
        <v>0</v>
      </c>
      <c r="BM263" s="69">
        <v>0</v>
      </c>
      <c r="BN263" s="69">
        <v>0</v>
      </c>
      <c r="BO263" s="69">
        <v>0</v>
      </c>
      <c r="BP263" s="69">
        <v>0</v>
      </c>
      <c r="BQ263" s="69">
        <v>0</v>
      </c>
      <c r="BR263" s="69">
        <v>0</v>
      </c>
      <c r="BS263" s="69">
        <v>0</v>
      </c>
      <c r="BT263" s="69">
        <v>0</v>
      </c>
      <c r="BU263" s="69">
        <v>145577</v>
      </c>
      <c r="BV263" s="69">
        <v>0</v>
      </c>
      <c r="BW263" s="69">
        <v>0</v>
      </c>
      <c r="BX263" s="69">
        <v>75898.89</v>
      </c>
      <c r="BY263" s="70">
        <v>-74778874.349999994</v>
      </c>
    </row>
    <row r="264" spans="1:77" x14ac:dyDescent="0.2">
      <c r="A264" s="67" t="s">
        <v>43</v>
      </c>
      <c r="B264" s="68" t="s">
        <v>721</v>
      </c>
      <c r="C264" s="67" t="s">
        <v>722</v>
      </c>
      <c r="D264" s="69">
        <v>-87406569.209999993</v>
      </c>
      <c r="E264" s="69">
        <v>-32282191.149999999</v>
      </c>
      <c r="F264" s="69">
        <v>-24981794.789999999</v>
      </c>
      <c r="G264" s="69">
        <v>-25181040.600000001</v>
      </c>
      <c r="H264" s="69">
        <v>-21402273.539999999</v>
      </c>
      <c r="I264" s="69">
        <v>-10630919.74</v>
      </c>
      <c r="J264" s="69">
        <v>-19502180.48</v>
      </c>
      <c r="K264" s="69">
        <v>-15360735.210000001</v>
      </c>
      <c r="L264" s="69">
        <v>-14567260.460000001</v>
      </c>
      <c r="M264" s="69">
        <v>-46001987.689999998</v>
      </c>
      <c r="N264" s="69">
        <v>-13345708.07</v>
      </c>
      <c r="O264" s="69">
        <v>-25477132.670000002</v>
      </c>
      <c r="P264" s="69">
        <v>-40959886.549999997</v>
      </c>
      <c r="Q264" s="69">
        <v>-42819803.530000001</v>
      </c>
      <c r="R264" s="69">
        <v>-5985295.2800000003</v>
      </c>
      <c r="S264" s="69">
        <v>-36427215.390000001</v>
      </c>
      <c r="T264" s="69">
        <v>-20136672.84</v>
      </c>
      <c r="U264" s="69">
        <v>-7388391.3799999999</v>
      </c>
      <c r="V264" s="69">
        <v>-44251134.350000001</v>
      </c>
      <c r="W264" s="69">
        <v>-35083112.420000002</v>
      </c>
      <c r="X264" s="69">
        <v>-26618205.390000001</v>
      </c>
      <c r="Y264" s="69">
        <v>-38730614.770000003</v>
      </c>
      <c r="Z264" s="69">
        <v>-17717675.309999999</v>
      </c>
      <c r="AA264" s="69">
        <v>-32335841.870000001</v>
      </c>
      <c r="AB264" s="69">
        <v>-18627620.129999999</v>
      </c>
      <c r="AC264" s="69">
        <v>0</v>
      </c>
      <c r="AD264" s="69">
        <v>-10228657.189999999</v>
      </c>
      <c r="AE264" s="69">
        <v>-59827187.520000003</v>
      </c>
      <c r="AF264" s="69">
        <v>-20639432.469999999</v>
      </c>
      <c r="AG264" s="69">
        <v>-13429515.02</v>
      </c>
      <c r="AH264" s="69">
        <v>-10464715.32</v>
      </c>
      <c r="AI264" s="69">
        <v>-12114575.57</v>
      </c>
      <c r="AJ264" s="69">
        <v>-18027643.449999999</v>
      </c>
      <c r="AK264" s="69">
        <v>-15865991.619999999</v>
      </c>
      <c r="AL264" s="69">
        <v>-15846329.24</v>
      </c>
      <c r="AM264" s="69">
        <v>-21991274.739999998</v>
      </c>
      <c r="AN264" s="69">
        <v>-13125254.710000001</v>
      </c>
      <c r="AO264" s="69">
        <v>-13720022.92</v>
      </c>
      <c r="AP264" s="69">
        <v>-14698989.5</v>
      </c>
      <c r="AQ264" s="69">
        <v>-56099044.07</v>
      </c>
      <c r="AR264" s="69">
        <v>-16634614.470000001</v>
      </c>
      <c r="AS264" s="69">
        <v>-23568656</v>
      </c>
      <c r="AT264" s="69">
        <v>-17110818.789999999</v>
      </c>
      <c r="AU264" s="69">
        <v>-17543819.129999999</v>
      </c>
      <c r="AV264" s="69">
        <v>-3860290.08</v>
      </c>
      <c r="AW264" s="69">
        <v>-7419200.3899999997</v>
      </c>
      <c r="AX264" s="69">
        <v>-63273530.579999998</v>
      </c>
      <c r="AY264" s="69">
        <v>-12828493</v>
      </c>
      <c r="AZ264" s="69">
        <v>-20612337.239999998</v>
      </c>
      <c r="BA264" s="69">
        <v>-29618478.670000002</v>
      </c>
      <c r="BB264" s="69">
        <v>-28926205.27</v>
      </c>
      <c r="BC264" s="69">
        <v>-21900595.140000001</v>
      </c>
      <c r="BD264" s="69">
        <v>-28559103.68</v>
      </c>
      <c r="BE264" s="69">
        <v>-25345369.030000001</v>
      </c>
      <c r="BF264" s="69">
        <v>-17169700.59</v>
      </c>
      <c r="BG264" s="69">
        <v>-9839161.5500000007</v>
      </c>
      <c r="BH264" s="69">
        <v>-4868384.57</v>
      </c>
      <c r="BI264" s="69">
        <v>-62456439.75</v>
      </c>
      <c r="BJ264" s="69">
        <v>-40073066.93</v>
      </c>
      <c r="BK264" s="69">
        <v>-19054978.629999999</v>
      </c>
      <c r="BL264" s="69">
        <v>-17090609.940000001</v>
      </c>
      <c r="BM264" s="69">
        <v>-23216903.219999999</v>
      </c>
      <c r="BN264" s="69">
        <v>-26455451.710000001</v>
      </c>
      <c r="BO264" s="69">
        <v>-13677321.59</v>
      </c>
      <c r="BP264" s="69">
        <v>-33480873.510000002</v>
      </c>
      <c r="BQ264" s="69">
        <v>-15811212.9</v>
      </c>
      <c r="BR264" s="69">
        <v>-16176808.789999999</v>
      </c>
      <c r="BS264" s="69">
        <v>-19132213.359999999</v>
      </c>
      <c r="BT264" s="69">
        <v>-27161656.739999998</v>
      </c>
      <c r="BU264" s="69">
        <v>-29767540.32</v>
      </c>
      <c r="BV264" s="69">
        <v>-14999887.08</v>
      </c>
      <c r="BW264" s="69">
        <v>-7436481.9500000002</v>
      </c>
      <c r="BX264" s="69">
        <v>-7704675.1500000004</v>
      </c>
      <c r="BY264" s="70">
        <v>40728365.159999996</v>
      </c>
    </row>
    <row r="265" spans="1:77" x14ac:dyDescent="0.2">
      <c r="A265" s="67" t="s">
        <v>43</v>
      </c>
      <c r="B265" s="68" t="s">
        <v>723</v>
      </c>
      <c r="C265" s="67" t="s">
        <v>724</v>
      </c>
      <c r="D265" s="69">
        <v>-103554021</v>
      </c>
      <c r="E265" s="69">
        <v>-15501190.810000001</v>
      </c>
      <c r="F265" s="69">
        <v>-26064440.440000001</v>
      </c>
      <c r="G265" s="69">
        <v>-7936318.6500000004</v>
      </c>
      <c r="H265" s="69">
        <v>-4161195.75</v>
      </c>
      <c r="I265" s="69">
        <v>0</v>
      </c>
      <c r="J265" s="69">
        <v>-246885831.13999999</v>
      </c>
      <c r="K265" s="69">
        <v>-15385483.98</v>
      </c>
      <c r="L265" s="69">
        <v>-2715015.06</v>
      </c>
      <c r="M265" s="69">
        <v>-33213151.43</v>
      </c>
      <c r="N265" s="69">
        <v>-3339901.71</v>
      </c>
      <c r="O265" s="69">
        <v>-9750974.2200000007</v>
      </c>
      <c r="P265" s="69">
        <v>-25800771.399999999</v>
      </c>
      <c r="Q265" s="69">
        <v>-18364370.600000001</v>
      </c>
      <c r="R265" s="69">
        <v>-1037373.45</v>
      </c>
      <c r="S265" s="69">
        <v>-6339958.5599999996</v>
      </c>
      <c r="T265" s="69">
        <v>-6409040.5499999998</v>
      </c>
      <c r="U265" s="69">
        <v>-1416452.66</v>
      </c>
      <c r="V265" s="69">
        <v>-131230986.61</v>
      </c>
      <c r="W265" s="69">
        <v>-17869032.300000001</v>
      </c>
      <c r="X265" s="69">
        <v>-8192824.0999999996</v>
      </c>
      <c r="Y265" s="69">
        <v>-23448484.629999999</v>
      </c>
      <c r="Z265" s="69">
        <v>-3474177.61</v>
      </c>
      <c r="AA265" s="69">
        <v>-6334197.5199999996</v>
      </c>
      <c r="AB265" s="69">
        <v>-1110845.79</v>
      </c>
      <c r="AC265" s="69">
        <v>0</v>
      </c>
      <c r="AD265" s="69">
        <v>-166525.73000000001</v>
      </c>
      <c r="AE265" s="69">
        <v>-225481943.21000001</v>
      </c>
      <c r="AF265" s="69">
        <v>-5331394.1975999996</v>
      </c>
      <c r="AG265" s="69">
        <v>-2263331.8199999998</v>
      </c>
      <c r="AH265" s="69">
        <v>-3710981.39</v>
      </c>
      <c r="AI265" s="69">
        <v>-2260774.73</v>
      </c>
      <c r="AJ265" s="69">
        <v>-5234395.3</v>
      </c>
      <c r="AK265" s="69">
        <v>-3455596.08</v>
      </c>
      <c r="AL265" s="69">
        <v>-4584764.55</v>
      </c>
      <c r="AM265" s="69">
        <v>-5400995.6200000001</v>
      </c>
      <c r="AN265" s="69">
        <v>-2772477.05</v>
      </c>
      <c r="AO265" s="69">
        <v>-3128165.23</v>
      </c>
      <c r="AP265" s="69">
        <v>-2385886.87</v>
      </c>
      <c r="AQ265" s="69">
        <v>-87509928.129999995</v>
      </c>
      <c r="AR265" s="69">
        <v>-1853168.45</v>
      </c>
      <c r="AS265" s="69">
        <v>-2911643.2</v>
      </c>
      <c r="AT265" s="69">
        <v>-4813928.46</v>
      </c>
      <c r="AU265" s="69">
        <v>-2966023.9</v>
      </c>
      <c r="AV265" s="69">
        <v>-519226.74</v>
      </c>
      <c r="AW265" s="69">
        <v>-1041308.51</v>
      </c>
      <c r="AX265" s="69">
        <v>-140317835.30000001</v>
      </c>
      <c r="AY265" s="69">
        <v>-2000151.3</v>
      </c>
      <c r="AZ265" s="69">
        <v>-5942737.4400000004</v>
      </c>
      <c r="BA265" s="69">
        <v>-8566257.9000000004</v>
      </c>
      <c r="BB265" s="69">
        <v>-8693121.7799999993</v>
      </c>
      <c r="BC265" s="69">
        <v>-5174738.0999999996</v>
      </c>
      <c r="BD265" s="69">
        <v>-15240858.4</v>
      </c>
      <c r="BE265" s="69">
        <v>-12960700.1</v>
      </c>
      <c r="BF265" s="69">
        <v>-5074518.6399999997</v>
      </c>
      <c r="BG265" s="69">
        <v>-1196089.45</v>
      </c>
      <c r="BH265" s="69">
        <v>-1686324.58</v>
      </c>
      <c r="BI265" s="69">
        <v>-124555997.59999999</v>
      </c>
      <c r="BJ265" s="69">
        <v>-33090827.989999998</v>
      </c>
      <c r="BK265" s="69">
        <v>-4164378.35</v>
      </c>
      <c r="BL265" s="69">
        <v>-2012745.58</v>
      </c>
      <c r="BM265" s="69">
        <v>-2517058</v>
      </c>
      <c r="BN265" s="69">
        <v>-4914443.09</v>
      </c>
      <c r="BO265" s="69">
        <v>-2551724.2400000002</v>
      </c>
      <c r="BP265" s="69">
        <v>-76569150.680000007</v>
      </c>
      <c r="BQ265" s="69">
        <v>-3114499.4</v>
      </c>
      <c r="BR265" s="69">
        <v>-4251688.43</v>
      </c>
      <c r="BS265" s="69">
        <v>-6914707.7999999998</v>
      </c>
      <c r="BT265" s="69">
        <v>-4717266.5999999996</v>
      </c>
      <c r="BU265" s="69">
        <v>-18026750.399999999</v>
      </c>
      <c r="BV265" s="69">
        <v>-2928360.47</v>
      </c>
      <c r="BW265" s="69">
        <v>-333118.2</v>
      </c>
      <c r="BX265" s="69">
        <v>-153548.6</v>
      </c>
      <c r="BY265" s="70">
        <v>-6823891.1599999983</v>
      </c>
    </row>
    <row r="266" spans="1:77" x14ac:dyDescent="0.2">
      <c r="A266" s="67" t="s">
        <v>43</v>
      </c>
      <c r="B266" s="68" t="s">
        <v>725</v>
      </c>
      <c r="C266" s="67" t="s">
        <v>726</v>
      </c>
      <c r="D266" s="69">
        <v>-15946090.26</v>
      </c>
      <c r="E266" s="69">
        <v>-19214360.18</v>
      </c>
      <c r="F266" s="69">
        <v>-4555986.0199999996</v>
      </c>
      <c r="G266" s="69">
        <v>-4594855.12</v>
      </c>
      <c r="H266" s="69">
        <v>-3906859.4</v>
      </c>
      <c r="I266" s="69">
        <v>-1939636.89</v>
      </c>
      <c r="J266" s="69">
        <v>-3644615.6</v>
      </c>
      <c r="K266" s="69">
        <v>-2906605.28</v>
      </c>
      <c r="L266" s="69">
        <v>-2727176.22</v>
      </c>
      <c r="M266" s="69">
        <v>-8699245.3599999994</v>
      </c>
      <c r="N266" s="69">
        <v>-2497233.4900000002</v>
      </c>
      <c r="O266" s="69">
        <v>-4821587.26</v>
      </c>
      <c r="P266" s="69">
        <v>-7752182.3799999999</v>
      </c>
      <c r="Q266" s="69">
        <v>-8089806.1500000004</v>
      </c>
      <c r="R266" s="69">
        <v>-1093951.03</v>
      </c>
      <c r="S266" s="69">
        <v>-6149674.1900000004</v>
      </c>
      <c r="T266" s="69">
        <v>-3809042.28</v>
      </c>
      <c r="U266" s="69">
        <v>-1398427.09</v>
      </c>
      <c r="V266" s="69">
        <v>-8697731.4299999997</v>
      </c>
      <c r="W266" s="69">
        <v>-6652713.3799999999</v>
      </c>
      <c r="X266" s="69">
        <v>-5050570</v>
      </c>
      <c r="Y266" s="69">
        <v>-7326974.5199999996</v>
      </c>
      <c r="Z266" s="69">
        <v>-3334201.67</v>
      </c>
      <c r="AA266" s="69">
        <v>-6138141.8499999996</v>
      </c>
      <c r="AB266" s="69">
        <v>-3536081.58</v>
      </c>
      <c r="AC266" s="69">
        <v>0</v>
      </c>
      <c r="AD266" s="69">
        <v>-1939662.46</v>
      </c>
      <c r="AE266" s="69">
        <v>-10834090.050000001</v>
      </c>
      <c r="AF266" s="69">
        <v>-6397673.0300000003</v>
      </c>
      <c r="AG266" s="69">
        <v>-2431765.83</v>
      </c>
      <c r="AH266" s="69">
        <v>-1892894.69</v>
      </c>
      <c r="AI266" s="69">
        <v>-2192128.87</v>
      </c>
      <c r="AJ266" s="69">
        <v>-3264718.75</v>
      </c>
      <c r="AK266" s="69">
        <v>-2872035.12</v>
      </c>
      <c r="AL266" s="69">
        <v>-2867269.42</v>
      </c>
      <c r="AM266" s="69">
        <v>-3982186.26</v>
      </c>
      <c r="AN266" s="69">
        <v>-2376139.9300000002</v>
      </c>
      <c r="AO266" s="69">
        <v>-2482575.7799999998</v>
      </c>
      <c r="AP266" s="69">
        <v>-2659662.9300000002</v>
      </c>
      <c r="AQ266" s="69">
        <v>-10104294.68</v>
      </c>
      <c r="AR266" s="69">
        <v>-2994413.05</v>
      </c>
      <c r="AS266" s="69">
        <v>-4245363.6500000004</v>
      </c>
      <c r="AT266" s="69">
        <v>-3081219.56</v>
      </c>
      <c r="AU266" s="69">
        <v>-3158906.44</v>
      </c>
      <c r="AV266" s="69">
        <v>-694669.86</v>
      </c>
      <c r="AW266" s="69">
        <v>-1335396.05</v>
      </c>
      <c r="AX266" s="69">
        <v>-11144493.68</v>
      </c>
      <c r="AY266" s="69">
        <v>-2256881.65</v>
      </c>
      <c r="AZ266" s="69">
        <v>-3624384.89</v>
      </c>
      <c r="BA266" s="69">
        <v>-5210904.24</v>
      </c>
      <c r="BB266" s="69">
        <v>-5089198.68</v>
      </c>
      <c r="BC266" s="69">
        <v>-3853094.12</v>
      </c>
      <c r="BD266" s="69">
        <v>-5020924.87</v>
      </c>
      <c r="BE266" s="69">
        <v>-4458571.54</v>
      </c>
      <c r="BF266" s="69">
        <v>-3022371.91</v>
      </c>
      <c r="BG266" s="69">
        <v>-1746581.32</v>
      </c>
      <c r="BH266" s="69">
        <v>-821910.64</v>
      </c>
      <c r="BI266" s="69">
        <v>-11130629.800000001</v>
      </c>
      <c r="BJ266" s="69">
        <v>-7139837.5</v>
      </c>
      <c r="BK266" s="69">
        <v>-3393160.29</v>
      </c>
      <c r="BL266" s="69">
        <v>-3050413.53</v>
      </c>
      <c r="BM266" s="69">
        <v>-4133536.33</v>
      </c>
      <c r="BN266" s="69">
        <v>-4712261.38</v>
      </c>
      <c r="BO266" s="69">
        <v>-2441437.67</v>
      </c>
      <c r="BP266" s="69">
        <v>-5990148.9400000004</v>
      </c>
      <c r="BQ266" s="69">
        <v>-2831023.97</v>
      </c>
      <c r="BR266" s="69">
        <v>-2897692.81</v>
      </c>
      <c r="BS266" s="69">
        <v>-3425496.98</v>
      </c>
      <c r="BT266" s="69">
        <v>-4865505.5999999996</v>
      </c>
      <c r="BU266" s="69">
        <v>-5332854.5599999996</v>
      </c>
      <c r="BV266" s="69">
        <v>-2685113.42</v>
      </c>
      <c r="BW266" s="69">
        <v>-1332167.21</v>
      </c>
      <c r="BX266" s="69">
        <v>-1379591.39</v>
      </c>
      <c r="BY266" s="70">
        <v>4953117.3199999984</v>
      </c>
    </row>
    <row r="267" spans="1:77" x14ac:dyDescent="0.2">
      <c r="A267" s="67" t="s">
        <v>43</v>
      </c>
      <c r="B267" s="68" t="s">
        <v>727</v>
      </c>
      <c r="C267" s="67" t="s">
        <v>728</v>
      </c>
      <c r="D267" s="69">
        <v>1802650</v>
      </c>
      <c r="E267" s="69">
        <v>289450</v>
      </c>
      <c r="F267" s="69">
        <v>350700</v>
      </c>
      <c r="G267" s="69">
        <v>328750</v>
      </c>
      <c r="H267" s="69">
        <v>482100</v>
      </c>
      <c r="I267" s="69">
        <v>0</v>
      </c>
      <c r="J267" s="69">
        <v>1526639</v>
      </c>
      <c r="K267" s="69">
        <v>558850</v>
      </c>
      <c r="L267" s="69">
        <v>102100</v>
      </c>
      <c r="M267" s="69">
        <v>671300</v>
      </c>
      <c r="N267" s="69">
        <v>160150</v>
      </c>
      <c r="O267" s="69">
        <v>193800</v>
      </c>
      <c r="P267" s="69">
        <v>430600</v>
      </c>
      <c r="Q267" s="69">
        <v>431750</v>
      </c>
      <c r="R267" s="69">
        <v>50481.5</v>
      </c>
      <c r="S267" s="69">
        <v>34579.07</v>
      </c>
      <c r="T267" s="69">
        <v>47600</v>
      </c>
      <c r="U267" s="69">
        <v>59550</v>
      </c>
      <c r="V267" s="69">
        <v>2378850</v>
      </c>
      <c r="W267" s="69">
        <v>206200</v>
      </c>
      <c r="X267" s="69">
        <v>246950</v>
      </c>
      <c r="Y267" s="69">
        <v>542150</v>
      </c>
      <c r="Z267" s="69">
        <v>151550</v>
      </c>
      <c r="AA267" s="69">
        <v>51700</v>
      </c>
      <c r="AB267" s="69">
        <v>236000</v>
      </c>
      <c r="AC267" s="69">
        <v>9200</v>
      </c>
      <c r="AD267" s="69">
        <v>184000</v>
      </c>
      <c r="AE267" s="69">
        <v>1545565</v>
      </c>
      <c r="AF267" s="69">
        <v>221800</v>
      </c>
      <c r="AG267" s="69">
        <v>214350</v>
      </c>
      <c r="AH267" s="69">
        <v>110400</v>
      </c>
      <c r="AI267" s="69">
        <v>198050</v>
      </c>
      <c r="AJ267" s="69">
        <v>168400</v>
      </c>
      <c r="AK267" s="69">
        <v>96500</v>
      </c>
      <c r="AL267" s="69">
        <v>130550</v>
      </c>
      <c r="AM267" s="69">
        <v>247900</v>
      </c>
      <c r="AN267" s="69">
        <v>139500</v>
      </c>
      <c r="AO267" s="69">
        <v>116650</v>
      </c>
      <c r="AP267" s="69">
        <v>78200</v>
      </c>
      <c r="AQ267" s="69">
        <v>890074</v>
      </c>
      <c r="AR267" s="69">
        <v>121400</v>
      </c>
      <c r="AS267" s="69">
        <v>156000</v>
      </c>
      <c r="AT267" s="69">
        <v>131650</v>
      </c>
      <c r="AU267" s="69">
        <v>127900</v>
      </c>
      <c r="AV267" s="69">
        <v>1126320</v>
      </c>
      <c r="AW267" s="69">
        <v>562550</v>
      </c>
      <c r="AX267" s="69">
        <v>1636712</v>
      </c>
      <c r="AY267" s="69">
        <v>189400</v>
      </c>
      <c r="AZ267" s="69">
        <v>341500</v>
      </c>
      <c r="BA267" s="69">
        <v>309850</v>
      </c>
      <c r="BB267" s="69">
        <v>553050</v>
      </c>
      <c r="BC267" s="69">
        <v>514300</v>
      </c>
      <c r="BD267" s="69">
        <v>214150</v>
      </c>
      <c r="BE267" s="69">
        <v>270350</v>
      </c>
      <c r="BF267" s="69">
        <v>235350</v>
      </c>
      <c r="BG267" s="69">
        <v>61050</v>
      </c>
      <c r="BH267" s="69">
        <v>90400</v>
      </c>
      <c r="BI267" s="69">
        <v>3822595</v>
      </c>
      <c r="BJ267" s="69">
        <v>1201050</v>
      </c>
      <c r="BK267" s="69">
        <v>483661</v>
      </c>
      <c r="BL267" s="69">
        <v>99750</v>
      </c>
      <c r="BM267" s="69">
        <v>250350</v>
      </c>
      <c r="BN267" s="69">
        <v>312000</v>
      </c>
      <c r="BO267" s="69">
        <v>143450</v>
      </c>
      <c r="BP267" s="69">
        <v>525600</v>
      </c>
      <c r="BQ267" s="69">
        <v>131250</v>
      </c>
      <c r="BR267" s="69">
        <v>416300</v>
      </c>
      <c r="BS267" s="69">
        <v>446800</v>
      </c>
      <c r="BT267" s="69">
        <v>477450</v>
      </c>
      <c r="BU267" s="69">
        <v>332450</v>
      </c>
      <c r="BV267" s="69">
        <v>343550</v>
      </c>
      <c r="BW267" s="69">
        <v>289250</v>
      </c>
      <c r="BX267" s="69">
        <v>107230</v>
      </c>
      <c r="BY267" s="70">
        <v>-511476.97</v>
      </c>
    </row>
    <row r="268" spans="1:77" x14ac:dyDescent="0.2">
      <c r="A268" s="67" t="s">
        <v>43</v>
      </c>
      <c r="B268" s="68" t="s">
        <v>729</v>
      </c>
      <c r="C268" s="67" t="s">
        <v>730</v>
      </c>
      <c r="D268" s="69">
        <v>0</v>
      </c>
      <c r="E268" s="69">
        <v>0</v>
      </c>
      <c r="F268" s="69">
        <v>0</v>
      </c>
      <c r="G268" s="69">
        <v>0</v>
      </c>
      <c r="H268" s="69">
        <v>0</v>
      </c>
      <c r="I268" s="69">
        <v>0</v>
      </c>
      <c r="J268" s="69">
        <v>0</v>
      </c>
      <c r="K268" s="69">
        <v>0</v>
      </c>
      <c r="L268" s="69">
        <v>0</v>
      </c>
      <c r="M268" s="69">
        <v>0</v>
      </c>
      <c r="N268" s="69">
        <v>-1000</v>
      </c>
      <c r="O268" s="69">
        <v>0</v>
      </c>
      <c r="P268" s="69">
        <v>0</v>
      </c>
      <c r="Q268" s="69">
        <v>0</v>
      </c>
      <c r="R268" s="69">
        <v>0</v>
      </c>
      <c r="S268" s="69">
        <v>0</v>
      </c>
      <c r="T268" s="69">
        <v>-127338.73</v>
      </c>
      <c r="U268" s="69">
        <v>0</v>
      </c>
      <c r="V268" s="69">
        <v>0</v>
      </c>
      <c r="W268" s="69">
        <v>-957</v>
      </c>
      <c r="X268" s="69">
        <v>0</v>
      </c>
      <c r="Y268" s="69">
        <v>0</v>
      </c>
      <c r="Z268" s="69">
        <v>0</v>
      </c>
      <c r="AA268" s="69">
        <v>0</v>
      </c>
      <c r="AB268" s="69">
        <v>0</v>
      </c>
      <c r="AC268" s="69">
        <v>0</v>
      </c>
      <c r="AD268" s="69">
        <v>0</v>
      </c>
      <c r="AE268" s="69">
        <v>0</v>
      </c>
      <c r="AF268" s="69">
        <v>0</v>
      </c>
      <c r="AG268" s="69">
        <v>0</v>
      </c>
      <c r="AH268" s="69">
        <v>0</v>
      </c>
      <c r="AI268" s="69">
        <v>0</v>
      </c>
      <c r="AJ268" s="69">
        <v>0</v>
      </c>
      <c r="AK268" s="69">
        <v>0</v>
      </c>
      <c r="AL268" s="69">
        <v>0</v>
      </c>
      <c r="AM268" s="69">
        <v>0</v>
      </c>
      <c r="AN268" s="69">
        <v>0</v>
      </c>
      <c r="AO268" s="69">
        <v>0</v>
      </c>
      <c r="AP268" s="69">
        <v>0</v>
      </c>
      <c r="AQ268" s="69">
        <v>0</v>
      </c>
      <c r="AR268" s="69">
        <v>0</v>
      </c>
      <c r="AS268" s="69">
        <v>0</v>
      </c>
      <c r="AT268" s="69">
        <v>0</v>
      </c>
      <c r="AU268" s="69">
        <v>0</v>
      </c>
      <c r="AV268" s="69">
        <v>0</v>
      </c>
      <c r="AW268" s="69">
        <v>0</v>
      </c>
      <c r="AX268" s="69">
        <v>0</v>
      </c>
      <c r="AY268" s="69">
        <v>0</v>
      </c>
      <c r="AZ268" s="69">
        <v>-833298</v>
      </c>
      <c r="BA268" s="69">
        <v>0</v>
      </c>
      <c r="BB268" s="69">
        <v>-171036.7</v>
      </c>
      <c r="BC268" s="69">
        <v>0</v>
      </c>
      <c r="BD268" s="69">
        <v>0</v>
      </c>
      <c r="BE268" s="69">
        <v>0</v>
      </c>
      <c r="BF268" s="69">
        <v>0</v>
      </c>
      <c r="BG268" s="69">
        <v>0</v>
      </c>
      <c r="BH268" s="69">
        <v>0</v>
      </c>
      <c r="BI268" s="69">
        <v>-17169</v>
      </c>
      <c r="BJ268" s="69">
        <v>0</v>
      </c>
      <c r="BK268" s="69">
        <v>0</v>
      </c>
      <c r="BL268" s="69">
        <v>0</v>
      </c>
      <c r="BM268" s="69">
        <v>0</v>
      </c>
      <c r="BN268" s="69">
        <v>0</v>
      </c>
      <c r="BO268" s="69">
        <v>0</v>
      </c>
      <c r="BP268" s="69">
        <v>0</v>
      </c>
      <c r="BQ268" s="69">
        <v>0</v>
      </c>
      <c r="BR268" s="69">
        <v>0</v>
      </c>
      <c r="BS268" s="69">
        <v>0</v>
      </c>
      <c r="BT268" s="69">
        <v>0</v>
      </c>
      <c r="BU268" s="69">
        <v>0</v>
      </c>
      <c r="BV268" s="69">
        <v>0</v>
      </c>
      <c r="BW268" s="69">
        <v>0</v>
      </c>
      <c r="BX268" s="69">
        <v>0</v>
      </c>
      <c r="BY268" s="70">
        <v>450929.84</v>
      </c>
    </row>
    <row r="269" spans="1:77" x14ac:dyDescent="0.2">
      <c r="A269" s="67" t="s">
        <v>43</v>
      </c>
      <c r="B269" s="68" t="s">
        <v>731</v>
      </c>
      <c r="C269" s="67" t="s">
        <v>732</v>
      </c>
      <c r="D269" s="69">
        <v>0</v>
      </c>
      <c r="E269" s="69">
        <v>0</v>
      </c>
      <c r="F269" s="69">
        <v>0</v>
      </c>
      <c r="G269" s="69">
        <v>0</v>
      </c>
      <c r="H269" s="69">
        <v>0</v>
      </c>
      <c r="I269" s="69">
        <v>0</v>
      </c>
      <c r="J269" s="69">
        <v>0</v>
      </c>
      <c r="K269" s="69">
        <v>0</v>
      </c>
      <c r="L269" s="69">
        <v>0</v>
      </c>
      <c r="M269" s="69">
        <v>0</v>
      </c>
      <c r="N269" s="69">
        <v>0</v>
      </c>
      <c r="O269" s="69">
        <v>0</v>
      </c>
      <c r="P269" s="69">
        <v>0</v>
      </c>
      <c r="Q269" s="69">
        <v>0</v>
      </c>
      <c r="R269" s="69">
        <v>0</v>
      </c>
      <c r="S269" s="69">
        <v>0</v>
      </c>
      <c r="T269" s="69">
        <v>41925.730000000003</v>
      </c>
      <c r="U269" s="69">
        <v>0</v>
      </c>
      <c r="V269" s="69">
        <v>0</v>
      </c>
      <c r="W269" s="69">
        <v>2541.9299999999998</v>
      </c>
      <c r="X269" s="69">
        <v>0</v>
      </c>
      <c r="Y269" s="69">
        <v>0</v>
      </c>
      <c r="Z269" s="69">
        <v>0</v>
      </c>
      <c r="AA269" s="69">
        <v>0</v>
      </c>
      <c r="AB269" s="69">
        <v>0</v>
      </c>
      <c r="AC269" s="69">
        <v>0</v>
      </c>
      <c r="AD269" s="69">
        <v>0</v>
      </c>
      <c r="AE269" s="69">
        <v>0</v>
      </c>
      <c r="AF269" s="69">
        <v>0</v>
      </c>
      <c r="AG269" s="69">
        <v>0</v>
      </c>
      <c r="AH269" s="69">
        <v>0</v>
      </c>
      <c r="AI269" s="69">
        <v>0</v>
      </c>
      <c r="AJ269" s="69">
        <v>0</v>
      </c>
      <c r="AK269" s="69">
        <v>0</v>
      </c>
      <c r="AL269" s="69">
        <v>0</v>
      </c>
      <c r="AM269" s="69">
        <v>0</v>
      </c>
      <c r="AN269" s="69">
        <v>0</v>
      </c>
      <c r="AO269" s="69">
        <v>0</v>
      </c>
      <c r="AP269" s="69">
        <v>0</v>
      </c>
      <c r="AQ269" s="69">
        <v>0</v>
      </c>
      <c r="AR269" s="69">
        <v>0</v>
      </c>
      <c r="AS269" s="69">
        <v>0</v>
      </c>
      <c r="AT269" s="69">
        <v>0</v>
      </c>
      <c r="AU269" s="69">
        <v>0</v>
      </c>
      <c r="AV269" s="69">
        <v>0</v>
      </c>
      <c r="AW269" s="69">
        <v>0</v>
      </c>
      <c r="AX269" s="69">
        <v>0</v>
      </c>
      <c r="AY269" s="69">
        <v>0</v>
      </c>
      <c r="AZ269" s="69">
        <v>1851.8</v>
      </c>
      <c r="BA269" s="69">
        <v>0</v>
      </c>
      <c r="BB269" s="69">
        <v>27576.3</v>
      </c>
      <c r="BC269" s="69">
        <v>0</v>
      </c>
      <c r="BD269" s="69">
        <v>0</v>
      </c>
      <c r="BE269" s="69">
        <v>0</v>
      </c>
      <c r="BF269" s="69">
        <v>0</v>
      </c>
      <c r="BG269" s="69">
        <v>0</v>
      </c>
      <c r="BH269" s="69">
        <v>0</v>
      </c>
      <c r="BI269" s="69">
        <v>848683.04</v>
      </c>
      <c r="BJ269" s="69">
        <v>0</v>
      </c>
      <c r="BK269" s="69">
        <v>0</v>
      </c>
      <c r="BL269" s="69">
        <v>0</v>
      </c>
      <c r="BM269" s="69">
        <v>0</v>
      </c>
      <c r="BN269" s="69">
        <v>0</v>
      </c>
      <c r="BO269" s="69">
        <v>0</v>
      </c>
      <c r="BP269" s="69">
        <v>0</v>
      </c>
      <c r="BQ269" s="69">
        <v>0</v>
      </c>
      <c r="BR269" s="69">
        <v>0</v>
      </c>
      <c r="BS269" s="69">
        <v>0</v>
      </c>
      <c r="BT269" s="69">
        <v>0</v>
      </c>
      <c r="BU269" s="69">
        <v>0</v>
      </c>
      <c r="BV269" s="69">
        <v>0</v>
      </c>
      <c r="BW269" s="69">
        <v>0</v>
      </c>
      <c r="BX269" s="69">
        <v>0</v>
      </c>
      <c r="BY269" s="70"/>
    </row>
    <row r="270" spans="1:77" x14ac:dyDescent="0.2">
      <c r="A270" s="67" t="s">
        <v>43</v>
      </c>
      <c r="B270" s="68" t="s">
        <v>733</v>
      </c>
      <c r="C270" s="67" t="s">
        <v>734</v>
      </c>
      <c r="D270" s="69">
        <v>-272470.21000000002</v>
      </c>
      <c r="E270" s="69">
        <v>0</v>
      </c>
      <c r="F270" s="69">
        <v>-244608.08</v>
      </c>
      <c r="G270" s="69">
        <v>-8903.99</v>
      </c>
      <c r="H270" s="69">
        <v>-588.02</v>
      </c>
      <c r="I270" s="69">
        <v>0</v>
      </c>
      <c r="J270" s="69">
        <v>-3098689.95</v>
      </c>
      <c r="K270" s="69">
        <v>-18608.099999999999</v>
      </c>
      <c r="L270" s="69">
        <v>-2238.6999999999998</v>
      </c>
      <c r="M270" s="69">
        <v>-276371.90999999997</v>
      </c>
      <c r="N270" s="69">
        <v>-9722.4500000000007</v>
      </c>
      <c r="O270" s="69">
        <v>-31461.360000000001</v>
      </c>
      <c r="P270" s="69">
        <v>-661601.19999999995</v>
      </c>
      <c r="Q270" s="69">
        <v>-39564.080000000002</v>
      </c>
      <c r="R270" s="69">
        <v>0</v>
      </c>
      <c r="S270" s="69">
        <v>-97.75</v>
      </c>
      <c r="T270" s="69">
        <v>-31172.75</v>
      </c>
      <c r="U270" s="69">
        <v>-11761.91</v>
      </c>
      <c r="V270" s="69">
        <v>0</v>
      </c>
      <c r="W270" s="69">
        <v>-43882.400000000001</v>
      </c>
      <c r="X270" s="69">
        <v>-58217.72</v>
      </c>
      <c r="Y270" s="69">
        <v>-228697.32</v>
      </c>
      <c r="Z270" s="69">
        <v>-970</v>
      </c>
      <c r="AA270" s="69">
        <v>-79969.429999999993</v>
      </c>
      <c r="AB270" s="69">
        <v>0</v>
      </c>
      <c r="AC270" s="69">
        <v>0</v>
      </c>
      <c r="AD270" s="69">
        <v>0</v>
      </c>
      <c r="AE270" s="69">
        <v>-2649878.6</v>
      </c>
      <c r="AF270" s="69">
        <v>-116918.41</v>
      </c>
      <c r="AG270" s="69">
        <v>-23748.959999999999</v>
      </c>
      <c r="AH270" s="69">
        <v>-3883.87</v>
      </c>
      <c r="AI270" s="69">
        <v>0</v>
      </c>
      <c r="AJ270" s="69">
        <v>-17726.84</v>
      </c>
      <c r="AK270" s="69">
        <v>-44877.82</v>
      </c>
      <c r="AL270" s="69">
        <v>-12890.24</v>
      </c>
      <c r="AM270" s="69">
        <v>-54389.29</v>
      </c>
      <c r="AN270" s="69">
        <v>-16228.01</v>
      </c>
      <c r="AO270" s="69">
        <v>-16918.990000000002</v>
      </c>
      <c r="AP270" s="69">
        <v>-9912.25</v>
      </c>
      <c r="AQ270" s="69">
        <v>-743336.73</v>
      </c>
      <c r="AR270" s="69">
        <v>-26230.1</v>
      </c>
      <c r="AS270" s="69">
        <v>-22147.83</v>
      </c>
      <c r="AT270" s="69">
        <v>-8187.44</v>
      </c>
      <c r="AU270" s="69">
        <v>-5266.59</v>
      </c>
      <c r="AV270" s="69">
        <v>-608.25</v>
      </c>
      <c r="AW270" s="69">
        <v>0</v>
      </c>
      <c r="AX270" s="69">
        <v>-316750.09000000003</v>
      </c>
      <c r="AY270" s="69">
        <v>-8904.93</v>
      </c>
      <c r="AZ270" s="69">
        <v>-138813.92000000001</v>
      </c>
      <c r="BA270" s="69">
        <v>-19477.73</v>
      </c>
      <c r="BB270" s="69">
        <v>-233230.17</v>
      </c>
      <c r="BC270" s="69">
        <v>-103367.09</v>
      </c>
      <c r="BD270" s="69">
        <v>-44712.61</v>
      </c>
      <c r="BE270" s="69">
        <v>-278710.92</v>
      </c>
      <c r="BF270" s="69">
        <v>-5310.97</v>
      </c>
      <c r="BG270" s="69">
        <v>-850</v>
      </c>
      <c r="BH270" s="69">
        <v>-2360.98</v>
      </c>
      <c r="BI270" s="69">
        <v>-1114073.69</v>
      </c>
      <c r="BJ270" s="69">
        <v>0</v>
      </c>
      <c r="BK270" s="69">
        <v>0</v>
      </c>
      <c r="BL270" s="69">
        <v>-5871.2</v>
      </c>
      <c r="BM270" s="69">
        <v>-3587.84</v>
      </c>
      <c r="BN270" s="69">
        <v>-4565.2</v>
      </c>
      <c r="BO270" s="69">
        <v>-6973.98</v>
      </c>
      <c r="BP270" s="69">
        <v>-575318.65</v>
      </c>
      <c r="BQ270" s="69">
        <v>-455</v>
      </c>
      <c r="BR270" s="69">
        <v>-8940.2900000000009</v>
      </c>
      <c r="BS270" s="69">
        <v>-50</v>
      </c>
      <c r="BT270" s="69">
        <v>-31700.6</v>
      </c>
      <c r="BU270" s="69">
        <v>-143984.48000000001</v>
      </c>
      <c r="BV270" s="69">
        <v>-35182.85</v>
      </c>
      <c r="BW270" s="69">
        <v>0</v>
      </c>
      <c r="BX270" s="69">
        <v>2963.05</v>
      </c>
      <c r="BY270" s="70">
        <v>1112.1400000000001</v>
      </c>
    </row>
    <row r="271" spans="1:77" x14ac:dyDescent="0.2">
      <c r="A271" s="67" t="s">
        <v>43</v>
      </c>
      <c r="B271" s="68" t="s">
        <v>735</v>
      </c>
      <c r="C271" s="67" t="s">
        <v>736</v>
      </c>
      <c r="D271" s="69">
        <v>118102.49</v>
      </c>
      <c r="E271" s="69">
        <v>0</v>
      </c>
      <c r="F271" s="69">
        <v>815882.03</v>
      </c>
      <c r="G271" s="69">
        <v>37360.01</v>
      </c>
      <c r="H271" s="69">
        <v>17993.599999999999</v>
      </c>
      <c r="I271" s="69">
        <v>0</v>
      </c>
      <c r="J271" s="69">
        <v>1616294.8</v>
      </c>
      <c r="K271" s="69">
        <v>140089.29999999999</v>
      </c>
      <c r="L271" s="69">
        <v>15230.87</v>
      </c>
      <c r="M271" s="69">
        <v>222588.32</v>
      </c>
      <c r="N271" s="69">
        <v>894.4</v>
      </c>
      <c r="O271" s="69">
        <v>12704.35</v>
      </c>
      <c r="P271" s="69">
        <v>186225.15</v>
      </c>
      <c r="Q271" s="69">
        <v>16320.6</v>
      </c>
      <c r="R271" s="69">
        <v>0</v>
      </c>
      <c r="S271" s="69">
        <v>0</v>
      </c>
      <c r="T271" s="69">
        <v>13192.15</v>
      </c>
      <c r="U271" s="69">
        <v>2229.1999999999998</v>
      </c>
      <c r="V271" s="69">
        <v>0</v>
      </c>
      <c r="W271" s="69">
        <v>37628.76</v>
      </c>
      <c r="X271" s="69">
        <v>4237.04</v>
      </c>
      <c r="Y271" s="69">
        <v>89018.64</v>
      </c>
      <c r="Z271" s="69">
        <v>0</v>
      </c>
      <c r="AA271" s="69">
        <v>9071.94</v>
      </c>
      <c r="AB271" s="69">
        <v>0</v>
      </c>
      <c r="AC271" s="69">
        <v>0</v>
      </c>
      <c r="AD271" s="69">
        <v>0</v>
      </c>
      <c r="AE271" s="69">
        <v>2399935.81</v>
      </c>
      <c r="AF271" s="69">
        <v>126125.78</v>
      </c>
      <c r="AG271" s="69">
        <v>8854.26</v>
      </c>
      <c r="AH271" s="69">
        <v>5628.38</v>
      </c>
      <c r="AI271" s="69">
        <v>0</v>
      </c>
      <c r="AJ271" s="69">
        <v>18443.77</v>
      </c>
      <c r="AK271" s="69">
        <v>251.75</v>
      </c>
      <c r="AL271" s="69">
        <v>28000.49</v>
      </c>
      <c r="AM271" s="69">
        <v>35469.94</v>
      </c>
      <c r="AN271" s="69">
        <v>4093.57</v>
      </c>
      <c r="AO271" s="69">
        <v>13957.16</v>
      </c>
      <c r="AP271" s="69">
        <v>4044.33</v>
      </c>
      <c r="AQ271" s="69">
        <v>745403.57</v>
      </c>
      <c r="AR271" s="69">
        <v>0</v>
      </c>
      <c r="AS271" s="69">
        <v>8978.85</v>
      </c>
      <c r="AT271" s="69">
        <v>8949.5499999999993</v>
      </c>
      <c r="AU271" s="69">
        <v>324</v>
      </c>
      <c r="AV271" s="69">
        <v>1498.25</v>
      </c>
      <c r="AW271" s="69">
        <v>1491.98</v>
      </c>
      <c r="AX271" s="69">
        <v>986579.65</v>
      </c>
      <c r="AY271" s="69">
        <v>0</v>
      </c>
      <c r="AZ271" s="69">
        <v>57018.86</v>
      </c>
      <c r="BA271" s="69">
        <v>51234.83</v>
      </c>
      <c r="BB271" s="69">
        <v>32844.639999999999</v>
      </c>
      <c r="BC271" s="69">
        <v>16068.65</v>
      </c>
      <c r="BD271" s="69">
        <v>37737.120000000003</v>
      </c>
      <c r="BE271" s="69">
        <v>3791.94</v>
      </c>
      <c r="BF271" s="69">
        <v>593.54</v>
      </c>
      <c r="BG271" s="69">
        <v>11637.48</v>
      </c>
      <c r="BH271" s="69">
        <v>7023.2</v>
      </c>
      <c r="BI271" s="69">
        <v>794452.75</v>
      </c>
      <c r="BJ271" s="69">
        <v>0</v>
      </c>
      <c r="BK271" s="69">
        <v>0</v>
      </c>
      <c r="BL271" s="69">
        <v>1187.08</v>
      </c>
      <c r="BM271" s="69">
        <v>1674.79</v>
      </c>
      <c r="BN271" s="69">
        <v>7892.47</v>
      </c>
      <c r="BO271" s="69">
        <v>894.11</v>
      </c>
      <c r="BP271" s="69">
        <v>698441.1</v>
      </c>
      <c r="BQ271" s="69">
        <v>240</v>
      </c>
      <c r="BR271" s="69">
        <v>3986.61</v>
      </c>
      <c r="BS271" s="69">
        <v>332.14</v>
      </c>
      <c r="BT271" s="69">
        <v>46144.47</v>
      </c>
      <c r="BU271" s="69">
        <v>161326.18</v>
      </c>
      <c r="BV271" s="69">
        <v>15734.63</v>
      </c>
      <c r="BW271" s="69">
        <v>0</v>
      </c>
      <c r="BX271" s="69">
        <v>800</v>
      </c>
      <c r="BY271" s="70">
        <v>342994242.12000006</v>
      </c>
    </row>
    <row r="272" spans="1:77" x14ac:dyDescent="0.2">
      <c r="A272" s="67" t="s">
        <v>43</v>
      </c>
      <c r="B272" s="68" t="s">
        <v>737</v>
      </c>
      <c r="C272" s="67" t="s">
        <v>738</v>
      </c>
      <c r="D272" s="69">
        <v>-31111.13</v>
      </c>
      <c r="E272" s="69">
        <v>0</v>
      </c>
      <c r="F272" s="69">
        <v>-364569.62</v>
      </c>
      <c r="G272" s="69">
        <v>-10593.32</v>
      </c>
      <c r="H272" s="69">
        <v>0</v>
      </c>
      <c r="I272" s="69">
        <v>0</v>
      </c>
      <c r="J272" s="69">
        <v>-111825.19</v>
      </c>
      <c r="K272" s="69">
        <v>0</v>
      </c>
      <c r="L272" s="69">
        <v>0</v>
      </c>
      <c r="M272" s="69">
        <v>-2372.8000000000002</v>
      </c>
      <c r="N272" s="69">
        <v>0</v>
      </c>
      <c r="O272" s="69">
        <v>0</v>
      </c>
      <c r="P272" s="69">
        <v>-14341.29</v>
      </c>
      <c r="Q272" s="69">
        <v>0</v>
      </c>
      <c r="R272" s="69">
        <v>0</v>
      </c>
      <c r="S272" s="69">
        <v>0</v>
      </c>
      <c r="T272" s="69">
        <v>0</v>
      </c>
      <c r="U272" s="69">
        <v>0</v>
      </c>
      <c r="V272" s="69">
        <v>0</v>
      </c>
      <c r="W272" s="69">
        <v>0</v>
      </c>
      <c r="X272" s="69">
        <v>0</v>
      </c>
      <c r="Y272" s="69">
        <v>-23475.61</v>
      </c>
      <c r="Z272" s="69">
        <v>0</v>
      </c>
      <c r="AA272" s="69">
        <v>0</v>
      </c>
      <c r="AB272" s="69">
        <v>0</v>
      </c>
      <c r="AC272" s="69">
        <v>0</v>
      </c>
      <c r="AD272" s="69">
        <v>0</v>
      </c>
      <c r="AE272" s="69">
        <v>0</v>
      </c>
      <c r="AF272" s="69">
        <v>0</v>
      </c>
      <c r="AG272" s="69">
        <v>0</v>
      </c>
      <c r="AH272" s="69">
        <v>0</v>
      </c>
      <c r="AI272" s="69">
        <v>0</v>
      </c>
      <c r="AJ272" s="69">
        <v>0</v>
      </c>
      <c r="AK272" s="69">
        <v>0</v>
      </c>
      <c r="AL272" s="69">
        <v>0</v>
      </c>
      <c r="AM272" s="69">
        <v>0</v>
      </c>
      <c r="AN272" s="69">
        <v>0</v>
      </c>
      <c r="AO272" s="69">
        <v>0</v>
      </c>
      <c r="AP272" s="69">
        <v>0</v>
      </c>
      <c r="AQ272" s="69">
        <v>-946.75</v>
      </c>
      <c r="AR272" s="69">
        <v>0</v>
      </c>
      <c r="AS272" s="69">
        <v>0</v>
      </c>
      <c r="AT272" s="69">
        <v>0</v>
      </c>
      <c r="AU272" s="69">
        <v>-3415.25</v>
      </c>
      <c r="AV272" s="69">
        <v>0</v>
      </c>
      <c r="AW272" s="69">
        <v>0</v>
      </c>
      <c r="AX272" s="69">
        <v>-77159.960000000006</v>
      </c>
      <c r="AY272" s="69">
        <v>0</v>
      </c>
      <c r="AZ272" s="69">
        <v>-3017.12</v>
      </c>
      <c r="BA272" s="69">
        <v>0</v>
      </c>
      <c r="BB272" s="69">
        <v>0</v>
      </c>
      <c r="BC272" s="69">
        <v>0</v>
      </c>
      <c r="BD272" s="69">
        <v>0</v>
      </c>
      <c r="BE272" s="69">
        <v>0</v>
      </c>
      <c r="BF272" s="69">
        <v>0</v>
      </c>
      <c r="BG272" s="69">
        <v>0</v>
      </c>
      <c r="BH272" s="69">
        <v>-3148.47</v>
      </c>
      <c r="BI272" s="69">
        <v>0</v>
      </c>
      <c r="BJ272" s="69">
        <v>0</v>
      </c>
      <c r="BK272" s="69">
        <v>0</v>
      </c>
      <c r="BL272" s="69">
        <v>0</v>
      </c>
      <c r="BM272" s="69">
        <v>-698.55</v>
      </c>
      <c r="BN272" s="69">
        <v>0</v>
      </c>
      <c r="BO272" s="69">
        <v>0</v>
      </c>
      <c r="BP272" s="69">
        <v>0</v>
      </c>
      <c r="BQ272" s="69">
        <v>0</v>
      </c>
      <c r="BR272" s="69">
        <v>0</v>
      </c>
      <c r="BS272" s="69">
        <v>0</v>
      </c>
      <c r="BT272" s="69">
        <v>0</v>
      </c>
      <c r="BU272" s="69">
        <v>-27622.639999999999</v>
      </c>
      <c r="BV272" s="69">
        <v>0</v>
      </c>
      <c r="BW272" s="69">
        <v>0</v>
      </c>
      <c r="BX272" s="69">
        <v>1344.15</v>
      </c>
      <c r="BY272" s="70">
        <v>1976098894.6699009</v>
      </c>
    </row>
    <row r="273" spans="1:77" x14ac:dyDescent="0.2">
      <c r="A273" s="67" t="s">
        <v>43</v>
      </c>
      <c r="B273" s="68" t="s">
        <v>739</v>
      </c>
      <c r="C273" s="67" t="s">
        <v>740</v>
      </c>
      <c r="D273" s="69">
        <v>0</v>
      </c>
      <c r="E273" s="69">
        <v>0</v>
      </c>
      <c r="F273" s="69">
        <v>382097.53</v>
      </c>
      <c r="G273" s="69">
        <v>22582.6</v>
      </c>
      <c r="H273" s="69">
        <v>12816.58</v>
      </c>
      <c r="I273" s="69">
        <v>0</v>
      </c>
      <c r="J273" s="69">
        <v>232322.09</v>
      </c>
      <c r="K273" s="69">
        <v>0</v>
      </c>
      <c r="L273" s="69">
        <v>0</v>
      </c>
      <c r="M273" s="69">
        <v>7386.31</v>
      </c>
      <c r="N273" s="69">
        <v>0</v>
      </c>
      <c r="O273" s="69">
        <v>0</v>
      </c>
      <c r="P273" s="69">
        <v>0</v>
      </c>
      <c r="Q273" s="69">
        <v>0</v>
      </c>
      <c r="R273" s="69">
        <v>0</v>
      </c>
      <c r="S273" s="69">
        <v>0</v>
      </c>
      <c r="T273" s="69">
        <v>0</v>
      </c>
      <c r="U273" s="69">
        <v>0</v>
      </c>
      <c r="V273" s="69">
        <v>0</v>
      </c>
      <c r="W273" s="69">
        <v>0</v>
      </c>
      <c r="X273" s="69">
        <v>353.8</v>
      </c>
      <c r="Y273" s="69">
        <v>72080.600000000006</v>
      </c>
      <c r="Z273" s="69">
        <v>1076.31</v>
      </c>
      <c r="AA273" s="69">
        <v>0</v>
      </c>
      <c r="AB273" s="69">
        <v>0</v>
      </c>
      <c r="AC273" s="69">
        <v>0</v>
      </c>
      <c r="AD273" s="69">
        <v>0</v>
      </c>
      <c r="AE273" s="69">
        <v>0</v>
      </c>
      <c r="AF273" s="69">
        <v>0</v>
      </c>
      <c r="AG273" s="69">
        <v>0</v>
      </c>
      <c r="AH273" s="69">
        <v>0</v>
      </c>
      <c r="AI273" s="69">
        <v>0</v>
      </c>
      <c r="AJ273" s="69">
        <v>0</v>
      </c>
      <c r="AK273" s="69">
        <v>0</v>
      </c>
      <c r="AL273" s="69">
        <v>0</v>
      </c>
      <c r="AM273" s="69">
        <v>0</v>
      </c>
      <c r="AN273" s="69">
        <v>0</v>
      </c>
      <c r="AO273" s="69">
        <v>0</v>
      </c>
      <c r="AP273" s="69">
        <v>0</v>
      </c>
      <c r="AQ273" s="69">
        <v>23069.62</v>
      </c>
      <c r="AR273" s="69">
        <v>0</v>
      </c>
      <c r="AS273" s="69">
        <v>0</v>
      </c>
      <c r="AT273" s="69">
        <v>0</v>
      </c>
      <c r="AU273" s="69">
        <v>4862.8100000000004</v>
      </c>
      <c r="AV273" s="69">
        <v>0</v>
      </c>
      <c r="AW273" s="69">
        <v>0</v>
      </c>
      <c r="AX273" s="69">
        <v>29805.439999999999</v>
      </c>
      <c r="AY273" s="69">
        <v>0</v>
      </c>
      <c r="AZ273" s="69">
        <v>2382.4899999999998</v>
      </c>
      <c r="BA273" s="69">
        <v>0</v>
      </c>
      <c r="BB273" s="69">
        <v>0</v>
      </c>
      <c r="BC273" s="69">
        <v>0</v>
      </c>
      <c r="BD273" s="69">
        <v>0</v>
      </c>
      <c r="BE273" s="69">
        <v>0</v>
      </c>
      <c r="BF273" s="69">
        <v>0</v>
      </c>
      <c r="BG273" s="69">
        <v>0</v>
      </c>
      <c r="BH273" s="69">
        <v>0</v>
      </c>
      <c r="BI273" s="69">
        <v>0</v>
      </c>
      <c r="BJ273" s="69">
        <v>0</v>
      </c>
      <c r="BK273" s="69">
        <v>0</v>
      </c>
      <c r="BL273" s="69">
        <v>0</v>
      </c>
      <c r="BM273" s="69">
        <v>9448.23</v>
      </c>
      <c r="BN273" s="69">
        <v>0</v>
      </c>
      <c r="BO273" s="69">
        <v>0</v>
      </c>
      <c r="BP273" s="69">
        <v>2761.23</v>
      </c>
      <c r="BQ273" s="69">
        <v>0</v>
      </c>
      <c r="BR273" s="69">
        <v>0</v>
      </c>
      <c r="BS273" s="69">
        <v>0</v>
      </c>
      <c r="BT273" s="69">
        <v>0</v>
      </c>
      <c r="BU273" s="69">
        <v>31079.63</v>
      </c>
      <c r="BV273" s="69">
        <v>0</v>
      </c>
      <c r="BW273" s="69">
        <v>0</v>
      </c>
      <c r="BX273" s="69">
        <v>0</v>
      </c>
      <c r="BY273" s="70">
        <v>12390420.600000001</v>
      </c>
    </row>
    <row r="274" spans="1:77" x14ac:dyDescent="0.2">
      <c r="A274" s="67" t="s">
        <v>43</v>
      </c>
      <c r="B274" s="68" t="s">
        <v>741</v>
      </c>
      <c r="C274" s="67" t="s">
        <v>742</v>
      </c>
      <c r="D274" s="69">
        <v>-620430</v>
      </c>
      <c r="E274" s="69">
        <v>0</v>
      </c>
      <c r="F274" s="69">
        <v>-3207813.1</v>
      </c>
      <c r="G274" s="69">
        <v>-282148.07</v>
      </c>
      <c r="H274" s="69">
        <v>-3866.73</v>
      </c>
      <c r="I274" s="69">
        <v>0</v>
      </c>
      <c r="J274" s="69">
        <v>-14966099.74</v>
      </c>
      <c r="K274" s="69">
        <v>-229609.60000000001</v>
      </c>
      <c r="L274" s="69">
        <v>-28443.69</v>
      </c>
      <c r="M274" s="69">
        <v>-927931.29</v>
      </c>
      <c r="N274" s="69">
        <v>-15815.91</v>
      </c>
      <c r="O274" s="69">
        <v>-55409.19</v>
      </c>
      <c r="P274" s="69">
        <v>-3871003.1</v>
      </c>
      <c r="Q274" s="69">
        <v>-573616.13</v>
      </c>
      <c r="R274" s="69">
        <v>0</v>
      </c>
      <c r="S274" s="69">
        <v>-6281.13</v>
      </c>
      <c r="T274" s="69">
        <v>-25993.72</v>
      </c>
      <c r="U274" s="69">
        <v>-30662.61</v>
      </c>
      <c r="V274" s="69">
        <v>-521731.65</v>
      </c>
      <c r="W274" s="69">
        <v>-487388.31</v>
      </c>
      <c r="X274" s="69">
        <v>-100694.54</v>
      </c>
      <c r="Y274" s="69">
        <v>-892249.66</v>
      </c>
      <c r="Z274" s="69">
        <v>-32361.78</v>
      </c>
      <c r="AA274" s="69">
        <v>-174365.76</v>
      </c>
      <c r="AB274" s="69">
        <v>-140938.1</v>
      </c>
      <c r="AC274" s="69">
        <v>0</v>
      </c>
      <c r="AD274" s="69">
        <v>0</v>
      </c>
      <c r="AE274" s="69">
        <v>-27208247.079999998</v>
      </c>
      <c r="AF274" s="69">
        <v>-255402.78</v>
      </c>
      <c r="AG274" s="69">
        <v>-77201.259999999995</v>
      </c>
      <c r="AH274" s="69">
        <v>-49262.12</v>
      </c>
      <c r="AI274" s="69">
        <v>0</v>
      </c>
      <c r="AJ274" s="69">
        <v>-178454.93</v>
      </c>
      <c r="AK274" s="69">
        <v>-151974.24</v>
      </c>
      <c r="AL274" s="69">
        <v>-204567.76</v>
      </c>
      <c r="AM274" s="69">
        <v>-213501.19</v>
      </c>
      <c r="AN274" s="69">
        <v>-30467.75</v>
      </c>
      <c r="AO274" s="69">
        <v>-145104.72</v>
      </c>
      <c r="AP274" s="69">
        <v>-105447.02</v>
      </c>
      <c r="AQ274" s="69">
        <v>-3071518.33</v>
      </c>
      <c r="AR274" s="69">
        <v>-45089</v>
      </c>
      <c r="AS274" s="69">
        <v>-87338.57</v>
      </c>
      <c r="AT274" s="69">
        <v>-9406.94</v>
      </c>
      <c r="AU274" s="69">
        <v>-34553.86</v>
      </c>
      <c r="AV274" s="69">
        <v>-13805.25</v>
      </c>
      <c r="AW274" s="69">
        <v>-35354.019999999997</v>
      </c>
      <c r="AX274" s="69">
        <v>-7683306.5599999996</v>
      </c>
      <c r="AY274" s="69">
        <v>-205756.82</v>
      </c>
      <c r="AZ274" s="69">
        <v>-471415.87</v>
      </c>
      <c r="BA274" s="69">
        <v>-32809.480000000003</v>
      </c>
      <c r="BB274" s="69">
        <v>-1599801.88</v>
      </c>
      <c r="BC274" s="69">
        <v>-528233.02</v>
      </c>
      <c r="BD274" s="69">
        <v>-158255.57</v>
      </c>
      <c r="BE274" s="69">
        <v>-755046.06</v>
      </c>
      <c r="BF274" s="69">
        <v>-35511.96</v>
      </c>
      <c r="BG274" s="69">
        <v>-7512.6</v>
      </c>
      <c r="BH274" s="69">
        <v>17973.669999999998</v>
      </c>
      <c r="BI274" s="69">
        <v>-15265524.529999999</v>
      </c>
      <c r="BJ274" s="69">
        <v>-1200483.73</v>
      </c>
      <c r="BK274" s="69">
        <v>-104884.92</v>
      </c>
      <c r="BL274" s="69">
        <v>-47960.42</v>
      </c>
      <c r="BM274" s="69">
        <v>-27704.11</v>
      </c>
      <c r="BN274" s="69">
        <v>-64672.68</v>
      </c>
      <c r="BO274" s="69">
        <v>-135962.26</v>
      </c>
      <c r="BP274" s="69">
        <v>-6300371.4699999997</v>
      </c>
      <c r="BQ274" s="69">
        <v>-23006.38</v>
      </c>
      <c r="BR274" s="69">
        <v>-92525.84</v>
      </c>
      <c r="BS274" s="69">
        <v>0</v>
      </c>
      <c r="BT274" s="69">
        <v>-288843.94</v>
      </c>
      <c r="BU274" s="69">
        <v>-1840832.6</v>
      </c>
      <c r="BV274" s="69">
        <v>-73750.570000000007</v>
      </c>
      <c r="BW274" s="69">
        <v>0</v>
      </c>
      <c r="BX274" s="69">
        <v>0</v>
      </c>
      <c r="BY274" s="70">
        <v>958876225.63999987</v>
      </c>
    </row>
    <row r="275" spans="1:77" x14ac:dyDescent="0.2">
      <c r="A275" s="67" t="s">
        <v>43</v>
      </c>
      <c r="B275" s="68" t="s">
        <v>743</v>
      </c>
      <c r="C275" s="67" t="s">
        <v>744</v>
      </c>
      <c r="D275" s="69">
        <v>0</v>
      </c>
      <c r="E275" s="69">
        <v>0</v>
      </c>
      <c r="F275" s="69">
        <v>4136300.29</v>
      </c>
      <c r="G275" s="69">
        <v>247577.9</v>
      </c>
      <c r="H275" s="69">
        <v>61239.85</v>
      </c>
      <c r="I275" s="69">
        <v>0</v>
      </c>
      <c r="J275" s="69">
        <v>11201662.98</v>
      </c>
      <c r="K275" s="69">
        <v>4503.0600000000004</v>
      </c>
      <c r="L275" s="69">
        <v>22557.119999999999</v>
      </c>
      <c r="M275" s="69">
        <v>1608411.7</v>
      </c>
      <c r="N275" s="69">
        <v>480869.08</v>
      </c>
      <c r="O275" s="69">
        <v>120088.4</v>
      </c>
      <c r="P275" s="69">
        <v>1088212.3799999999</v>
      </c>
      <c r="Q275" s="69">
        <v>25630.16</v>
      </c>
      <c r="R275" s="69">
        <v>0</v>
      </c>
      <c r="S275" s="69">
        <v>3848.81</v>
      </c>
      <c r="T275" s="69">
        <v>18483.38</v>
      </c>
      <c r="U275" s="69">
        <v>2048.6999999999998</v>
      </c>
      <c r="V275" s="69">
        <v>2390658.9900000002</v>
      </c>
      <c r="W275" s="69">
        <v>311125.55</v>
      </c>
      <c r="X275" s="69">
        <v>72995.69</v>
      </c>
      <c r="Y275" s="69">
        <v>639765.24</v>
      </c>
      <c r="Z275" s="69">
        <v>36163.279999999999</v>
      </c>
      <c r="AA275" s="69">
        <v>35875.550000000003</v>
      </c>
      <c r="AB275" s="69">
        <v>1465.39</v>
      </c>
      <c r="AC275" s="69">
        <v>0</v>
      </c>
      <c r="AD275" s="69">
        <v>0</v>
      </c>
      <c r="AE275" s="69">
        <v>16516823.09</v>
      </c>
      <c r="AF275" s="69">
        <v>243000.4</v>
      </c>
      <c r="AG275" s="69">
        <v>65728.570000000007</v>
      </c>
      <c r="AH275" s="69">
        <v>88958.34</v>
      </c>
      <c r="AI275" s="69">
        <v>0</v>
      </c>
      <c r="AJ275" s="69">
        <v>110778.82</v>
      </c>
      <c r="AK275" s="69">
        <v>115311.9</v>
      </c>
      <c r="AL275" s="69">
        <v>237411.65</v>
      </c>
      <c r="AM275" s="69">
        <v>268678.25</v>
      </c>
      <c r="AN275" s="69">
        <v>40599.17</v>
      </c>
      <c r="AO275" s="69">
        <v>160994.62</v>
      </c>
      <c r="AP275" s="69">
        <v>35942.97</v>
      </c>
      <c r="AQ275" s="69">
        <v>7428105.1900000004</v>
      </c>
      <c r="AR275" s="69">
        <v>0</v>
      </c>
      <c r="AS275" s="69">
        <v>62786.07</v>
      </c>
      <c r="AT275" s="69">
        <v>71561.31</v>
      </c>
      <c r="AU275" s="69">
        <v>131250.43</v>
      </c>
      <c r="AV275" s="69">
        <v>6715.31</v>
      </c>
      <c r="AW275" s="69">
        <v>2373.9299999999998</v>
      </c>
      <c r="AX275" s="69">
        <v>8773.83</v>
      </c>
      <c r="AY275" s="69">
        <v>16199.15</v>
      </c>
      <c r="AZ275" s="69">
        <v>812711.55</v>
      </c>
      <c r="BA275" s="69">
        <v>151154.48000000001</v>
      </c>
      <c r="BB275" s="69">
        <v>136134.51</v>
      </c>
      <c r="BC275" s="69">
        <v>0</v>
      </c>
      <c r="BD275" s="69">
        <v>103391.76</v>
      </c>
      <c r="BE275" s="69">
        <v>419983.87</v>
      </c>
      <c r="BF275" s="69">
        <v>60084.57</v>
      </c>
      <c r="BG275" s="69">
        <v>2880.5</v>
      </c>
      <c r="BH275" s="69">
        <v>5193.5200000000004</v>
      </c>
      <c r="BI275" s="69">
        <v>10319802.58</v>
      </c>
      <c r="BJ275" s="69">
        <v>0</v>
      </c>
      <c r="BK275" s="69">
        <v>0</v>
      </c>
      <c r="BL275" s="69">
        <v>85361.25</v>
      </c>
      <c r="BM275" s="69">
        <v>33955.97</v>
      </c>
      <c r="BN275" s="69">
        <v>77087.289999999994</v>
      </c>
      <c r="BO275" s="69">
        <v>665.75</v>
      </c>
      <c r="BP275" s="69">
        <v>7796588.4400000004</v>
      </c>
      <c r="BQ275" s="69">
        <v>2271.86</v>
      </c>
      <c r="BR275" s="69">
        <v>65189.53</v>
      </c>
      <c r="BS275" s="69">
        <v>0</v>
      </c>
      <c r="BT275" s="69">
        <v>223323.32</v>
      </c>
      <c r="BU275" s="69">
        <v>1312796.3400000001</v>
      </c>
      <c r="BV275" s="69">
        <v>70997.600000000006</v>
      </c>
      <c r="BW275" s="69">
        <v>0</v>
      </c>
      <c r="BX275" s="69">
        <v>0</v>
      </c>
      <c r="BY275" s="70">
        <v>49251992.879999995</v>
      </c>
    </row>
    <row r="276" spans="1:77" x14ac:dyDescent="0.2">
      <c r="A276" s="67" t="s">
        <v>43</v>
      </c>
      <c r="B276" s="68" t="s">
        <v>745</v>
      </c>
      <c r="C276" s="67" t="s">
        <v>746</v>
      </c>
      <c r="D276" s="69">
        <v>5716829.5300000003</v>
      </c>
      <c r="E276" s="69">
        <v>3779685.26</v>
      </c>
      <c r="F276" s="69">
        <v>3546143.23</v>
      </c>
      <c r="G276" s="69">
        <v>0</v>
      </c>
      <c r="H276" s="69">
        <v>0</v>
      </c>
      <c r="I276" s="69">
        <v>0</v>
      </c>
      <c r="J276" s="69">
        <v>17528950.199999999</v>
      </c>
      <c r="K276" s="69">
        <v>2036315.22</v>
      </c>
      <c r="L276" s="69">
        <v>390100.77</v>
      </c>
      <c r="M276" s="69">
        <v>0</v>
      </c>
      <c r="N276" s="69">
        <v>1589084.1</v>
      </c>
      <c r="O276" s="69">
        <v>214706.19</v>
      </c>
      <c r="P276" s="69">
        <v>14706240.810000001</v>
      </c>
      <c r="Q276" s="69">
        <v>1962147.44</v>
      </c>
      <c r="R276" s="69">
        <v>0</v>
      </c>
      <c r="S276" s="69">
        <v>0</v>
      </c>
      <c r="T276" s="69">
        <v>0</v>
      </c>
      <c r="U276" s="69">
        <v>100741.45</v>
      </c>
      <c r="V276" s="69">
        <v>0</v>
      </c>
      <c r="W276" s="69">
        <v>5514136.2199999997</v>
      </c>
      <c r="X276" s="69">
        <v>3319.03</v>
      </c>
      <c r="Y276" s="69">
        <v>0</v>
      </c>
      <c r="Z276" s="69">
        <v>260836.78</v>
      </c>
      <c r="AA276" s="69">
        <v>0</v>
      </c>
      <c r="AB276" s="69">
        <v>0</v>
      </c>
      <c r="AC276" s="69">
        <v>50071.88</v>
      </c>
      <c r="AD276" s="69">
        <v>0</v>
      </c>
      <c r="AE276" s="69">
        <v>15213920.789999999</v>
      </c>
      <c r="AF276" s="69">
        <v>20</v>
      </c>
      <c r="AG276" s="69">
        <v>0</v>
      </c>
      <c r="AH276" s="69">
        <v>0</v>
      </c>
      <c r="AI276" s="69">
        <v>0</v>
      </c>
      <c r="AJ276" s="69">
        <v>0</v>
      </c>
      <c r="AK276" s="69">
        <v>0</v>
      </c>
      <c r="AL276" s="69">
        <v>16088.75</v>
      </c>
      <c r="AM276" s="69">
        <v>0</v>
      </c>
      <c r="AN276" s="69">
        <v>144019.06</v>
      </c>
      <c r="AO276" s="69">
        <v>0</v>
      </c>
      <c r="AP276" s="69">
        <v>0</v>
      </c>
      <c r="AQ276" s="69">
        <v>4758406.34</v>
      </c>
      <c r="AR276" s="69">
        <v>0</v>
      </c>
      <c r="AS276" s="69">
        <v>0</v>
      </c>
      <c r="AT276" s="69">
        <v>0</v>
      </c>
      <c r="AU276" s="69">
        <v>0</v>
      </c>
      <c r="AV276" s="69">
        <v>0</v>
      </c>
      <c r="AW276" s="69">
        <v>0</v>
      </c>
      <c r="AX276" s="69">
        <v>5592580.5899999999</v>
      </c>
      <c r="AY276" s="69">
        <v>0</v>
      </c>
      <c r="AZ276" s="69">
        <v>0</v>
      </c>
      <c r="BA276" s="69">
        <v>0</v>
      </c>
      <c r="BB276" s="69">
        <v>18812.400000000001</v>
      </c>
      <c r="BC276" s="69">
        <v>0</v>
      </c>
      <c r="BD276" s="69">
        <v>0</v>
      </c>
      <c r="BE276" s="69">
        <v>0</v>
      </c>
      <c r="BF276" s="69">
        <v>0</v>
      </c>
      <c r="BG276" s="69">
        <v>0</v>
      </c>
      <c r="BH276" s="69">
        <v>0</v>
      </c>
      <c r="BI276" s="69">
        <v>37066902.090000004</v>
      </c>
      <c r="BJ276" s="69">
        <v>9355755.4100000001</v>
      </c>
      <c r="BK276" s="69">
        <v>50398</v>
      </c>
      <c r="BL276" s="69">
        <v>0</v>
      </c>
      <c r="BM276" s="69">
        <v>635873.44999999995</v>
      </c>
      <c r="BN276" s="69">
        <v>0</v>
      </c>
      <c r="BO276" s="69">
        <v>28362.799999999999</v>
      </c>
      <c r="BP276" s="69">
        <v>54466192.149999999</v>
      </c>
      <c r="BQ276" s="69">
        <v>255</v>
      </c>
      <c r="BR276" s="69">
        <v>0</v>
      </c>
      <c r="BS276" s="69">
        <v>0</v>
      </c>
      <c r="BT276" s="69">
        <v>0</v>
      </c>
      <c r="BU276" s="69">
        <v>0</v>
      </c>
      <c r="BV276" s="69">
        <v>0</v>
      </c>
      <c r="BW276" s="69">
        <v>0</v>
      </c>
      <c r="BX276" s="69">
        <v>0</v>
      </c>
      <c r="BY276" s="70">
        <v>96101767.479999989</v>
      </c>
    </row>
    <row r="277" spans="1:77" x14ac:dyDescent="0.2">
      <c r="A277" s="67" t="s">
        <v>43</v>
      </c>
      <c r="B277" s="68" t="s">
        <v>747</v>
      </c>
      <c r="C277" s="67" t="s">
        <v>748</v>
      </c>
      <c r="D277" s="69">
        <v>7094323.5099999998</v>
      </c>
      <c r="E277" s="69">
        <v>3612378.45</v>
      </c>
      <c r="F277" s="69">
        <v>2553382.89</v>
      </c>
      <c r="G277" s="69">
        <v>741432.91</v>
      </c>
      <c r="H277" s="69">
        <v>204775.37</v>
      </c>
      <c r="I277" s="69">
        <v>87145.26</v>
      </c>
      <c r="J277" s="69">
        <v>6084676.9100000001</v>
      </c>
      <c r="K277" s="69">
        <v>1393310.22</v>
      </c>
      <c r="L277" s="69">
        <v>841555</v>
      </c>
      <c r="M277" s="69">
        <v>1578847.77</v>
      </c>
      <c r="N277" s="69">
        <v>308365</v>
      </c>
      <c r="O277" s="69">
        <v>885098.68</v>
      </c>
      <c r="P277" s="69">
        <v>1318521.1100000001</v>
      </c>
      <c r="Q277" s="69">
        <v>1227439.1499999999</v>
      </c>
      <c r="R277" s="69">
        <v>97982</v>
      </c>
      <c r="S277" s="69">
        <v>84345.919999999998</v>
      </c>
      <c r="T277" s="69">
        <v>390012.5</v>
      </c>
      <c r="U277" s="69">
        <v>372413.9</v>
      </c>
      <c r="V277" s="69">
        <v>8772884.8000000007</v>
      </c>
      <c r="W277" s="69">
        <v>1886530.34</v>
      </c>
      <c r="X277" s="69">
        <v>196899.48</v>
      </c>
      <c r="Y277" s="69">
        <v>1580429.42</v>
      </c>
      <c r="Z277" s="69">
        <v>221683.72</v>
      </c>
      <c r="AA277" s="69">
        <v>322646.75</v>
      </c>
      <c r="AB277" s="69">
        <v>890126.75</v>
      </c>
      <c r="AC277" s="69">
        <v>86841</v>
      </c>
      <c r="AD277" s="69">
        <v>83455</v>
      </c>
      <c r="AE277" s="69">
        <v>3386581.56</v>
      </c>
      <c r="AF277" s="69">
        <v>157124.94</v>
      </c>
      <c r="AG277" s="69">
        <v>228764</v>
      </c>
      <c r="AH277" s="69">
        <v>67733</v>
      </c>
      <c r="AI277" s="69">
        <v>60932</v>
      </c>
      <c r="AJ277" s="69">
        <v>138514</v>
      </c>
      <c r="AK277" s="69">
        <v>265703.78999999998</v>
      </c>
      <c r="AL277" s="69">
        <v>122273</v>
      </c>
      <c r="AM277" s="69">
        <v>202712.23</v>
      </c>
      <c r="AN277" s="69">
        <v>145804</v>
      </c>
      <c r="AO277" s="69">
        <v>265386</v>
      </c>
      <c r="AP277" s="69">
        <v>58628.75</v>
      </c>
      <c r="AQ277" s="69">
        <v>326269.18</v>
      </c>
      <c r="AR277" s="69">
        <v>82124</v>
      </c>
      <c r="AS277" s="69">
        <v>236976.26</v>
      </c>
      <c r="AT277" s="69">
        <v>153835</v>
      </c>
      <c r="AU277" s="69">
        <v>230713.81</v>
      </c>
      <c r="AV277" s="69">
        <v>60553</v>
      </c>
      <c r="AW277" s="69">
        <v>743197</v>
      </c>
      <c r="AX277" s="69">
        <v>7276315.5</v>
      </c>
      <c r="AY277" s="69">
        <v>195085.31</v>
      </c>
      <c r="AZ277" s="69">
        <v>226665</v>
      </c>
      <c r="BA277" s="69">
        <v>188541</v>
      </c>
      <c r="BB277" s="69">
        <v>584259.73</v>
      </c>
      <c r="BC277" s="69">
        <v>326882</v>
      </c>
      <c r="BD277" s="69">
        <v>1016862.6899</v>
      </c>
      <c r="BE277" s="69">
        <v>315393.78999999998</v>
      </c>
      <c r="BF277" s="69">
        <v>547902.12</v>
      </c>
      <c r="BG277" s="69">
        <v>198.96</v>
      </c>
      <c r="BH277" s="69">
        <v>135649.24</v>
      </c>
      <c r="BI277" s="69">
        <v>4084888.0159999998</v>
      </c>
      <c r="BJ277" s="69">
        <v>2293005.39</v>
      </c>
      <c r="BK277" s="69">
        <v>575281</v>
      </c>
      <c r="BL277" s="69">
        <v>216488.55</v>
      </c>
      <c r="BM277" s="69">
        <v>551389</v>
      </c>
      <c r="BN277" s="69">
        <v>776661.43</v>
      </c>
      <c r="BO277" s="69">
        <v>301030</v>
      </c>
      <c r="BP277" s="69">
        <v>3536879.15</v>
      </c>
      <c r="BQ277" s="69">
        <v>134989.5</v>
      </c>
      <c r="BR277" s="69">
        <v>159071</v>
      </c>
      <c r="BS277" s="69">
        <v>221551.25</v>
      </c>
      <c r="BT277" s="69">
        <v>479395.94</v>
      </c>
      <c r="BU277" s="69">
        <v>350401.53</v>
      </c>
      <c r="BV277" s="69">
        <v>180543.38</v>
      </c>
      <c r="BW277" s="69">
        <v>90785</v>
      </c>
      <c r="BX277" s="69">
        <v>64915.41</v>
      </c>
      <c r="BY277" s="70">
        <v>54766726.32</v>
      </c>
    </row>
    <row r="278" spans="1:77" x14ac:dyDescent="0.2">
      <c r="A278" s="67" t="s">
        <v>43</v>
      </c>
      <c r="B278" s="68" t="s">
        <v>749</v>
      </c>
      <c r="C278" s="67" t="s">
        <v>750</v>
      </c>
      <c r="D278" s="69">
        <v>-10905674.050000001</v>
      </c>
      <c r="E278" s="69">
        <v>0</v>
      </c>
      <c r="F278" s="69">
        <v>-130</v>
      </c>
      <c r="G278" s="69">
        <v>0</v>
      </c>
      <c r="H278" s="69">
        <v>0</v>
      </c>
      <c r="I278" s="69">
        <v>0</v>
      </c>
      <c r="J278" s="69">
        <v>-64198894.840000004</v>
      </c>
      <c r="K278" s="69">
        <v>-3337650.93</v>
      </c>
      <c r="L278" s="69">
        <v>-97660.39</v>
      </c>
      <c r="M278" s="69">
        <v>-4597132.3099999996</v>
      </c>
      <c r="N278" s="69">
        <v>-54420.29</v>
      </c>
      <c r="O278" s="69">
        <v>-2867907.72</v>
      </c>
      <c r="P278" s="69">
        <v>-8214358</v>
      </c>
      <c r="Q278" s="69">
        <v>-897266.3</v>
      </c>
      <c r="R278" s="69">
        <v>0</v>
      </c>
      <c r="S278" s="69">
        <v>0</v>
      </c>
      <c r="T278" s="69">
        <v>-626383.74</v>
      </c>
      <c r="U278" s="69">
        <v>-299666.87</v>
      </c>
      <c r="V278" s="69">
        <v>-845488.68</v>
      </c>
      <c r="W278" s="69">
        <v>238883.84</v>
      </c>
      <c r="X278" s="69">
        <v>-274373.39</v>
      </c>
      <c r="Y278" s="69">
        <v>-1508201.73</v>
      </c>
      <c r="Z278" s="69">
        <v>-651045.36</v>
      </c>
      <c r="AA278" s="69">
        <v>-933748.07</v>
      </c>
      <c r="AB278" s="69">
        <v>-2366216.31</v>
      </c>
      <c r="AC278" s="69">
        <v>0</v>
      </c>
      <c r="AD278" s="69">
        <v>-593758.02</v>
      </c>
      <c r="AE278" s="69">
        <v>-22877092.140000001</v>
      </c>
      <c r="AF278" s="69">
        <v>-71095.649999999994</v>
      </c>
      <c r="AG278" s="69">
        <v>-1224625.48</v>
      </c>
      <c r="AH278" s="69">
        <v>-612032.43000000005</v>
      </c>
      <c r="AI278" s="69">
        <v>-801771.97</v>
      </c>
      <c r="AJ278" s="69">
        <v>-967249.58</v>
      </c>
      <c r="AK278" s="69">
        <v>-644063.47</v>
      </c>
      <c r="AL278" s="69">
        <v>-672584.6</v>
      </c>
      <c r="AM278" s="69">
        <v>-1180647.72</v>
      </c>
      <c r="AN278" s="69">
        <v>-495074.25</v>
      </c>
      <c r="AO278" s="69">
        <v>-1053413.93</v>
      </c>
      <c r="AP278" s="69">
        <v>-442371.56</v>
      </c>
      <c r="AQ278" s="69">
        <v>-8295884.2300000004</v>
      </c>
      <c r="AR278" s="69">
        <v>0</v>
      </c>
      <c r="AS278" s="69">
        <v>-369445.02</v>
      </c>
      <c r="AT278" s="69">
        <v>-629656.16</v>
      </c>
      <c r="AU278" s="69">
        <v>-756770.66</v>
      </c>
      <c r="AV278" s="69">
        <v>-50606.61</v>
      </c>
      <c r="AW278" s="69">
        <v>-848202.65</v>
      </c>
      <c r="AX278" s="69">
        <v>-61579407.299999997</v>
      </c>
      <c r="AY278" s="69">
        <v>-938743.43</v>
      </c>
      <c r="AZ278" s="69">
        <v>-1580541.14</v>
      </c>
      <c r="BA278" s="69">
        <v>0</v>
      </c>
      <c r="BB278" s="69">
        <v>-656028.21</v>
      </c>
      <c r="BC278" s="69">
        <v>-213.6</v>
      </c>
      <c r="BD278" s="69">
        <v>-3094265.4</v>
      </c>
      <c r="BE278" s="69">
        <v>0</v>
      </c>
      <c r="BF278" s="69">
        <v>-836856.51</v>
      </c>
      <c r="BG278" s="69">
        <v>0</v>
      </c>
      <c r="BH278" s="69">
        <v>0</v>
      </c>
      <c r="BI278" s="69">
        <v>-44367064.229999997</v>
      </c>
      <c r="BJ278" s="69">
        <v>-11000000</v>
      </c>
      <c r="BK278" s="69">
        <v>-1002597.71</v>
      </c>
      <c r="BL278" s="69">
        <v>-711453.38</v>
      </c>
      <c r="BM278" s="69">
        <v>-1543953.96</v>
      </c>
      <c r="BN278" s="69">
        <v>-2626571.0699999998</v>
      </c>
      <c r="BO278" s="69">
        <v>-52226.75</v>
      </c>
      <c r="BP278" s="69">
        <v>-27506114.550000001</v>
      </c>
      <c r="BQ278" s="69">
        <v>0</v>
      </c>
      <c r="BR278" s="69">
        <v>-122433.27</v>
      </c>
      <c r="BS278" s="69">
        <v>0</v>
      </c>
      <c r="BT278" s="69">
        <v>-628476.56999999995</v>
      </c>
      <c r="BU278" s="69">
        <v>-292326.65000000002</v>
      </c>
      <c r="BV278" s="69">
        <v>-143647.35999999999</v>
      </c>
      <c r="BW278" s="69">
        <v>0</v>
      </c>
      <c r="BX278" s="69">
        <v>0</v>
      </c>
      <c r="BY278" s="70">
        <v>-212550254.72</v>
      </c>
    </row>
    <row r="279" spans="1:77" x14ac:dyDescent="0.2">
      <c r="A279" s="67" t="s">
        <v>43</v>
      </c>
      <c r="B279" s="68" t="s">
        <v>751</v>
      </c>
      <c r="C279" s="67" t="s">
        <v>752</v>
      </c>
      <c r="D279" s="69">
        <v>-2305353.9500000002</v>
      </c>
      <c r="E279" s="69">
        <v>0</v>
      </c>
      <c r="F279" s="69">
        <v>-485386.42</v>
      </c>
      <c r="G279" s="69">
        <v>0</v>
      </c>
      <c r="H279" s="69">
        <v>0</v>
      </c>
      <c r="I279" s="69">
        <v>0</v>
      </c>
      <c r="J279" s="69">
        <v>-22817078.329999998</v>
      </c>
      <c r="K279" s="69">
        <v>0</v>
      </c>
      <c r="L279" s="69">
        <v>-17749.7</v>
      </c>
      <c r="M279" s="69">
        <v>-378131.7</v>
      </c>
      <c r="N279" s="69">
        <v>0</v>
      </c>
      <c r="O279" s="69">
        <v>0</v>
      </c>
      <c r="P279" s="69">
        <v>-160343.78</v>
      </c>
      <c r="Q279" s="69">
        <v>-5097.99</v>
      </c>
      <c r="R279" s="69">
        <v>0</v>
      </c>
      <c r="S279" s="69">
        <v>0</v>
      </c>
      <c r="T279" s="69">
        <v>258856.37</v>
      </c>
      <c r="U279" s="69">
        <v>0</v>
      </c>
      <c r="V279" s="69">
        <v>0</v>
      </c>
      <c r="W279" s="69">
        <v>-169045.52</v>
      </c>
      <c r="X279" s="69">
        <v>-94003.69</v>
      </c>
      <c r="Y279" s="69">
        <v>-1261790.82</v>
      </c>
      <c r="Z279" s="69">
        <v>-57130.74</v>
      </c>
      <c r="AA279" s="69">
        <v>-351406.82</v>
      </c>
      <c r="AB279" s="69">
        <v>-584054.13</v>
      </c>
      <c r="AC279" s="69">
        <v>0</v>
      </c>
      <c r="AD279" s="69">
        <v>-97863.01</v>
      </c>
      <c r="AE279" s="69">
        <v>-31202242.25</v>
      </c>
      <c r="AF279" s="69">
        <v>0</v>
      </c>
      <c r="AG279" s="69">
        <v>-102251.94</v>
      </c>
      <c r="AH279" s="69">
        <v>-77843.58</v>
      </c>
      <c r="AI279" s="69">
        <v>-45095.12</v>
      </c>
      <c r="AJ279" s="69">
        <v>0</v>
      </c>
      <c r="AK279" s="69">
        <v>-94711.03</v>
      </c>
      <c r="AL279" s="69">
        <v>-114053.49</v>
      </c>
      <c r="AM279" s="69">
        <v>-117359.41</v>
      </c>
      <c r="AN279" s="69">
        <v>-54308.89</v>
      </c>
      <c r="AO279" s="69">
        <v>-122484.02</v>
      </c>
      <c r="AP279" s="69">
        <v>1916.16</v>
      </c>
      <c r="AQ279" s="69">
        <v>-11439587.18</v>
      </c>
      <c r="AR279" s="69">
        <v>-29974.68</v>
      </c>
      <c r="AS279" s="69">
        <v>-66150.960000000006</v>
      </c>
      <c r="AT279" s="69">
        <v>-32989.79</v>
      </c>
      <c r="AU279" s="69">
        <v>-410301.92</v>
      </c>
      <c r="AV279" s="69">
        <v>-15578.79</v>
      </c>
      <c r="AW279" s="69">
        <v>-397878.53</v>
      </c>
      <c r="AX279" s="69">
        <v>-29393980.25</v>
      </c>
      <c r="AY279" s="69">
        <v>-278359.58</v>
      </c>
      <c r="AZ279" s="69">
        <v>-7893.79</v>
      </c>
      <c r="BA279" s="69">
        <v>0</v>
      </c>
      <c r="BB279" s="69">
        <v>-239429.71</v>
      </c>
      <c r="BC279" s="69">
        <v>-30</v>
      </c>
      <c r="BD279" s="69">
        <v>-1929717.34</v>
      </c>
      <c r="BE279" s="69">
        <v>-496916.05</v>
      </c>
      <c r="BF279" s="69">
        <v>-211542.47</v>
      </c>
      <c r="BG279" s="69">
        <v>0</v>
      </c>
      <c r="BH279" s="69">
        <v>0</v>
      </c>
      <c r="BI279" s="69">
        <v>-47494974.909999996</v>
      </c>
      <c r="BJ279" s="69">
        <v>-9900000</v>
      </c>
      <c r="BK279" s="69">
        <v>98077.91</v>
      </c>
      <c r="BL279" s="69">
        <v>-141155.88</v>
      </c>
      <c r="BM279" s="69">
        <v>-28617.439999999999</v>
      </c>
      <c r="BN279" s="69">
        <v>-311280.32</v>
      </c>
      <c r="BO279" s="69">
        <v>-11654.3</v>
      </c>
      <c r="BP279" s="69">
        <v>-20425415.02</v>
      </c>
      <c r="BQ279" s="69">
        <v>0</v>
      </c>
      <c r="BR279" s="69">
        <v>-16539.07</v>
      </c>
      <c r="BS279" s="69">
        <v>0</v>
      </c>
      <c r="BT279" s="69">
        <v>-159928.66</v>
      </c>
      <c r="BU279" s="69">
        <v>-544038.66</v>
      </c>
      <c r="BV279" s="69">
        <v>0</v>
      </c>
      <c r="BW279" s="69">
        <v>0</v>
      </c>
      <c r="BX279" s="69">
        <v>0</v>
      </c>
      <c r="BY279" s="70">
        <v>-725424517.68000019</v>
      </c>
    </row>
    <row r="280" spans="1:77" x14ac:dyDescent="0.2">
      <c r="A280" s="67" t="s">
        <v>43</v>
      </c>
      <c r="B280" s="68" t="s">
        <v>753</v>
      </c>
      <c r="C280" s="67" t="s">
        <v>754</v>
      </c>
      <c r="D280" s="69">
        <v>-14867.95</v>
      </c>
      <c r="E280" s="69">
        <v>0</v>
      </c>
      <c r="F280" s="69">
        <v>-47955</v>
      </c>
      <c r="G280" s="69">
        <v>-134658.85999999999</v>
      </c>
      <c r="H280" s="69">
        <v>-23666.3</v>
      </c>
      <c r="I280" s="69">
        <v>-215</v>
      </c>
      <c r="J280" s="69">
        <v>0</v>
      </c>
      <c r="K280" s="69">
        <v>0</v>
      </c>
      <c r="L280" s="69">
        <v>0</v>
      </c>
      <c r="M280" s="69">
        <v>0</v>
      </c>
      <c r="N280" s="69">
        <v>-5787.9</v>
      </c>
      <c r="O280" s="69">
        <v>0</v>
      </c>
      <c r="P280" s="69">
        <v>0</v>
      </c>
      <c r="Q280" s="69">
        <v>-4089.13</v>
      </c>
      <c r="R280" s="69">
        <v>0</v>
      </c>
      <c r="S280" s="69">
        <v>0</v>
      </c>
      <c r="T280" s="69">
        <v>0</v>
      </c>
      <c r="U280" s="69">
        <v>0</v>
      </c>
      <c r="V280" s="69">
        <v>0</v>
      </c>
      <c r="W280" s="69">
        <v>-7382.53</v>
      </c>
      <c r="X280" s="69">
        <v>0</v>
      </c>
      <c r="Y280" s="69">
        <v>-476364.65</v>
      </c>
      <c r="Z280" s="69">
        <v>0</v>
      </c>
      <c r="AA280" s="69">
        <v>-603</v>
      </c>
      <c r="AB280" s="69">
        <v>0</v>
      </c>
      <c r="AC280" s="69">
        <v>0</v>
      </c>
      <c r="AD280" s="69">
        <v>0</v>
      </c>
      <c r="AE280" s="69">
        <v>0</v>
      </c>
      <c r="AF280" s="69">
        <v>-260090.3</v>
      </c>
      <c r="AG280" s="69">
        <v>0</v>
      </c>
      <c r="AH280" s="69">
        <v>-110401.15</v>
      </c>
      <c r="AI280" s="69">
        <v>0</v>
      </c>
      <c r="AJ280" s="69">
        <v>-142285.29999999999</v>
      </c>
      <c r="AK280" s="69">
        <v>0</v>
      </c>
      <c r="AL280" s="69">
        <v>0</v>
      </c>
      <c r="AM280" s="69">
        <v>-2516.5</v>
      </c>
      <c r="AN280" s="69">
        <v>0</v>
      </c>
      <c r="AO280" s="69">
        <v>0</v>
      </c>
      <c r="AP280" s="69">
        <v>-21191.439999999999</v>
      </c>
      <c r="AQ280" s="69">
        <v>0</v>
      </c>
      <c r="AR280" s="69">
        <v>-286382.39</v>
      </c>
      <c r="AS280" s="69">
        <v>0</v>
      </c>
      <c r="AT280" s="69">
        <v>-3395</v>
      </c>
      <c r="AU280" s="69">
        <v>-1563</v>
      </c>
      <c r="AV280" s="69">
        <v>-167.37</v>
      </c>
      <c r="AW280" s="69">
        <v>-16952</v>
      </c>
      <c r="AX280" s="69">
        <v>-66679.899999999994</v>
      </c>
      <c r="AY280" s="69">
        <v>0</v>
      </c>
      <c r="AZ280" s="69">
        <v>-237251.65</v>
      </c>
      <c r="BA280" s="69">
        <v>-233094.88</v>
      </c>
      <c r="BB280" s="69">
        <v>-22085</v>
      </c>
      <c r="BC280" s="69">
        <v>-4180</v>
      </c>
      <c r="BD280" s="69">
        <v>0</v>
      </c>
      <c r="BE280" s="69">
        <v>-1413425.19</v>
      </c>
      <c r="BF280" s="69">
        <v>0</v>
      </c>
      <c r="BG280" s="69">
        <v>-778789.45</v>
      </c>
      <c r="BH280" s="69">
        <v>-165195.10999999999</v>
      </c>
      <c r="BI280" s="69">
        <v>-82552.320000000007</v>
      </c>
      <c r="BJ280" s="69">
        <v>-49090</v>
      </c>
      <c r="BK280" s="69">
        <v>8000</v>
      </c>
      <c r="BL280" s="69">
        <v>-15562.12</v>
      </c>
      <c r="BM280" s="69">
        <v>-92746.13</v>
      </c>
      <c r="BN280" s="69">
        <v>0</v>
      </c>
      <c r="BO280" s="69">
        <v>-10219.48</v>
      </c>
      <c r="BP280" s="69">
        <v>0</v>
      </c>
      <c r="BQ280" s="69">
        <v>0</v>
      </c>
      <c r="BR280" s="69">
        <v>0</v>
      </c>
      <c r="BS280" s="69">
        <v>0</v>
      </c>
      <c r="BT280" s="69">
        <v>0</v>
      </c>
      <c r="BU280" s="69">
        <v>0</v>
      </c>
      <c r="BV280" s="69">
        <v>-20163.57</v>
      </c>
      <c r="BW280" s="69">
        <v>0</v>
      </c>
      <c r="BX280" s="69">
        <v>0</v>
      </c>
      <c r="BY280" s="70">
        <v>99766257.479999989</v>
      </c>
    </row>
    <row r="281" spans="1:77" x14ac:dyDescent="0.2">
      <c r="A281" s="67" t="s">
        <v>43</v>
      </c>
      <c r="B281" s="68" t="s">
        <v>755</v>
      </c>
      <c r="C281" s="67" t="s">
        <v>756</v>
      </c>
      <c r="D281" s="69">
        <v>0</v>
      </c>
      <c r="E281" s="69">
        <v>0</v>
      </c>
      <c r="F281" s="69">
        <v>0</v>
      </c>
      <c r="G281" s="69">
        <v>165146.73000000001</v>
      </c>
      <c r="H281" s="69">
        <v>3410</v>
      </c>
      <c r="I281" s="69">
        <v>0</v>
      </c>
      <c r="J281" s="69">
        <v>0</v>
      </c>
      <c r="K281" s="69">
        <v>0</v>
      </c>
      <c r="L281" s="69">
        <v>0</v>
      </c>
      <c r="M281" s="69">
        <v>0</v>
      </c>
      <c r="N281" s="69">
        <v>932.5</v>
      </c>
      <c r="O281" s="69">
        <v>0</v>
      </c>
      <c r="P281" s="69">
        <v>0</v>
      </c>
      <c r="Q281" s="69">
        <v>3917.4</v>
      </c>
      <c r="R281" s="69">
        <v>0</v>
      </c>
      <c r="S281" s="69">
        <v>0</v>
      </c>
      <c r="T281" s="69">
        <v>60104.18</v>
      </c>
      <c r="U281" s="69">
        <v>0</v>
      </c>
      <c r="V281" s="69">
        <v>4287.95</v>
      </c>
      <c r="W281" s="69">
        <v>210</v>
      </c>
      <c r="X281" s="69">
        <v>0</v>
      </c>
      <c r="Y281" s="69">
        <v>17479</v>
      </c>
      <c r="Z281" s="69">
        <v>0</v>
      </c>
      <c r="AA281" s="69">
        <v>916</v>
      </c>
      <c r="AB281" s="69">
        <v>0</v>
      </c>
      <c r="AC281" s="69">
        <v>0</v>
      </c>
      <c r="AD281" s="69">
        <v>0</v>
      </c>
      <c r="AE281" s="69">
        <v>0</v>
      </c>
      <c r="AF281" s="69">
        <v>0</v>
      </c>
      <c r="AG281" s="69">
        <v>0</v>
      </c>
      <c r="AH281" s="69">
        <v>0</v>
      </c>
      <c r="AI281" s="69">
        <v>0</v>
      </c>
      <c r="AJ281" s="69">
        <v>0</v>
      </c>
      <c r="AK281" s="69">
        <v>0</v>
      </c>
      <c r="AL281" s="69">
        <v>4213.96</v>
      </c>
      <c r="AM281" s="69">
        <v>5190.59</v>
      </c>
      <c r="AN281" s="69">
        <v>0</v>
      </c>
      <c r="AO281" s="69">
        <v>0</v>
      </c>
      <c r="AP281" s="69">
        <v>0</v>
      </c>
      <c r="AQ281" s="69">
        <v>0</v>
      </c>
      <c r="AR281" s="69">
        <v>0</v>
      </c>
      <c r="AS281" s="69">
        <v>0</v>
      </c>
      <c r="AT281" s="69">
        <v>13660.58</v>
      </c>
      <c r="AU281" s="69">
        <v>2188.9</v>
      </c>
      <c r="AV281" s="69">
        <v>27885.49</v>
      </c>
      <c r="AW281" s="69">
        <v>10</v>
      </c>
      <c r="AX281" s="69">
        <v>33111.06</v>
      </c>
      <c r="AY281" s="69">
        <v>0</v>
      </c>
      <c r="AZ281" s="69">
        <v>50841.8</v>
      </c>
      <c r="BA281" s="69">
        <v>0</v>
      </c>
      <c r="BB281" s="69">
        <v>43</v>
      </c>
      <c r="BC281" s="69">
        <v>30</v>
      </c>
      <c r="BD281" s="69">
        <v>0</v>
      </c>
      <c r="BE281" s="69">
        <v>0</v>
      </c>
      <c r="BF281" s="69">
        <v>0</v>
      </c>
      <c r="BG281" s="69">
        <v>0</v>
      </c>
      <c r="BH281" s="69">
        <v>94392.66</v>
      </c>
      <c r="BI281" s="69">
        <v>166834.41</v>
      </c>
      <c r="BJ281" s="69">
        <v>2098</v>
      </c>
      <c r="BK281" s="69">
        <v>202555.85</v>
      </c>
      <c r="BL281" s="69">
        <v>0</v>
      </c>
      <c r="BM281" s="69">
        <v>23018.400000000001</v>
      </c>
      <c r="BN281" s="69">
        <v>0</v>
      </c>
      <c r="BO281" s="69">
        <v>0</v>
      </c>
      <c r="BP281" s="69">
        <v>0</v>
      </c>
      <c r="BQ281" s="69">
        <v>0</v>
      </c>
      <c r="BR281" s="69">
        <v>0</v>
      </c>
      <c r="BS281" s="69">
        <v>0</v>
      </c>
      <c r="BT281" s="69">
        <v>7952</v>
      </c>
      <c r="BU281" s="69">
        <v>0</v>
      </c>
      <c r="BV281" s="69">
        <v>0</v>
      </c>
      <c r="BW281" s="69">
        <v>0</v>
      </c>
      <c r="BX281" s="69">
        <v>0</v>
      </c>
      <c r="BY281" s="70">
        <v>-133100268.48999998</v>
      </c>
    </row>
    <row r="282" spans="1:77" x14ac:dyDescent="0.2">
      <c r="A282" s="67" t="s">
        <v>43</v>
      </c>
      <c r="B282" s="68" t="s">
        <v>757</v>
      </c>
      <c r="C282" s="67" t="s">
        <v>758</v>
      </c>
      <c r="D282" s="69">
        <v>0</v>
      </c>
      <c r="E282" s="69">
        <v>0</v>
      </c>
      <c r="F282" s="69">
        <v>0</v>
      </c>
      <c r="G282" s="69">
        <v>0</v>
      </c>
      <c r="H282" s="69">
        <v>0</v>
      </c>
      <c r="I282" s="69">
        <v>0</v>
      </c>
      <c r="J282" s="69">
        <v>181421.86</v>
      </c>
      <c r="K282" s="69">
        <v>0</v>
      </c>
      <c r="L282" s="69">
        <v>0</v>
      </c>
      <c r="M282" s="69">
        <v>0</v>
      </c>
      <c r="N282" s="69">
        <v>0</v>
      </c>
      <c r="O282" s="69">
        <v>0</v>
      </c>
      <c r="P282" s="69">
        <v>0</v>
      </c>
      <c r="Q282" s="69">
        <v>0</v>
      </c>
      <c r="R282" s="69">
        <v>0</v>
      </c>
      <c r="S282" s="69">
        <v>0</v>
      </c>
      <c r="T282" s="69">
        <v>0</v>
      </c>
      <c r="U282" s="69">
        <v>0</v>
      </c>
      <c r="V282" s="69">
        <v>0</v>
      </c>
      <c r="W282" s="69">
        <v>175849.2</v>
      </c>
      <c r="X282" s="69">
        <v>175849.2</v>
      </c>
      <c r="Y282" s="69">
        <v>154247.38</v>
      </c>
      <c r="Z282" s="69">
        <v>217669.66</v>
      </c>
      <c r="AA282" s="69">
        <v>175849.2</v>
      </c>
      <c r="AB282" s="69">
        <v>133567.38</v>
      </c>
      <c r="AC282" s="69">
        <v>175849.2</v>
      </c>
      <c r="AD282" s="69">
        <v>175849.2</v>
      </c>
      <c r="AE282" s="69">
        <v>911166.5</v>
      </c>
      <c r="AF282" s="69">
        <v>0</v>
      </c>
      <c r="AG282" s="69">
        <v>0</v>
      </c>
      <c r="AH282" s="69">
        <v>0</v>
      </c>
      <c r="AI282" s="69">
        <v>0</v>
      </c>
      <c r="AJ282" s="69">
        <v>0</v>
      </c>
      <c r="AK282" s="69">
        <v>0</v>
      </c>
      <c r="AL282" s="69">
        <v>0</v>
      </c>
      <c r="AM282" s="69">
        <v>0</v>
      </c>
      <c r="AN282" s="69">
        <v>0</v>
      </c>
      <c r="AO282" s="69">
        <v>0</v>
      </c>
      <c r="AP282" s="69">
        <v>0</v>
      </c>
      <c r="AQ282" s="69">
        <v>1588140</v>
      </c>
      <c r="AR282" s="69">
        <v>0</v>
      </c>
      <c r="AS282" s="69">
        <v>0</v>
      </c>
      <c r="AT282" s="69">
        <v>0</v>
      </c>
      <c r="AU282" s="69">
        <v>460000</v>
      </c>
      <c r="AV282" s="69">
        <v>0</v>
      </c>
      <c r="AW282" s="69">
        <v>0</v>
      </c>
      <c r="AX282" s="69">
        <v>753290</v>
      </c>
      <c r="AY282" s="69">
        <v>0</v>
      </c>
      <c r="AZ282" s="69">
        <v>0</v>
      </c>
      <c r="BA282" s="69">
        <v>0</v>
      </c>
      <c r="BB282" s="69">
        <v>0</v>
      </c>
      <c r="BC282" s="69">
        <v>0</v>
      </c>
      <c r="BD282" s="69">
        <v>0</v>
      </c>
      <c r="BE282" s="69">
        <v>0</v>
      </c>
      <c r="BF282" s="69">
        <v>0</v>
      </c>
      <c r="BG282" s="69">
        <v>0</v>
      </c>
      <c r="BH282" s="69">
        <v>0</v>
      </c>
      <c r="BI282" s="69">
        <v>17553170</v>
      </c>
      <c r="BJ282" s="69">
        <v>6966343.5</v>
      </c>
      <c r="BK282" s="69">
        <v>365</v>
      </c>
      <c r="BL282" s="69">
        <v>794235.91</v>
      </c>
      <c r="BM282" s="69">
        <v>0</v>
      </c>
      <c r="BN282" s="69">
        <v>519921.43</v>
      </c>
      <c r="BO282" s="69">
        <v>0</v>
      </c>
      <c r="BP282" s="69">
        <v>307400</v>
      </c>
      <c r="BQ282" s="69">
        <v>0</v>
      </c>
      <c r="BR282" s="69">
        <v>0</v>
      </c>
      <c r="BS282" s="69">
        <v>0</v>
      </c>
      <c r="BT282" s="69">
        <v>0</v>
      </c>
      <c r="BU282" s="69">
        <v>0</v>
      </c>
      <c r="BV282" s="69">
        <v>0</v>
      </c>
      <c r="BW282" s="69">
        <v>0</v>
      </c>
      <c r="BX282" s="69">
        <v>0</v>
      </c>
      <c r="BY282" s="70">
        <v>60076417.68</v>
      </c>
    </row>
    <row r="283" spans="1:77" x14ac:dyDescent="0.2">
      <c r="A283" s="67" t="s">
        <v>43</v>
      </c>
      <c r="B283" s="68" t="s">
        <v>759</v>
      </c>
      <c r="C283" s="67" t="s">
        <v>760</v>
      </c>
      <c r="D283" s="69">
        <v>0</v>
      </c>
      <c r="E283" s="69">
        <v>0</v>
      </c>
      <c r="F283" s="69">
        <v>0</v>
      </c>
      <c r="G283" s="69">
        <v>0</v>
      </c>
      <c r="H283" s="69">
        <v>0</v>
      </c>
      <c r="I283" s="69">
        <v>0</v>
      </c>
      <c r="J283" s="69">
        <v>0</v>
      </c>
      <c r="K283" s="69">
        <v>0</v>
      </c>
      <c r="L283" s="69">
        <v>0</v>
      </c>
      <c r="M283" s="69">
        <v>0</v>
      </c>
      <c r="N283" s="69">
        <v>0</v>
      </c>
      <c r="O283" s="69">
        <v>0</v>
      </c>
      <c r="P283" s="69">
        <v>0</v>
      </c>
      <c r="Q283" s="69">
        <v>0</v>
      </c>
      <c r="R283" s="69">
        <v>0</v>
      </c>
      <c r="S283" s="69">
        <v>0</v>
      </c>
      <c r="T283" s="69">
        <v>0</v>
      </c>
      <c r="U283" s="69">
        <v>0</v>
      </c>
      <c r="V283" s="69">
        <v>0</v>
      </c>
      <c r="W283" s="69">
        <v>0</v>
      </c>
      <c r="X283" s="69">
        <v>0</v>
      </c>
      <c r="Y283" s="69">
        <v>0</v>
      </c>
      <c r="Z283" s="69">
        <v>0</v>
      </c>
      <c r="AA283" s="69">
        <v>0</v>
      </c>
      <c r="AB283" s="69">
        <v>0</v>
      </c>
      <c r="AC283" s="69">
        <v>0</v>
      </c>
      <c r="AD283" s="69">
        <v>0</v>
      </c>
      <c r="AE283" s="69">
        <v>0</v>
      </c>
      <c r="AF283" s="69">
        <v>0</v>
      </c>
      <c r="AG283" s="69">
        <v>0</v>
      </c>
      <c r="AH283" s="69">
        <v>0</v>
      </c>
      <c r="AI283" s="69">
        <v>0</v>
      </c>
      <c r="AJ283" s="69">
        <v>0</v>
      </c>
      <c r="AK283" s="69">
        <v>0</v>
      </c>
      <c r="AL283" s="69">
        <v>0</v>
      </c>
      <c r="AM283" s="69">
        <v>0</v>
      </c>
      <c r="AN283" s="69">
        <v>0</v>
      </c>
      <c r="AO283" s="69">
        <v>0</v>
      </c>
      <c r="AP283" s="69">
        <v>0</v>
      </c>
      <c r="AQ283" s="69">
        <v>0</v>
      </c>
      <c r="AR283" s="69">
        <v>0</v>
      </c>
      <c r="AS283" s="69">
        <v>0</v>
      </c>
      <c r="AT283" s="69">
        <v>321000</v>
      </c>
      <c r="AU283" s="69">
        <v>0</v>
      </c>
      <c r="AV283" s="69">
        <v>400000</v>
      </c>
      <c r="AW283" s="69">
        <v>468200</v>
      </c>
      <c r="AX283" s="69">
        <v>0</v>
      </c>
      <c r="AY283" s="69">
        <v>0</v>
      </c>
      <c r="AZ283" s="69">
        <v>0</v>
      </c>
      <c r="BA283" s="69">
        <v>0</v>
      </c>
      <c r="BB283" s="69">
        <v>0</v>
      </c>
      <c r="BC283" s="69">
        <v>0</v>
      </c>
      <c r="BD283" s="69">
        <v>0</v>
      </c>
      <c r="BE283" s="69">
        <v>0</v>
      </c>
      <c r="BF283" s="69">
        <v>0</v>
      </c>
      <c r="BG283" s="69">
        <v>0</v>
      </c>
      <c r="BH283" s="69">
        <v>0</v>
      </c>
      <c r="BI283" s="69">
        <v>199608.74</v>
      </c>
      <c r="BJ283" s="69">
        <v>0</v>
      </c>
      <c r="BK283" s="69">
        <v>0</v>
      </c>
      <c r="BL283" s="69">
        <v>0</v>
      </c>
      <c r="BM283" s="69">
        <v>0</v>
      </c>
      <c r="BN283" s="69">
        <v>0</v>
      </c>
      <c r="BO283" s="69">
        <v>0</v>
      </c>
      <c r="BP283" s="69">
        <v>0</v>
      </c>
      <c r="BQ283" s="69">
        <v>0</v>
      </c>
      <c r="BR283" s="69">
        <v>0</v>
      </c>
      <c r="BS283" s="69">
        <v>0</v>
      </c>
      <c r="BT283" s="69">
        <v>0</v>
      </c>
      <c r="BU283" s="69">
        <v>0</v>
      </c>
      <c r="BV283" s="69">
        <v>0</v>
      </c>
      <c r="BW283" s="69">
        <v>0</v>
      </c>
      <c r="BX283" s="69">
        <v>0</v>
      </c>
      <c r="BY283" s="70">
        <v>45698938.890000001</v>
      </c>
    </row>
    <row r="284" spans="1:77" x14ac:dyDescent="0.2">
      <c r="A284" s="67" t="s">
        <v>43</v>
      </c>
      <c r="B284" s="81">
        <v>4301020106.5019999</v>
      </c>
      <c r="C284" s="67" t="s">
        <v>761</v>
      </c>
      <c r="D284" s="69">
        <v>0</v>
      </c>
      <c r="E284" s="69">
        <v>0</v>
      </c>
      <c r="F284" s="69">
        <v>0</v>
      </c>
      <c r="G284" s="69">
        <v>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0</v>
      </c>
      <c r="N284" s="69">
        <v>0</v>
      </c>
      <c r="O284" s="69">
        <v>0</v>
      </c>
      <c r="P284" s="69">
        <v>0</v>
      </c>
      <c r="Q284" s="69">
        <v>0</v>
      </c>
      <c r="R284" s="69">
        <v>0</v>
      </c>
      <c r="S284" s="69">
        <v>0</v>
      </c>
      <c r="T284" s="69">
        <v>0</v>
      </c>
      <c r="U284" s="69">
        <v>0</v>
      </c>
      <c r="V284" s="69">
        <v>0</v>
      </c>
      <c r="W284" s="69">
        <v>0</v>
      </c>
      <c r="X284" s="69">
        <v>0</v>
      </c>
      <c r="Y284" s="69">
        <v>0</v>
      </c>
      <c r="Z284" s="69">
        <v>0</v>
      </c>
      <c r="AA284" s="69">
        <v>0</v>
      </c>
      <c r="AB284" s="69">
        <v>0</v>
      </c>
      <c r="AC284" s="69">
        <v>0</v>
      </c>
      <c r="AD284" s="69">
        <v>0</v>
      </c>
      <c r="AE284" s="69">
        <v>0</v>
      </c>
      <c r="AF284" s="69">
        <v>0</v>
      </c>
      <c r="AG284" s="69">
        <v>0</v>
      </c>
      <c r="AH284" s="69">
        <v>0</v>
      </c>
      <c r="AI284" s="69">
        <v>0</v>
      </c>
      <c r="AJ284" s="69">
        <v>0</v>
      </c>
      <c r="AK284" s="69">
        <v>0</v>
      </c>
      <c r="AL284" s="69">
        <v>0</v>
      </c>
      <c r="AM284" s="69">
        <v>0</v>
      </c>
      <c r="AN284" s="69">
        <v>0</v>
      </c>
      <c r="AO284" s="69">
        <v>0</v>
      </c>
      <c r="AP284" s="69">
        <v>0</v>
      </c>
      <c r="AQ284" s="69">
        <v>900</v>
      </c>
      <c r="AR284" s="69">
        <v>0</v>
      </c>
      <c r="AS284" s="69">
        <v>0</v>
      </c>
      <c r="AT284" s="69">
        <v>0</v>
      </c>
      <c r="AU284" s="69">
        <v>0</v>
      </c>
      <c r="AV284" s="69">
        <v>0</v>
      </c>
      <c r="AW284" s="69">
        <v>0</v>
      </c>
      <c r="AX284" s="69">
        <v>0</v>
      </c>
      <c r="AY284" s="69">
        <v>0</v>
      </c>
      <c r="AZ284" s="69">
        <v>0</v>
      </c>
      <c r="BA284" s="69">
        <v>0</v>
      </c>
      <c r="BB284" s="69">
        <v>0</v>
      </c>
      <c r="BC284" s="69">
        <v>0</v>
      </c>
      <c r="BD284" s="69">
        <v>0</v>
      </c>
      <c r="BE284" s="69">
        <v>0</v>
      </c>
      <c r="BF284" s="69">
        <v>0</v>
      </c>
      <c r="BG284" s="69">
        <v>0</v>
      </c>
      <c r="BH284" s="69">
        <v>0</v>
      </c>
      <c r="BI284" s="69">
        <v>0</v>
      </c>
      <c r="BJ284" s="69">
        <v>0</v>
      </c>
      <c r="BK284" s="69">
        <v>0</v>
      </c>
      <c r="BL284" s="69">
        <v>0</v>
      </c>
      <c r="BM284" s="69">
        <v>0</v>
      </c>
      <c r="BN284" s="69">
        <v>0</v>
      </c>
      <c r="BO284" s="69">
        <v>0</v>
      </c>
      <c r="BP284" s="69">
        <v>0</v>
      </c>
      <c r="BQ284" s="69">
        <v>0</v>
      </c>
      <c r="BR284" s="69">
        <v>0</v>
      </c>
      <c r="BS284" s="69">
        <v>0</v>
      </c>
      <c r="BT284" s="69">
        <v>0</v>
      </c>
      <c r="BU284" s="69">
        <v>0</v>
      </c>
      <c r="BV284" s="69">
        <v>0</v>
      </c>
      <c r="BW284" s="69">
        <v>0</v>
      </c>
      <c r="BX284" s="69">
        <v>0</v>
      </c>
      <c r="BY284" s="70">
        <v>234201548.33000004</v>
      </c>
    </row>
    <row r="285" spans="1:77" x14ac:dyDescent="0.2">
      <c r="A285" s="67" t="s">
        <v>43</v>
      </c>
      <c r="B285" s="68" t="s">
        <v>762</v>
      </c>
      <c r="C285" s="67" t="s">
        <v>763</v>
      </c>
      <c r="D285" s="69">
        <v>0</v>
      </c>
      <c r="E285" s="69">
        <v>0</v>
      </c>
      <c r="F285" s="69">
        <v>0</v>
      </c>
      <c r="G285" s="69">
        <v>0</v>
      </c>
      <c r="H285" s="69">
        <v>-142.91</v>
      </c>
      <c r="I285" s="69">
        <v>0</v>
      </c>
      <c r="J285" s="69">
        <v>0</v>
      </c>
      <c r="K285" s="69">
        <v>0</v>
      </c>
      <c r="L285" s="69">
        <v>16028.57</v>
      </c>
      <c r="M285" s="69">
        <v>0</v>
      </c>
      <c r="N285" s="69">
        <v>0</v>
      </c>
      <c r="O285" s="69">
        <v>0</v>
      </c>
      <c r="P285" s="69">
        <v>0</v>
      </c>
      <c r="Q285" s="69">
        <v>0</v>
      </c>
      <c r="R285" s="69">
        <v>0</v>
      </c>
      <c r="S285" s="69">
        <v>0</v>
      </c>
      <c r="T285" s="69">
        <v>0</v>
      </c>
      <c r="U285" s="69">
        <v>0</v>
      </c>
      <c r="V285" s="69">
        <v>0</v>
      </c>
      <c r="W285" s="69">
        <v>-150035</v>
      </c>
      <c r="X285" s="69">
        <v>0</v>
      </c>
      <c r="Y285" s="69">
        <v>0</v>
      </c>
      <c r="Z285" s="69">
        <v>-229516</v>
      </c>
      <c r="AA285" s="69">
        <v>0</v>
      </c>
      <c r="AB285" s="69">
        <v>0</v>
      </c>
      <c r="AC285" s="69">
        <v>-28777</v>
      </c>
      <c r="AD285" s="69">
        <v>0</v>
      </c>
      <c r="AE285" s="69">
        <v>-538298.56999999995</v>
      </c>
      <c r="AF285" s="69">
        <v>-58802</v>
      </c>
      <c r="AG285" s="69">
        <v>-18830</v>
      </c>
      <c r="AH285" s="69">
        <v>-1905.1</v>
      </c>
      <c r="AI285" s="69">
        <v>-78498.59</v>
      </c>
      <c r="AJ285" s="69">
        <v>0</v>
      </c>
      <c r="AK285" s="69">
        <v>-234962.19</v>
      </c>
      <c r="AL285" s="69">
        <v>0</v>
      </c>
      <c r="AM285" s="69">
        <v>-1700</v>
      </c>
      <c r="AN285" s="69">
        <v>0</v>
      </c>
      <c r="AO285" s="69">
        <v>0</v>
      </c>
      <c r="AP285" s="69">
        <v>-12542</v>
      </c>
      <c r="AQ285" s="69">
        <v>0</v>
      </c>
      <c r="AR285" s="69">
        <v>0</v>
      </c>
      <c r="AS285" s="69">
        <v>0</v>
      </c>
      <c r="AT285" s="69">
        <v>-10274.299999999999</v>
      </c>
      <c r="AU285" s="69">
        <v>0</v>
      </c>
      <c r="AV285" s="69">
        <v>0</v>
      </c>
      <c r="AW285" s="69">
        <v>0</v>
      </c>
      <c r="AX285" s="69">
        <v>0</v>
      </c>
      <c r="AY285" s="69">
        <v>0</v>
      </c>
      <c r="AZ285" s="69">
        <v>0</v>
      </c>
      <c r="BA285" s="69">
        <v>0</v>
      </c>
      <c r="BB285" s="69">
        <v>0</v>
      </c>
      <c r="BC285" s="69">
        <v>0</v>
      </c>
      <c r="BD285" s="69">
        <v>0</v>
      </c>
      <c r="BE285" s="69">
        <v>0</v>
      </c>
      <c r="BF285" s="69">
        <v>0</v>
      </c>
      <c r="BG285" s="69">
        <v>0</v>
      </c>
      <c r="BH285" s="69">
        <v>0</v>
      </c>
      <c r="BI285" s="69">
        <v>-15124.5</v>
      </c>
      <c r="BJ285" s="69">
        <v>0</v>
      </c>
      <c r="BK285" s="69">
        <v>0</v>
      </c>
      <c r="BL285" s="69">
        <v>-289.10000000000002</v>
      </c>
      <c r="BM285" s="69">
        <v>-740</v>
      </c>
      <c r="BN285" s="69">
        <v>0</v>
      </c>
      <c r="BO285" s="69">
        <v>0</v>
      </c>
      <c r="BP285" s="69">
        <v>0</v>
      </c>
      <c r="BQ285" s="69">
        <v>0</v>
      </c>
      <c r="BR285" s="69">
        <v>0</v>
      </c>
      <c r="BS285" s="69">
        <v>0</v>
      </c>
      <c r="BT285" s="69">
        <v>0</v>
      </c>
      <c r="BU285" s="69">
        <v>0</v>
      </c>
      <c r="BV285" s="69">
        <v>0</v>
      </c>
      <c r="BW285" s="69">
        <v>0</v>
      </c>
      <c r="BX285" s="69">
        <v>0</v>
      </c>
      <c r="BY285" s="70">
        <v>-14899841.57</v>
      </c>
    </row>
    <row r="286" spans="1:77" x14ac:dyDescent="0.2">
      <c r="A286" s="67" t="s">
        <v>43</v>
      </c>
      <c r="B286" s="68" t="s">
        <v>764</v>
      </c>
      <c r="C286" s="67" t="s">
        <v>765</v>
      </c>
      <c r="D286" s="69">
        <v>0</v>
      </c>
      <c r="E286" s="69">
        <v>0</v>
      </c>
      <c r="F286" s="69">
        <v>0</v>
      </c>
      <c r="G286" s="69">
        <v>0</v>
      </c>
      <c r="H286" s="69">
        <v>0</v>
      </c>
      <c r="I286" s="69">
        <v>0</v>
      </c>
      <c r="J286" s="69">
        <v>0</v>
      </c>
      <c r="K286" s="69">
        <v>0</v>
      </c>
      <c r="L286" s="69">
        <v>-16028.57</v>
      </c>
      <c r="M286" s="69">
        <v>0</v>
      </c>
      <c r="N286" s="69">
        <v>0</v>
      </c>
      <c r="O286" s="69">
        <v>0</v>
      </c>
      <c r="P286" s="69">
        <v>0</v>
      </c>
      <c r="Q286" s="69">
        <v>0</v>
      </c>
      <c r="R286" s="69">
        <v>0</v>
      </c>
      <c r="S286" s="69">
        <v>0</v>
      </c>
      <c r="T286" s="69">
        <v>0</v>
      </c>
      <c r="U286" s="69">
        <v>0</v>
      </c>
      <c r="V286" s="69">
        <v>3572.8</v>
      </c>
      <c r="W286" s="69">
        <v>-171889</v>
      </c>
      <c r="X286" s="69">
        <v>0</v>
      </c>
      <c r="Y286" s="69">
        <v>0</v>
      </c>
      <c r="Z286" s="69">
        <v>-55779.5</v>
      </c>
      <c r="AA286" s="69">
        <v>0</v>
      </c>
      <c r="AB286" s="69">
        <v>0</v>
      </c>
      <c r="AC286" s="69">
        <v>-4535</v>
      </c>
      <c r="AD286" s="69">
        <v>0</v>
      </c>
      <c r="AE286" s="69">
        <v>-1411663.21</v>
      </c>
      <c r="AF286" s="69">
        <v>0</v>
      </c>
      <c r="AG286" s="69">
        <v>-16707.77</v>
      </c>
      <c r="AH286" s="69">
        <v>0</v>
      </c>
      <c r="AI286" s="69">
        <v>-10552.31</v>
      </c>
      <c r="AJ286" s="69">
        <v>-869.99</v>
      </c>
      <c r="AK286" s="69">
        <v>-9153.44</v>
      </c>
      <c r="AL286" s="69">
        <v>0</v>
      </c>
      <c r="AM286" s="69">
        <v>0</v>
      </c>
      <c r="AN286" s="69">
        <v>0</v>
      </c>
      <c r="AO286" s="69">
        <v>-18545.5</v>
      </c>
      <c r="AP286" s="69">
        <v>0</v>
      </c>
      <c r="AQ286" s="69">
        <v>0</v>
      </c>
      <c r="AR286" s="69">
        <v>0</v>
      </c>
      <c r="AS286" s="69">
        <v>0</v>
      </c>
      <c r="AT286" s="69">
        <v>0</v>
      </c>
      <c r="AU286" s="69">
        <v>0</v>
      </c>
      <c r="AV286" s="69">
        <v>-0.6</v>
      </c>
      <c r="AW286" s="69">
        <v>0</v>
      </c>
      <c r="AX286" s="69">
        <v>0</v>
      </c>
      <c r="AY286" s="69">
        <v>0</v>
      </c>
      <c r="AZ286" s="69">
        <v>0</v>
      </c>
      <c r="BA286" s="69">
        <v>0</v>
      </c>
      <c r="BB286" s="69">
        <v>0</v>
      </c>
      <c r="BC286" s="69">
        <v>0</v>
      </c>
      <c r="BD286" s="69">
        <v>0</v>
      </c>
      <c r="BE286" s="69">
        <v>0</v>
      </c>
      <c r="BF286" s="69">
        <v>0</v>
      </c>
      <c r="BG286" s="69">
        <v>0</v>
      </c>
      <c r="BH286" s="69">
        <v>0</v>
      </c>
      <c r="BI286" s="69">
        <v>0</v>
      </c>
      <c r="BJ286" s="69">
        <v>0</v>
      </c>
      <c r="BK286" s="69">
        <v>0</v>
      </c>
      <c r="BL286" s="69">
        <v>0</v>
      </c>
      <c r="BM286" s="69">
        <v>-18174.560000000001</v>
      </c>
      <c r="BN286" s="69">
        <v>0</v>
      </c>
      <c r="BO286" s="69">
        <v>0</v>
      </c>
      <c r="BP286" s="69">
        <v>-112356.4</v>
      </c>
      <c r="BQ286" s="69">
        <v>0</v>
      </c>
      <c r="BR286" s="69">
        <v>0</v>
      </c>
      <c r="BS286" s="69">
        <v>0</v>
      </c>
      <c r="BT286" s="69">
        <v>0</v>
      </c>
      <c r="BU286" s="69">
        <v>0</v>
      </c>
      <c r="BV286" s="69">
        <v>0</v>
      </c>
      <c r="BW286" s="69">
        <v>0</v>
      </c>
      <c r="BX286" s="69">
        <v>0</v>
      </c>
      <c r="BY286" s="70">
        <v>1157311.49</v>
      </c>
    </row>
    <row r="287" spans="1:77" x14ac:dyDescent="0.2">
      <c r="A287" s="67" t="s">
        <v>43</v>
      </c>
      <c r="B287" s="68" t="s">
        <v>766</v>
      </c>
      <c r="C287" s="67" t="s">
        <v>767</v>
      </c>
      <c r="D287" s="69">
        <v>0</v>
      </c>
      <c r="E287" s="69">
        <v>0</v>
      </c>
      <c r="F287" s="69">
        <v>249259.3</v>
      </c>
      <c r="G287" s="69">
        <v>0</v>
      </c>
      <c r="H287" s="69">
        <v>0</v>
      </c>
      <c r="I287" s="69">
        <v>0</v>
      </c>
      <c r="J287" s="69">
        <v>2952.5</v>
      </c>
      <c r="K287" s="69">
        <v>211560.25</v>
      </c>
      <c r="L287" s="69">
        <v>3749</v>
      </c>
      <c r="M287" s="69">
        <v>1499608.69</v>
      </c>
      <c r="N287" s="69">
        <v>18170.7</v>
      </c>
      <c r="O287" s="69">
        <v>0</v>
      </c>
      <c r="P287" s="69">
        <v>14193.3</v>
      </c>
      <c r="Q287" s="69">
        <v>0</v>
      </c>
      <c r="R287" s="69">
        <v>0</v>
      </c>
      <c r="S287" s="69">
        <v>0</v>
      </c>
      <c r="T287" s="69">
        <v>0</v>
      </c>
      <c r="U287" s="69">
        <v>0</v>
      </c>
      <c r="V287" s="69">
        <v>1332258.8999999999</v>
      </c>
      <c r="W287" s="69">
        <v>165176</v>
      </c>
      <c r="X287" s="69">
        <v>137798.1</v>
      </c>
      <c r="Y287" s="69">
        <v>0</v>
      </c>
      <c r="Z287" s="69">
        <v>23227.47</v>
      </c>
      <c r="AA287" s="69">
        <v>124544</v>
      </c>
      <c r="AB287" s="69">
        <v>182425.36</v>
      </c>
      <c r="AC287" s="69">
        <v>50</v>
      </c>
      <c r="AD287" s="69">
        <v>0</v>
      </c>
      <c r="AE287" s="69">
        <v>98089.21</v>
      </c>
      <c r="AF287" s="69">
        <v>0</v>
      </c>
      <c r="AG287" s="69">
        <v>0</v>
      </c>
      <c r="AH287" s="69">
        <v>0</v>
      </c>
      <c r="AI287" s="69">
        <v>24580.15</v>
      </c>
      <c r="AJ287" s="69">
        <v>0</v>
      </c>
      <c r="AK287" s="69">
        <v>0</v>
      </c>
      <c r="AL287" s="69">
        <v>7419</v>
      </c>
      <c r="AM287" s="69">
        <v>0</v>
      </c>
      <c r="AN287" s="69">
        <v>0</v>
      </c>
      <c r="AO287" s="69">
        <v>0</v>
      </c>
      <c r="AP287" s="69">
        <v>131814.57999999999</v>
      </c>
      <c r="AQ287" s="69">
        <v>150562.59</v>
      </c>
      <c r="AR287" s="69">
        <v>692957.16</v>
      </c>
      <c r="AS287" s="69">
        <v>286832.68</v>
      </c>
      <c r="AT287" s="69">
        <v>7881</v>
      </c>
      <c r="AU287" s="69">
        <v>13616.68</v>
      </c>
      <c r="AV287" s="69">
        <v>300</v>
      </c>
      <c r="AW287" s="69">
        <v>0</v>
      </c>
      <c r="AX287" s="69">
        <v>696225.66</v>
      </c>
      <c r="AY287" s="69">
        <v>0</v>
      </c>
      <c r="AZ287" s="69">
        <v>147881.56</v>
      </c>
      <c r="BA287" s="69">
        <v>0</v>
      </c>
      <c r="BB287" s="69">
        <v>0</v>
      </c>
      <c r="BC287" s="69">
        <v>0</v>
      </c>
      <c r="BD287" s="69">
        <v>0</v>
      </c>
      <c r="BE287" s="69">
        <v>0</v>
      </c>
      <c r="BF287" s="69">
        <v>0</v>
      </c>
      <c r="BG287" s="69">
        <v>0</v>
      </c>
      <c r="BH287" s="69">
        <v>0</v>
      </c>
      <c r="BI287" s="69">
        <v>0</v>
      </c>
      <c r="BJ287" s="69">
        <v>10393.5</v>
      </c>
      <c r="BK287" s="69">
        <v>0</v>
      </c>
      <c r="BL287" s="69">
        <v>0</v>
      </c>
      <c r="BM287" s="69">
        <v>528.5</v>
      </c>
      <c r="BN287" s="69">
        <v>0</v>
      </c>
      <c r="BO287" s="69">
        <v>0</v>
      </c>
      <c r="BP287" s="69">
        <v>0</v>
      </c>
      <c r="BQ287" s="69">
        <v>0</v>
      </c>
      <c r="BR287" s="69">
        <v>0</v>
      </c>
      <c r="BS287" s="69">
        <v>0</v>
      </c>
      <c r="BT287" s="69">
        <v>0</v>
      </c>
      <c r="BU287" s="69">
        <v>0</v>
      </c>
      <c r="BV287" s="69">
        <v>0</v>
      </c>
      <c r="BW287" s="69">
        <v>0</v>
      </c>
      <c r="BX287" s="69">
        <v>0</v>
      </c>
      <c r="BY287" s="70">
        <v>-6126183.25</v>
      </c>
    </row>
    <row r="288" spans="1:77" x14ac:dyDescent="0.2">
      <c r="A288" s="67" t="s">
        <v>43</v>
      </c>
      <c r="B288" s="68" t="s">
        <v>768</v>
      </c>
      <c r="C288" s="67" t="s">
        <v>769</v>
      </c>
      <c r="D288" s="69">
        <v>-60777.88</v>
      </c>
      <c r="E288" s="69">
        <v>0</v>
      </c>
      <c r="F288" s="69">
        <v>-2246.4299999999998</v>
      </c>
      <c r="G288" s="69">
        <v>0</v>
      </c>
      <c r="H288" s="69">
        <v>0</v>
      </c>
      <c r="I288" s="69">
        <v>0</v>
      </c>
      <c r="J288" s="69">
        <v>-4476590.92</v>
      </c>
      <c r="K288" s="69">
        <v>-96196.73</v>
      </c>
      <c r="L288" s="69">
        <v>0</v>
      </c>
      <c r="M288" s="69">
        <v>-1026638.41</v>
      </c>
      <c r="N288" s="69">
        <v>0</v>
      </c>
      <c r="O288" s="69">
        <v>0</v>
      </c>
      <c r="P288" s="69">
        <v>0</v>
      </c>
      <c r="Q288" s="69">
        <v>0</v>
      </c>
      <c r="R288" s="69">
        <v>0</v>
      </c>
      <c r="S288" s="69">
        <v>0</v>
      </c>
      <c r="T288" s="69">
        <v>0</v>
      </c>
      <c r="U288" s="69">
        <v>0</v>
      </c>
      <c r="V288" s="69">
        <v>-188505.96</v>
      </c>
      <c r="W288" s="69">
        <v>-327072.62</v>
      </c>
      <c r="X288" s="69">
        <v>0</v>
      </c>
      <c r="Y288" s="69">
        <v>0</v>
      </c>
      <c r="Z288" s="69">
        <v>-13722.17</v>
      </c>
      <c r="AA288" s="69">
        <v>0</v>
      </c>
      <c r="AB288" s="69">
        <v>0</v>
      </c>
      <c r="AC288" s="69">
        <v>0</v>
      </c>
      <c r="AD288" s="69">
        <v>0</v>
      </c>
      <c r="AE288" s="69">
        <v>-2858674.69</v>
      </c>
      <c r="AF288" s="69">
        <v>-7897.74</v>
      </c>
      <c r="AG288" s="69">
        <v>0</v>
      </c>
      <c r="AH288" s="69">
        <v>-16025.62</v>
      </c>
      <c r="AI288" s="69">
        <v>0</v>
      </c>
      <c r="AJ288" s="69">
        <v>0</v>
      </c>
      <c r="AK288" s="69">
        <v>0</v>
      </c>
      <c r="AL288" s="69">
        <v>-7212.72</v>
      </c>
      <c r="AM288" s="69">
        <v>-28113.98</v>
      </c>
      <c r="AN288" s="69">
        <v>-36393.9</v>
      </c>
      <c r="AO288" s="69">
        <v>0</v>
      </c>
      <c r="AP288" s="69">
        <v>0</v>
      </c>
      <c r="AQ288" s="69">
        <v>-720207.34</v>
      </c>
      <c r="AR288" s="69">
        <v>-11509.9</v>
      </c>
      <c r="AS288" s="69">
        <v>-7509.8</v>
      </c>
      <c r="AT288" s="69">
        <v>-7930.05</v>
      </c>
      <c r="AU288" s="69">
        <v>0</v>
      </c>
      <c r="AV288" s="69">
        <v>0</v>
      </c>
      <c r="AW288" s="69">
        <v>0</v>
      </c>
      <c r="AX288" s="69">
        <v>0</v>
      </c>
      <c r="AY288" s="69">
        <v>-36510.300000000003</v>
      </c>
      <c r="AZ288" s="69">
        <v>0</v>
      </c>
      <c r="BA288" s="69">
        <v>0</v>
      </c>
      <c r="BB288" s="69">
        <v>0</v>
      </c>
      <c r="BC288" s="69">
        <v>0</v>
      </c>
      <c r="BD288" s="69">
        <v>0</v>
      </c>
      <c r="BE288" s="69">
        <v>0</v>
      </c>
      <c r="BF288" s="69">
        <v>0</v>
      </c>
      <c r="BG288" s="69">
        <v>0</v>
      </c>
      <c r="BH288" s="69">
        <v>0</v>
      </c>
      <c r="BI288" s="69">
        <v>-14565.33</v>
      </c>
      <c r="BJ288" s="69">
        <v>0</v>
      </c>
      <c r="BK288" s="69">
        <v>0</v>
      </c>
      <c r="BL288" s="69">
        <v>0</v>
      </c>
      <c r="BM288" s="69">
        <v>0</v>
      </c>
      <c r="BN288" s="69">
        <v>0</v>
      </c>
      <c r="BO288" s="69">
        <v>0</v>
      </c>
      <c r="BP288" s="69">
        <v>-1071415.1599999999</v>
      </c>
      <c r="BQ288" s="69">
        <v>0</v>
      </c>
      <c r="BR288" s="69">
        <v>0</v>
      </c>
      <c r="BS288" s="69">
        <v>0</v>
      </c>
      <c r="BT288" s="69">
        <v>0</v>
      </c>
      <c r="BU288" s="69">
        <v>-39653</v>
      </c>
      <c r="BV288" s="69">
        <v>0</v>
      </c>
      <c r="BW288" s="69">
        <v>0</v>
      </c>
      <c r="BX288" s="69">
        <v>0</v>
      </c>
      <c r="BY288" s="70">
        <v>718500</v>
      </c>
    </row>
    <row r="289" spans="1:77" x14ac:dyDescent="0.2">
      <c r="A289" s="67" t="s">
        <v>43</v>
      </c>
      <c r="B289" s="68" t="s">
        <v>770</v>
      </c>
      <c r="C289" s="67" t="s">
        <v>771</v>
      </c>
      <c r="D289" s="69">
        <v>8050.21</v>
      </c>
      <c r="E289" s="69">
        <v>0</v>
      </c>
      <c r="F289" s="69">
        <v>0</v>
      </c>
      <c r="G289" s="69">
        <v>0</v>
      </c>
      <c r="H289" s="69">
        <v>0</v>
      </c>
      <c r="I289" s="69">
        <v>0</v>
      </c>
      <c r="J289" s="69">
        <v>1629646.83</v>
      </c>
      <c r="K289" s="69">
        <v>239060.25</v>
      </c>
      <c r="L289" s="69">
        <v>0</v>
      </c>
      <c r="M289" s="69">
        <v>814291.21</v>
      </c>
      <c r="N289" s="69">
        <v>0</v>
      </c>
      <c r="O289" s="69">
        <v>0</v>
      </c>
      <c r="P289" s="69">
        <v>0</v>
      </c>
      <c r="Q289" s="69">
        <v>0</v>
      </c>
      <c r="R289" s="69">
        <v>0</v>
      </c>
      <c r="S289" s="69">
        <v>0</v>
      </c>
      <c r="T289" s="69">
        <v>0</v>
      </c>
      <c r="U289" s="69">
        <v>0</v>
      </c>
      <c r="V289" s="69">
        <v>0</v>
      </c>
      <c r="W289" s="69">
        <v>750415.2</v>
      </c>
      <c r="X289" s="69">
        <v>0</v>
      </c>
      <c r="Y289" s="69">
        <v>0</v>
      </c>
      <c r="Z289" s="69">
        <v>74083.28</v>
      </c>
      <c r="AA289" s="69">
        <v>0</v>
      </c>
      <c r="AB289" s="69">
        <v>0</v>
      </c>
      <c r="AC289" s="69">
        <v>0</v>
      </c>
      <c r="AD289" s="69">
        <v>0</v>
      </c>
      <c r="AE289" s="69">
        <v>1510552.99</v>
      </c>
      <c r="AF289" s="69">
        <v>47849.62</v>
      </c>
      <c r="AG289" s="69">
        <v>0</v>
      </c>
      <c r="AH289" s="69">
        <v>0</v>
      </c>
      <c r="AI289" s="69">
        <v>20043.27</v>
      </c>
      <c r="AJ289" s="69">
        <v>90.4</v>
      </c>
      <c r="AK289" s="69">
        <v>110760.95</v>
      </c>
      <c r="AL289" s="69">
        <v>77459.87</v>
      </c>
      <c r="AM289" s="69">
        <v>36361.629999999997</v>
      </c>
      <c r="AN289" s="69">
        <v>66050.03</v>
      </c>
      <c r="AO289" s="69">
        <v>1253.18</v>
      </c>
      <c r="AP289" s="69">
        <v>18603.259999999998</v>
      </c>
      <c r="AQ289" s="69">
        <v>1529.55</v>
      </c>
      <c r="AR289" s="69">
        <v>17161.8</v>
      </c>
      <c r="AS289" s="69">
        <v>268490.88</v>
      </c>
      <c r="AT289" s="69">
        <v>74148.899999999994</v>
      </c>
      <c r="AU289" s="69">
        <v>82521.149999999994</v>
      </c>
      <c r="AV289" s="69">
        <v>0</v>
      </c>
      <c r="AW289" s="69">
        <v>28206.05</v>
      </c>
      <c r="AX289" s="69">
        <v>0</v>
      </c>
      <c r="AY289" s="69">
        <v>0</v>
      </c>
      <c r="AZ289" s="69">
        <v>0</v>
      </c>
      <c r="BA289" s="69">
        <v>0</v>
      </c>
      <c r="BB289" s="69">
        <v>0</v>
      </c>
      <c r="BC289" s="69">
        <v>0</v>
      </c>
      <c r="BD289" s="69">
        <v>0</v>
      </c>
      <c r="BE289" s="69">
        <v>0</v>
      </c>
      <c r="BF289" s="69">
        <v>0</v>
      </c>
      <c r="BG289" s="69">
        <v>0</v>
      </c>
      <c r="BH289" s="69">
        <v>0</v>
      </c>
      <c r="BI289" s="69">
        <v>0</v>
      </c>
      <c r="BJ289" s="69">
        <v>0</v>
      </c>
      <c r="BK289" s="69">
        <v>0</v>
      </c>
      <c r="BL289" s="69">
        <v>0</v>
      </c>
      <c r="BM289" s="69">
        <v>10187.59</v>
      </c>
      <c r="BN289" s="69">
        <v>0</v>
      </c>
      <c r="BO289" s="69">
        <v>0</v>
      </c>
      <c r="BP289" s="69">
        <v>267350.7</v>
      </c>
      <c r="BQ289" s="69">
        <v>1140</v>
      </c>
      <c r="BR289" s="69">
        <v>0</v>
      </c>
      <c r="BS289" s="69">
        <v>0</v>
      </c>
      <c r="BT289" s="69">
        <v>537793.43999999994</v>
      </c>
      <c r="BU289" s="69">
        <v>181477.83</v>
      </c>
      <c r="BV289" s="69">
        <v>0</v>
      </c>
      <c r="BW289" s="69">
        <v>0</v>
      </c>
      <c r="BX289" s="69">
        <v>0</v>
      </c>
      <c r="BY289" s="70">
        <v>20096683.720000003</v>
      </c>
    </row>
    <row r="290" spans="1:77" x14ac:dyDescent="0.2">
      <c r="A290" s="67" t="s">
        <v>43</v>
      </c>
      <c r="B290" s="68" t="s">
        <v>772</v>
      </c>
      <c r="C290" s="67" t="s">
        <v>773</v>
      </c>
      <c r="D290" s="69">
        <v>0</v>
      </c>
      <c r="E290" s="69">
        <v>0</v>
      </c>
      <c r="F290" s="69">
        <v>-934</v>
      </c>
      <c r="G290" s="69">
        <v>0</v>
      </c>
      <c r="H290" s="69">
        <v>0</v>
      </c>
      <c r="I290" s="69">
        <v>0</v>
      </c>
      <c r="J290" s="69">
        <v>-440774.75</v>
      </c>
      <c r="K290" s="69">
        <v>-56317.279999999999</v>
      </c>
      <c r="L290" s="69">
        <v>-2013</v>
      </c>
      <c r="M290" s="69">
        <v>-13441.4</v>
      </c>
      <c r="N290" s="69">
        <v>-1051.9100000000001</v>
      </c>
      <c r="O290" s="69">
        <v>0</v>
      </c>
      <c r="P290" s="69">
        <v>0</v>
      </c>
      <c r="Q290" s="69">
        <v>0</v>
      </c>
      <c r="R290" s="69">
        <v>0</v>
      </c>
      <c r="S290" s="69">
        <v>0</v>
      </c>
      <c r="T290" s="69">
        <v>-3467</v>
      </c>
      <c r="U290" s="69">
        <v>0</v>
      </c>
      <c r="V290" s="69">
        <v>-1507323.28</v>
      </c>
      <c r="W290" s="69">
        <v>-525977.86</v>
      </c>
      <c r="X290" s="69">
        <v>0</v>
      </c>
      <c r="Y290" s="69">
        <v>0</v>
      </c>
      <c r="Z290" s="69">
        <v>26521.45</v>
      </c>
      <c r="AA290" s="69">
        <v>0</v>
      </c>
      <c r="AB290" s="69">
        <v>0</v>
      </c>
      <c r="AC290" s="69">
        <v>0</v>
      </c>
      <c r="AD290" s="69">
        <v>0</v>
      </c>
      <c r="AE290" s="69">
        <v>-972.68</v>
      </c>
      <c r="AF290" s="69">
        <v>0</v>
      </c>
      <c r="AG290" s="69">
        <v>0</v>
      </c>
      <c r="AH290" s="69">
        <v>0</v>
      </c>
      <c r="AI290" s="69">
        <v>-15312</v>
      </c>
      <c r="AJ290" s="69">
        <v>-74842.789999999994</v>
      </c>
      <c r="AK290" s="69">
        <v>0</v>
      </c>
      <c r="AL290" s="69">
        <v>-33212</v>
      </c>
      <c r="AM290" s="69">
        <v>-54601.55</v>
      </c>
      <c r="AN290" s="69">
        <v>-112017</v>
      </c>
      <c r="AO290" s="69">
        <v>-25283.5</v>
      </c>
      <c r="AP290" s="69">
        <v>-72520</v>
      </c>
      <c r="AQ290" s="69">
        <v>-208412.75</v>
      </c>
      <c r="AR290" s="69">
        <v>-482</v>
      </c>
      <c r="AS290" s="69">
        <v>1525</v>
      </c>
      <c r="AT290" s="69">
        <v>-1860</v>
      </c>
      <c r="AU290" s="69">
        <v>7498</v>
      </c>
      <c r="AV290" s="69">
        <v>0</v>
      </c>
      <c r="AW290" s="69">
        <v>4064.5</v>
      </c>
      <c r="AX290" s="69">
        <v>0</v>
      </c>
      <c r="AY290" s="69">
        <v>0</v>
      </c>
      <c r="AZ290" s="69">
        <v>0</v>
      </c>
      <c r="BA290" s="69">
        <v>0</v>
      </c>
      <c r="BB290" s="69">
        <v>0</v>
      </c>
      <c r="BC290" s="69">
        <v>0</v>
      </c>
      <c r="BD290" s="69">
        <v>0</v>
      </c>
      <c r="BE290" s="69">
        <v>0</v>
      </c>
      <c r="BF290" s="69">
        <v>0</v>
      </c>
      <c r="BG290" s="69">
        <v>0</v>
      </c>
      <c r="BH290" s="69">
        <v>0</v>
      </c>
      <c r="BI290" s="69">
        <v>-741.08</v>
      </c>
      <c r="BJ290" s="69">
        <v>0</v>
      </c>
      <c r="BK290" s="69">
        <v>0</v>
      </c>
      <c r="BL290" s="69">
        <v>-2142.1</v>
      </c>
      <c r="BM290" s="69">
        <v>0</v>
      </c>
      <c r="BN290" s="69">
        <v>0</v>
      </c>
      <c r="BO290" s="69">
        <v>0</v>
      </c>
      <c r="BP290" s="69">
        <v>0</v>
      </c>
      <c r="BQ290" s="69">
        <v>0</v>
      </c>
      <c r="BR290" s="69">
        <v>0</v>
      </c>
      <c r="BS290" s="69">
        <v>0</v>
      </c>
      <c r="BT290" s="69">
        <v>0</v>
      </c>
      <c r="BU290" s="69">
        <v>0</v>
      </c>
      <c r="BV290" s="69">
        <v>0</v>
      </c>
      <c r="BW290" s="69">
        <v>0</v>
      </c>
      <c r="BX290" s="69">
        <v>0</v>
      </c>
      <c r="BY290" s="70">
        <v>956429.5</v>
      </c>
    </row>
    <row r="291" spans="1:77" x14ac:dyDescent="0.2">
      <c r="A291" s="67" t="s">
        <v>43</v>
      </c>
      <c r="B291" s="68" t="s">
        <v>774</v>
      </c>
      <c r="C291" s="67" t="s">
        <v>775</v>
      </c>
      <c r="D291" s="69">
        <v>0</v>
      </c>
      <c r="E291" s="69">
        <v>0</v>
      </c>
      <c r="F291" s="69">
        <v>0</v>
      </c>
      <c r="G291" s="69">
        <v>0</v>
      </c>
      <c r="H291" s="69">
        <v>0</v>
      </c>
      <c r="I291" s="69">
        <v>0</v>
      </c>
      <c r="J291" s="69">
        <v>0</v>
      </c>
      <c r="K291" s="69">
        <v>0</v>
      </c>
      <c r="L291" s="69">
        <v>0</v>
      </c>
      <c r="M291" s="69">
        <v>12289</v>
      </c>
      <c r="N291" s="69">
        <v>0</v>
      </c>
      <c r="O291" s="69">
        <v>0</v>
      </c>
      <c r="P291" s="69">
        <v>281480</v>
      </c>
      <c r="Q291" s="69">
        <v>0</v>
      </c>
      <c r="R291" s="69">
        <v>0</v>
      </c>
      <c r="S291" s="69">
        <v>0</v>
      </c>
      <c r="T291" s="69">
        <v>0</v>
      </c>
      <c r="U291" s="69">
        <v>0</v>
      </c>
      <c r="V291" s="69">
        <v>0</v>
      </c>
      <c r="W291" s="69">
        <v>0</v>
      </c>
      <c r="X291" s="69">
        <v>0</v>
      </c>
      <c r="Y291" s="69">
        <v>0</v>
      </c>
      <c r="Z291" s="69">
        <v>0</v>
      </c>
      <c r="AA291" s="69">
        <v>73474.11</v>
      </c>
      <c r="AB291" s="69">
        <v>0</v>
      </c>
      <c r="AC291" s="69">
        <v>0</v>
      </c>
      <c r="AD291" s="69">
        <v>1361200</v>
      </c>
      <c r="AE291" s="69">
        <v>3566248.18</v>
      </c>
      <c r="AF291" s="69">
        <v>686628.01</v>
      </c>
      <c r="AG291" s="69">
        <v>748239.89</v>
      </c>
      <c r="AH291" s="69">
        <v>934123.59</v>
      </c>
      <c r="AI291" s="69">
        <v>388207.57</v>
      </c>
      <c r="AJ291" s="69">
        <v>2806410.62</v>
      </c>
      <c r="AK291" s="69">
        <v>2976314.06</v>
      </c>
      <c r="AL291" s="69">
        <v>1091499.49</v>
      </c>
      <c r="AM291" s="69">
        <v>2002188.72</v>
      </c>
      <c r="AN291" s="69">
        <v>831927.59</v>
      </c>
      <c r="AO291" s="69">
        <v>614827.32999999996</v>
      </c>
      <c r="AP291" s="69">
        <v>1209265.8400000001</v>
      </c>
      <c r="AQ291" s="69">
        <v>0</v>
      </c>
      <c r="AR291" s="69">
        <v>4205975</v>
      </c>
      <c r="AS291" s="69">
        <v>1300</v>
      </c>
      <c r="AT291" s="69">
        <v>271059.65000000002</v>
      </c>
      <c r="AU291" s="69">
        <v>1400</v>
      </c>
      <c r="AV291" s="69">
        <v>12329.28</v>
      </c>
      <c r="AW291" s="69">
        <v>2200</v>
      </c>
      <c r="AX291" s="69">
        <v>0</v>
      </c>
      <c r="AY291" s="69">
        <v>0</v>
      </c>
      <c r="AZ291" s="69">
        <v>812683</v>
      </c>
      <c r="BA291" s="69">
        <v>230329</v>
      </c>
      <c r="BB291" s="69">
        <v>391449</v>
      </c>
      <c r="BC291" s="69">
        <v>235434</v>
      </c>
      <c r="BD291" s="69">
        <v>0</v>
      </c>
      <c r="BE291" s="69">
        <v>0</v>
      </c>
      <c r="BF291" s="69">
        <v>4696.8</v>
      </c>
      <c r="BG291" s="69">
        <v>0</v>
      </c>
      <c r="BH291" s="69">
        <v>0</v>
      </c>
      <c r="BI291" s="69">
        <v>0</v>
      </c>
      <c r="BJ291" s="69">
        <v>0</v>
      </c>
      <c r="BK291" s="69">
        <v>500000</v>
      </c>
      <c r="BL291" s="69">
        <v>500000</v>
      </c>
      <c r="BM291" s="69">
        <v>0</v>
      </c>
      <c r="BN291" s="69">
        <v>173729.74</v>
      </c>
      <c r="BO291" s="69">
        <v>500000</v>
      </c>
      <c r="BP291" s="69">
        <v>0</v>
      </c>
      <c r="BQ291" s="69">
        <v>0</v>
      </c>
      <c r="BR291" s="69">
        <v>2000</v>
      </c>
      <c r="BS291" s="69">
        <v>0</v>
      </c>
      <c r="BT291" s="69">
        <v>1371396.2</v>
      </c>
      <c r="BU291" s="69">
        <v>0</v>
      </c>
      <c r="BV291" s="69">
        <v>0</v>
      </c>
      <c r="BW291" s="69">
        <v>0</v>
      </c>
      <c r="BX291" s="69">
        <v>0</v>
      </c>
      <c r="BY291" s="70">
        <v>-1358135.4</v>
      </c>
    </row>
    <row r="292" spans="1:77" x14ac:dyDescent="0.2">
      <c r="A292" s="67" t="s">
        <v>43</v>
      </c>
      <c r="B292" s="68" t="s">
        <v>776</v>
      </c>
      <c r="C292" s="67" t="s">
        <v>777</v>
      </c>
      <c r="D292" s="69">
        <v>0</v>
      </c>
      <c r="E292" s="69">
        <v>0</v>
      </c>
      <c r="F292" s="69">
        <v>0</v>
      </c>
      <c r="G292" s="69">
        <v>0</v>
      </c>
      <c r="H292" s="69">
        <v>0</v>
      </c>
      <c r="I292" s="69">
        <v>0</v>
      </c>
      <c r="J292" s="69">
        <v>0</v>
      </c>
      <c r="K292" s="69">
        <v>0</v>
      </c>
      <c r="L292" s="69">
        <v>0</v>
      </c>
      <c r="M292" s="69">
        <v>0</v>
      </c>
      <c r="N292" s="69">
        <v>0</v>
      </c>
      <c r="O292" s="69">
        <v>0</v>
      </c>
      <c r="P292" s="69">
        <v>29900</v>
      </c>
      <c r="Q292" s="69">
        <v>0</v>
      </c>
      <c r="R292" s="69">
        <v>0</v>
      </c>
      <c r="S292" s="69">
        <v>0</v>
      </c>
      <c r="T292" s="69">
        <v>0</v>
      </c>
      <c r="U292" s="69">
        <v>0</v>
      </c>
      <c r="V292" s="69">
        <v>3019341.75</v>
      </c>
      <c r="W292" s="69">
        <v>0</v>
      </c>
      <c r="X292" s="69">
        <v>0</v>
      </c>
      <c r="Y292" s="69">
        <v>0</v>
      </c>
      <c r="Z292" s="69">
        <v>0</v>
      </c>
      <c r="AA292" s="69">
        <v>0</v>
      </c>
      <c r="AB292" s="69">
        <v>0</v>
      </c>
      <c r="AC292" s="69">
        <v>0</v>
      </c>
      <c r="AD292" s="69">
        <v>0</v>
      </c>
      <c r="AE292" s="69">
        <v>150000</v>
      </c>
      <c r="AF292" s="69">
        <v>0</v>
      </c>
      <c r="AG292" s="69">
        <v>0</v>
      </c>
      <c r="AH292" s="69">
        <v>0</v>
      </c>
      <c r="AI292" s="69">
        <v>0</v>
      </c>
      <c r="AJ292" s="69">
        <v>0</v>
      </c>
      <c r="AK292" s="69">
        <v>0</v>
      </c>
      <c r="AL292" s="69">
        <v>0</v>
      </c>
      <c r="AM292" s="69">
        <v>0</v>
      </c>
      <c r="AN292" s="69">
        <v>0</v>
      </c>
      <c r="AO292" s="69">
        <v>0</v>
      </c>
      <c r="AP292" s="69">
        <v>0</v>
      </c>
      <c r="AQ292" s="69">
        <v>0</v>
      </c>
      <c r="AR292" s="69">
        <v>0</v>
      </c>
      <c r="AS292" s="69">
        <v>0</v>
      </c>
      <c r="AT292" s="69">
        <v>0</v>
      </c>
      <c r="AU292" s="69">
        <v>70000</v>
      </c>
      <c r="AV292" s="69">
        <v>20000</v>
      </c>
      <c r="AW292" s="69">
        <v>40000</v>
      </c>
      <c r="AX292" s="69">
        <v>1111113</v>
      </c>
      <c r="AY292" s="69">
        <v>0</v>
      </c>
      <c r="AZ292" s="69">
        <v>0</v>
      </c>
      <c r="BA292" s="69">
        <v>0</v>
      </c>
      <c r="BB292" s="69">
        <v>0</v>
      </c>
      <c r="BC292" s="69">
        <v>0</v>
      </c>
      <c r="BD292" s="69">
        <v>367023</v>
      </c>
      <c r="BE292" s="69">
        <v>0</v>
      </c>
      <c r="BF292" s="69">
        <v>0</v>
      </c>
      <c r="BG292" s="69">
        <v>0</v>
      </c>
      <c r="BH292" s="69">
        <v>165948</v>
      </c>
      <c r="BI292" s="69">
        <v>0</v>
      </c>
      <c r="BJ292" s="69">
        <v>0</v>
      </c>
      <c r="BK292" s="69">
        <v>0</v>
      </c>
      <c r="BL292" s="69">
        <v>0</v>
      </c>
      <c r="BM292" s="69">
        <v>36033.75</v>
      </c>
      <c r="BN292" s="69">
        <v>0</v>
      </c>
      <c r="BO292" s="69">
        <v>0</v>
      </c>
      <c r="BP292" s="69">
        <v>0</v>
      </c>
      <c r="BQ292" s="69">
        <v>0</v>
      </c>
      <c r="BR292" s="69">
        <v>0</v>
      </c>
      <c r="BS292" s="69">
        <v>0</v>
      </c>
      <c r="BT292" s="69">
        <v>0</v>
      </c>
      <c r="BU292" s="69">
        <v>0</v>
      </c>
      <c r="BV292" s="69">
        <v>0</v>
      </c>
      <c r="BW292" s="69">
        <v>0</v>
      </c>
      <c r="BX292" s="69">
        <v>0</v>
      </c>
      <c r="BY292" s="70">
        <v>-4076312.2399999998</v>
      </c>
    </row>
    <row r="293" spans="1:77" x14ac:dyDescent="0.2">
      <c r="A293" s="67" t="s">
        <v>43</v>
      </c>
      <c r="B293" s="68" t="s">
        <v>778</v>
      </c>
      <c r="C293" s="67" t="s">
        <v>779</v>
      </c>
      <c r="D293" s="69">
        <v>0</v>
      </c>
      <c r="E293" s="69">
        <v>0</v>
      </c>
      <c r="F293" s="69">
        <v>0</v>
      </c>
      <c r="G293" s="69">
        <v>0</v>
      </c>
      <c r="H293" s="69">
        <v>0</v>
      </c>
      <c r="I293" s="69">
        <v>0</v>
      </c>
      <c r="J293" s="69">
        <v>26642</v>
      </c>
      <c r="K293" s="69">
        <v>0</v>
      </c>
      <c r="L293" s="69">
        <v>0</v>
      </c>
      <c r="M293" s="69">
        <v>0</v>
      </c>
      <c r="N293" s="69">
        <v>0</v>
      </c>
      <c r="O293" s="69">
        <v>0</v>
      </c>
      <c r="P293" s="69">
        <v>0</v>
      </c>
      <c r="Q293" s="69">
        <v>0</v>
      </c>
      <c r="R293" s="69">
        <v>0</v>
      </c>
      <c r="S293" s="69">
        <v>0</v>
      </c>
      <c r="T293" s="69">
        <v>0</v>
      </c>
      <c r="U293" s="69">
        <v>0</v>
      </c>
      <c r="V293" s="69">
        <v>10629.6</v>
      </c>
      <c r="W293" s="69">
        <v>12456.1</v>
      </c>
      <c r="X293" s="69">
        <v>0</v>
      </c>
      <c r="Y293" s="69">
        <v>0</v>
      </c>
      <c r="Z293" s="69">
        <v>13745.4</v>
      </c>
      <c r="AA293" s="69">
        <v>0</v>
      </c>
      <c r="AB293" s="69">
        <v>0</v>
      </c>
      <c r="AC293" s="69">
        <v>0</v>
      </c>
      <c r="AD293" s="69">
        <v>0</v>
      </c>
      <c r="AE293" s="69">
        <v>0</v>
      </c>
      <c r="AF293" s="69">
        <v>0</v>
      </c>
      <c r="AG293" s="69">
        <v>0</v>
      </c>
      <c r="AH293" s="69">
        <v>0</v>
      </c>
      <c r="AI293" s="69">
        <v>0</v>
      </c>
      <c r="AJ293" s="69">
        <v>0</v>
      </c>
      <c r="AK293" s="69">
        <v>0</v>
      </c>
      <c r="AL293" s="69">
        <v>0</v>
      </c>
      <c r="AM293" s="69">
        <v>0</v>
      </c>
      <c r="AN293" s="69">
        <v>0</v>
      </c>
      <c r="AO293" s="69">
        <v>0</v>
      </c>
      <c r="AP293" s="69">
        <v>0</v>
      </c>
      <c r="AQ293" s="69">
        <v>0</v>
      </c>
      <c r="AR293" s="69">
        <v>8439</v>
      </c>
      <c r="AS293" s="69">
        <v>88927.7</v>
      </c>
      <c r="AT293" s="69">
        <v>33851.949999999997</v>
      </c>
      <c r="AU293" s="69">
        <v>316012.5</v>
      </c>
      <c r="AV293" s="69">
        <v>0</v>
      </c>
      <c r="AW293" s="69">
        <v>35573.800000000003</v>
      </c>
      <c r="AX293" s="69">
        <v>0</v>
      </c>
      <c r="AY293" s="69">
        <v>0</v>
      </c>
      <c r="AZ293" s="69">
        <v>0</v>
      </c>
      <c r="BA293" s="69">
        <v>0</v>
      </c>
      <c r="BB293" s="69">
        <v>0</v>
      </c>
      <c r="BC293" s="69">
        <v>0</v>
      </c>
      <c r="BD293" s="69">
        <v>0</v>
      </c>
      <c r="BE293" s="69">
        <v>0</v>
      </c>
      <c r="BF293" s="69">
        <v>0</v>
      </c>
      <c r="BG293" s="69">
        <v>0</v>
      </c>
      <c r="BH293" s="69">
        <v>0</v>
      </c>
      <c r="BI293" s="69">
        <v>0</v>
      </c>
      <c r="BJ293" s="69">
        <v>0</v>
      </c>
      <c r="BK293" s="69">
        <v>0</v>
      </c>
      <c r="BL293" s="69">
        <v>0</v>
      </c>
      <c r="BM293" s="69">
        <v>0</v>
      </c>
      <c r="BN293" s="69">
        <v>0</v>
      </c>
      <c r="BO293" s="69">
        <v>0</v>
      </c>
      <c r="BP293" s="69">
        <v>0</v>
      </c>
      <c r="BQ293" s="69">
        <v>2847</v>
      </c>
      <c r="BR293" s="69">
        <v>0</v>
      </c>
      <c r="BS293" s="69">
        <v>0</v>
      </c>
      <c r="BT293" s="69">
        <v>59030.61</v>
      </c>
      <c r="BU293" s="69">
        <v>18516.2</v>
      </c>
      <c r="BV293" s="69">
        <v>18073</v>
      </c>
      <c r="BW293" s="69">
        <v>0</v>
      </c>
      <c r="BX293" s="69">
        <v>0</v>
      </c>
      <c r="BY293" s="70">
        <v>-33477.25</v>
      </c>
    </row>
    <row r="294" spans="1:77" x14ac:dyDescent="0.2">
      <c r="A294" s="67" t="s">
        <v>43</v>
      </c>
      <c r="B294" s="68" t="s">
        <v>780</v>
      </c>
      <c r="C294" s="67" t="s">
        <v>781</v>
      </c>
      <c r="D294" s="69">
        <v>0</v>
      </c>
      <c r="E294" s="69">
        <v>0</v>
      </c>
      <c r="F294" s="69">
        <v>0</v>
      </c>
      <c r="G294" s="69">
        <v>0</v>
      </c>
      <c r="H294" s="69">
        <v>0</v>
      </c>
      <c r="I294" s="69">
        <v>0</v>
      </c>
      <c r="J294" s="69">
        <v>0</v>
      </c>
      <c r="K294" s="69">
        <v>0</v>
      </c>
      <c r="L294" s="69">
        <v>0</v>
      </c>
      <c r="M294" s="69">
        <v>0</v>
      </c>
      <c r="N294" s="69">
        <v>0</v>
      </c>
      <c r="O294" s="69">
        <v>0</v>
      </c>
      <c r="P294" s="69">
        <v>12800</v>
      </c>
      <c r="Q294" s="69">
        <v>0</v>
      </c>
      <c r="R294" s="69">
        <v>0</v>
      </c>
      <c r="S294" s="69">
        <v>0</v>
      </c>
      <c r="T294" s="69">
        <v>0</v>
      </c>
      <c r="U294" s="69">
        <v>0</v>
      </c>
      <c r="V294" s="69">
        <v>0</v>
      </c>
      <c r="W294" s="69">
        <v>0</v>
      </c>
      <c r="X294" s="69">
        <v>0</v>
      </c>
      <c r="Y294" s="69">
        <v>0</v>
      </c>
      <c r="Z294" s="69">
        <v>6160</v>
      </c>
      <c r="AA294" s="69">
        <v>0</v>
      </c>
      <c r="AB294" s="69">
        <v>0</v>
      </c>
      <c r="AC294" s="69">
        <v>555</v>
      </c>
      <c r="AD294" s="69">
        <v>0</v>
      </c>
      <c r="AE294" s="69">
        <v>0</v>
      </c>
      <c r="AF294" s="69">
        <v>0</v>
      </c>
      <c r="AG294" s="69">
        <v>0</v>
      </c>
      <c r="AH294" s="69">
        <v>0</v>
      </c>
      <c r="AI294" s="69">
        <v>0</v>
      </c>
      <c r="AJ294" s="69">
        <v>0</v>
      </c>
      <c r="AK294" s="69">
        <v>0</v>
      </c>
      <c r="AL294" s="69">
        <v>0</v>
      </c>
      <c r="AM294" s="69">
        <v>0</v>
      </c>
      <c r="AN294" s="69">
        <v>0</v>
      </c>
      <c r="AO294" s="69">
        <v>0</v>
      </c>
      <c r="AP294" s="69">
        <v>1900994</v>
      </c>
      <c r="AQ294" s="69">
        <v>0</v>
      </c>
      <c r="AR294" s="69">
        <v>0</v>
      </c>
      <c r="AS294" s="69">
        <v>0</v>
      </c>
      <c r="AT294" s="69">
        <v>0</v>
      </c>
      <c r="AU294" s="69">
        <v>0</v>
      </c>
      <c r="AV294" s="69">
        <v>0</v>
      </c>
      <c r="AW294" s="69">
        <v>0</v>
      </c>
      <c r="AX294" s="69">
        <v>0</v>
      </c>
      <c r="AY294" s="69">
        <v>0</v>
      </c>
      <c r="AZ294" s="69">
        <v>0</v>
      </c>
      <c r="BA294" s="69">
        <v>0</v>
      </c>
      <c r="BB294" s="69">
        <v>0</v>
      </c>
      <c r="BC294" s="69">
        <v>0</v>
      </c>
      <c r="BD294" s="69">
        <v>0</v>
      </c>
      <c r="BE294" s="69">
        <v>0</v>
      </c>
      <c r="BF294" s="69">
        <v>0</v>
      </c>
      <c r="BG294" s="69">
        <v>0</v>
      </c>
      <c r="BH294" s="69">
        <v>0</v>
      </c>
      <c r="BI294" s="69">
        <v>0</v>
      </c>
      <c r="BJ294" s="69">
        <v>0</v>
      </c>
      <c r="BK294" s="69">
        <v>0</v>
      </c>
      <c r="BL294" s="69">
        <v>0</v>
      </c>
      <c r="BM294" s="69">
        <v>0</v>
      </c>
      <c r="BN294" s="69">
        <v>0</v>
      </c>
      <c r="BO294" s="69">
        <v>0</v>
      </c>
      <c r="BP294" s="69">
        <v>0</v>
      </c>
      <c r="BQ294" s="69">
        <v>0</v>
      </c>
      <c r="BR294" s="69">
        <v>0</v>
      </c>
      <c r="BS294" s="69">
        <v>0</v>
      </c>
      <c r="BT294" s="69">
        <v>0</v>
      </c>
      <c r="BU294" s="69">
        <v>0</v>
      </c>
      <c r="BV294" s="69">
        <v>0</v>
      </c>
      <c r="BW294" s="69">
        <v>0</v>
      </c>
      <c r="BX294" s="69">
        <v>0</v>
      </c>
      <c r="BY294" s="70">
        <v>20022</v>
      </c>
    </row>
    <row r="295" spans="1:77" x14ac:dyDescent="0.2">
      <c r="A295" s="67" t="s">
        <v>43</v>
      </c>
      <c r="B295" s="68" t="s">
        <v>782</v>
      </c>
      <c r="C295" s="67" t="s">
        <v>783</v>
      </c>
      <c r="D295" s="69">
        <v>0</v>
      </c>
      <c r="E295" s="69">
        <v>0</v>
      </c>
      <c r="F295" s="69">
        <v>1000000</v>
      </c>
      <c r="G295" s="69">
        <v>0</v>
      </c>
      <c r="H295" s="69">
        <v>0</v>
      </c>
      <c r="I295" s="69">
        <v>0</v>
      </c>
      <c r="J295" s="69">
        <v>0</v>
      </c>
      <c r="K295" s="69">
        <v>0</v>
      </c>
      <c r="L295" s="69">
        <v>0</v>
      </c>
      <c r="M295" s="69">
        <v>0</v>
      </c>
      <c r="N295" s="69">
        <v>0</v>
      </c>
      <c r="O295" s="69">
        <v>0</v>
      </c>
      <c r="P295" s="69">
        <v>0</v>
      </c>
      <c r="Q295" s="69">
        <v>0</v>
      </c>
      <c r="R295" s="69">
        <v>0</v>
      </c>
      <c r="S295" s="69">
        <v>0</v>
      </c>
      <c r="T295" s="69">
        <v>0</v>
      </c>
      <c r="U295" s="69">
        <v>0</v>
      </c>
      <c r="V295" s="69">
        <v>0</v>
      </c>
      <c r="W295" s="69">
        <v>0</v>
      </c>
      <c r="X295" s="69">
        <v>0</v>
      </c>
      <c r="Y295" s="69">
        <v>0</v>
      </c>
      <c r="Z295" s="69">
        <v>0</v>
      </c>
      <c r="AA295" s="69">
        <v>0</v>
      </c>
      <c r="AB295" s="69">
        <v>0</v>
      </c>
      <c r="AC295" s="69">
        <v>0</v>
      </c>
      <c r="AD295" s="69">
        <v>0</v>
      </c>
      <c r="AE295" s="69">
        <v>0</v>
      </c>
      <c r="AF295" s="69">
        <v>0</v>
      </c>
      <c r="AG295" s="69">
        <v>0</v>
      </c>
      <c r="AH295" s="69">
        <v>0</v>
      </c>
      <c r="AI295" s="69">
        <v>0</v>
      </c>
      <c r="AJ295" s="69">
        <v>0</v>
      </c>
      <c r="AK295" s="69">
        <v>0</v>
      </c>
      <c r="AL295" s="69">
        <v>0</v>
      </c>
      <c r="AM295" s="69">
        <v>0</v>
      </c>
      <c r="AN295" s="69">
        <v>0</v>
      </c>
      <c r="AO295" s="69">
        <v>0</v>
      </c>
      <c r="AP295" s="69">
        <v>0</v>
      </c>
      <c r="AQ295" s="69">
        <v>0</v>
      </c>
      <c r="AR295" s="69">
        <v>0</v>
      </c>
      <c r="AS295" s="69">
        <v>0</v>
      </c>
      <c r="AT295" s="69">
        <v>0</v>
      </c>
      <c r="AU295" s="69">
        <v>0</v>
      </c>
      <c r="AV295" s="69">
        <v>0</v>
      </c>
      <c r="AW295" s="69">
        <v>0</v>
      </c>
      <c r="AX295" s="69">
        <v>0</v>
      </c>
      <c r="AY295" s="69">
        <v>0</v>
      </c>
      <c r="AZ295" s="69">
        <v>0</v>
      </c>
      <c r="BA295" s="69">
        <v>0</v>
      </c>
      <c r="BB295" s="69">
        <v>0</v>
      </c>
      <c r="BC295" s="69">
        <v>0</v>
      </c>
      <c r="BD295" s="69">
        <v>0</v>
      </c>
      <c r="BE295" s="69">
        <v>0</v>
      </c>
      <c r="BF295" s="69">
        <v>0</v>
      </c>
      <c r="BG295" s="69">
        <v>0</v>
      </c>
      <c r="BH295" s="69">
        <v>0</v>
      </c>
      <c r="BI295" s="69">
        <v>0</v>
      </c>
      <c r="BJ295" s="69">
        <v>0</v>
      </c>
      <c r="BK295" s="69">
        <v>0</v>
      </c>
      <c r="BL295" s="69">
        <v>0</v>
      </c>
      <c r="BM295" s="69">
        <v>0</v>
      </c>
      <c r="BN295" s="69">
        <v>0</v>
      </c>
      <c r="BO295" s="69">
        <v>0</v>
      </c>
      <c r="BP295" s="69">
        <v>0</v>
      </c>
      <c r="BQ295" s="69">
        <v>0</v>
      </c>
      <c r="BR295" s="69">
        <v>0</v>
      </c>
      <c r="BS295" s="69">
        <v>0</v>
      </c>
      <c r="BT295" s="69">
        <v>0</v>
      </c>
      <c r="BU295" s="69">
        <v>0</v>
      </c>
      <c r="BV295" s="69">
        <v>0</v>
      </c>
      <c r="BW295" s="69">
        <v>0</v>
      </c>
      <c r="BX295" s="69">
        <v>0</v>
      </c>
      <c r="BY295" s="70">
        <v>-1286500.55</v>
      </c>
    </row>
    <row r="296" spans="1:77" x14ac:dyDescent="0.2">
      <c r="A296" s="67" t="s">
        <v>43</v>
      </c>
      <c r="B296" s="68" t="s">
        <v>784</v>
      </c>
      <c r="C296" s="67" t="s">
        <v>785</v>
      </c>
      <c r="D296" s="69">
        <v>0</v>
      </c>
      <c r="E296" s="69">
        <v>0</v>
      </c>
      <c r="F296" s="69">
        <v>0</v>
      </c>
      <c r="G296" s="69">
        <v>0</v>
      </c>
      <c r="H296" s="69">
        <v>0</v>
      </c>
      <c r="I296" s="69">
        <v>0</v>
      </c>
      <c r="J296" s="69">
        <v>0</v>
      </c>
      <c r="K296" s="69">
        <v>0</v>
      </c>
      <c r="L296" s="69">
        <v>0</v>
      </c>
      <c r="M296" s="69">
        <v>0</v>
      </c>
      <c r="N296" s="69">
        <v>0</v>
      </c>
      <c r="O296" s="69">
        <v>0</v>
      </c>
      <c r="P296" s="69">
        <v>49050</v>
      </c>
      <c r="Q296" s="69">
        <v>0</v>
      </c>
      <c r="R296" s="69">
        <v>0</v>
      </c>
      <c r="S296" s="69">
        <v>0</v>
      </c>
      <c r="T296" s="69">
        <v>0</v>
      </c>
      <c r="U296" s="69">
        <v>0</v>
      </c>
      <c r="V296" s="69">
        <v>0</v>
      </c>
      <c r="W296" s="69">
        <v>0</v>
      </c>
      <c r="X296" s="69">
        <v>0</v>
      </c>
      <c r="Y296" s="69">
        <v>0</v>
      </c>
      <c r="Z296" s="69">
        <v>0</v>
      </c>
      <c r="AA296" s="69">
        <v>0</v>
      </c>
      <c r="AB296" s="69">
        <v>0</v>
      </c>
      <c r="AC296" s="69">
        <v>0</v>
      </c>
      <c r="AD296" s="69">
        <v>0</v>
      </c>
      <c r="AE296" s="69">
        <v>0</v>
      </c>
      <c r="AF296" s="69">
        <v>0</v>
      </c>
      <c r="AG296" s="69">
        <v>0</v>
      </c>
      <c r="AH296" s="69">
        <v>0</v>
      </c>
      <c r="AI296" s="69">
        <v>0</v>
      </c>
      <c r="AJ296" s="69">
        <v>0</v>
      </c>
      <c r="AK296" s="69">
        <v>0</v>
      </c>
      <c r="AL296" s="69">
        <v>0</v>
      </c>
      <c r="AM296" s="69">
        <v>0</v>
      </c>
      <c r="AN296" s="69">
        <v>0</v>
      </c>
      <c r="AO296" s="69">
        <v>0</v>
      </c>
      <c r="AP296" s="69">
        <v>0</v>
      </c>
      <c r="AQ296" s="69">
        <v>0</v>
      </c>
      <c r="AR296" s="69">
        <v>0</v>
      </c>
      <c r="AS296" s="69">
        <v>0</v>
      </c>
      <c r="AT296" s="69">
        <v>0</v>
      </c>
      <c r="AU296" s="69">
        <v>0</v>
      </c>
      <c r="AV296" s="69">
        <v>0</v>
      </c>
      <c r="AW296" s="69">
        <v>0</v>
      </c>
      <c r="AX296" s="69">
        <v>0</v>
      </c>
      <c r="AY296" s="69">
        <v>0</v>
      </c>
      <c r="AZ296" s="69">
        <v>0</v>
      </c>
      <c r="BA296" s="69">
        <v>0</v>
      </c>
      <c r="BB296" s="69">
        <v>0</v>
      </c>
      <c r="BC296" s="69">
        <v>0</v>
      </c>
      <c r="BD296" s="69">
        <v>0</v>
      </c>
      <c r="BE296" s="69">
        <v>0</v>
      </c>
      <c r="BF296" s="69">
        <v>0</v>
      </c>
      <c r="BG296" s="69">
        <v>0</v>
      </c>
      <c r="BH296" s="69">
        <v>0</v>
      </c>
      <c r="BI296" s="69">
        <v>0</v>
      </c>
      <c r="BJ296" s="69">
        <v>0</v>
      </c>
      <c r="BK296" s="69">
        <v>0</v>
      </c>
      <c r="BL296" s="69">
        <v>0</v>
      </c>
      <c r="BM296" s="69">
        <v>0</v>
      </c>
      <c r="BN296" s="69">
        <v>0</v>
      </c>
      <c r="BO296" s="69">
        <v>0</v>
      </c>
      <c r="BP296" s="69">
        <v>0</v>
      </c>
      <c r="BQ296" s="69">
        <v>0</v>
      </c>
      <c r="BR296" s="69">
        <v>0</v>
      </c>
      <c r="BS296" s="69">
        <v>1103195</v>
      </c>
      <c r="BT296" s="69">
        <v>0</v>
      </c>
      <c r="BU296" s="69">
        <v>0</v>
      </c>
      <c r="BV296" s="69">
        <v>0</v>
      </c>
      <c r="BW296" s="69">
        <v>0</v>
      </c>
      <c r="BX296" s="69">
        <v>0</v>
      </c>
      <c r="BY296" s="70">
        <v>-77183.649999999994</v>
      </c>
    </row>
    <row r="297" spans="1:77" x14ac:dyDescent="0.2">
      <c r="A297" s="67" t="s">
        <v>43</v>
      </c>
      <c r="B297" s="68" t="s">
        <v>786</v>
      </c>
      <c r="C297" s="67" t="s">
        <v>787</v>
      </c>
      <c r="D297" s="69">
        <v>0</v>
      </c>
      <c r="E297" s="69">
        <v>0</v>
      </c>
      <c r="F297" s="69">
        <v>0</v>
      </c>
      <c r="G297" s="69">
        <v>0</v>
      </c>
      <c r="H297" s="69">
        <v>0</v>
      </c>
      <c r="I297" s="69">
        <v>0</v>
      </c>
      <c r="J297" s="69">
        <v>0</v>
      </c>
      <c r="K297" s="69">
        <v>0</v>
      </c>
      <c r="L297" s="69">
        <v>0</v>
      </c>
      <c r="M297" s="69">
        <v>0</v>
      </c>
      <c r="N297" s="69">
        <v>0</v>
      </c>
      <c r="O297" s="69">
        <v>0</v>
      </c>
      <c r="P297" s="69">
        <v>7990</v>
      </c>
      <c r="Q297" s="69">
        <v>0</v>
      </c>
      <c r="R297" s="69">
        <v>0</v>
      </c>
      <c r="S297" s="69">
        <v>0</v>
      </c>
      <c r="T297" s="69">
        <v>0</v>
      </c>
      <c r="U297" s="69">
        <v>0</v>
      </c>
      <c r="V297" s="69">
        <v>0</v>
      </c>
      <c r="W297" s="69">
        <v>0</v>
      </c>
      <c r="X297" s="69">
        <v>0</v>
      </c>
      <c r="Y297" s="69">
        <v>0</v>
      </c>
      <c r="Z297" s="69">
        <v>0</v>
      </c>
      <c r="AA297" s="69">
        <v>0</v>
      </c>
      <c r="AB297" s="69">
        <v>0</v>
      </c>
      <c r="AC297" s="69">
        <v>0</v>
      </c>
      <c r="AD297" s="69">
        <v>0</v>
      </c>
      <c r="AE297" s="69">
        <v>0</v>
      </c>
      <c r="AF297" s="69">
        <v>0</v>
      </c>
      <c r="AG297" s="69">
        <v>0</v>
      </c>
      <c r="AH297" s="69">
        <v>0</v>
      </c>
      <c r="AI297" s="69">
        <v>0</v>
      </c>
      <c r="AJ297" s="69">
        <v>0</v>
      </c>
      <c r="AK297" s="69">
        <v>0</v>
      </c>
      <c r="AL297" s="69">
        <v>0</v>
      </c>
      <c r="AM297" s="69">
        <v>0</v>
      </c>
      <c r="AN297" s="69">
        <v>0</v>
      </c>
      <c r="AO297" s="69">
        <v>0</v>
      </c>
      <c r="AP297" s="69">
        <v>0</v>
      </c>
      <c r="AQ297" s="69">
        <v>0</v>
      </c>
      <c r="AR297" s="69">
        <v>0</v>
      </c>
      <c r="AS297" s="69">
        <v>0</v>
      </c>
      <c r="AT297" s="69">
        <v>0</v>
      </c>
      <c r="AU297" s="69">
        <v>0</v>
      </c>
      <c r="AV297" s="69">
        <v>0</v>
      </c>
      <c r="AW297" s="69">
        <v>0</v>
      </c>
      <c r="AX297" s="69">
        <v>0</v>
      </c>
      <c r="AY297" s="69">
        <v>0</v>
      </c>
      <c r="AZ297" s="69">
        <v>0</v>
      </c>
      <c r="BA297" s="69">
        <v>0</v>
      </c>
      <c r="BB297" s="69">
        <v>0</v>
      </c>
      <c r="BC297" s="69">
        <v>0</v>
      </c>
      <c r="BD297" s="69">
        <v>0</v>
      </c>
      <c r="BE297" s="69">
        <v>0</v>
      </c>
      <c r="BF297" s="69">
        <v>0</v>
      </c>
      <c r="BG297" s="69">
        <v>0</v>
      </c>
      <c r="BH297" s="69">
        <v>0</v>
      </c>
      <c r="BI297" s="69">
        <v>0</v>
      </c>
      <c r="BJ297" s="69">
        <v>0</v>
      </c>
      <c r="BK297" s="69">
        <v>0</v>
      </c>
      <c r="BL297" s="69">
        <v>0</v>
      </c>
      <c r="BM297" s="69">
        <v>0</v>
      </c>
      <c r="BN297" s="69">
        <v>0</v>
      </c>
      <c r="BO297" s="69">
        <v>0</v>
      </c>
      <c r="BP297" s="69">
        <v>0</v>
      </c>
      <c r="BQ297" s="69">
        <v>0</v>
      </c>
      <c r="BR297" s="69">
        <v>0</v>
      </c>
      <c r="BS297" s="69">
        <v>332677</v>
      </c>
      <c r="BT297" s="69">
        <v>0</v>
      </c>
      <c r="BU297" s="69">
        <v>0</v>
      </c>
      <c r="BV297" s="69">
        <v>0</v>
      </c>
      <c r="BW297" s="69">
        <v>0</v>
      </c>
      <c r="BX297" s="69">
        <v>0</v>
      </c>
      <c r="BY297" s="70">
        <v>-1618311315.3900001</v>
      </c>
    </row>
    <row r="298" spans="1:77" x14ac:dyDescent="0.2">
      <c r="A298" s="67" t="s">
        <v>43</v>
      </c>
      <c r="B298" s="68" t="s">
        <v>788</v>
      </c>
      <c r="C298" s="67" t="s">
        <v>789</v>
      </c>
      <c r="D298" s="69">
        <v>14170</v>
      </c>
      <c r="E298" s="69">
        <v>17850</v>
      </c>
      <c r="F298" s="69">
        <v>0</v>
      </c>
      <c r="G298" s="69">
        <v>0</v>
      </c>
      <c r="H298" s="69">
        <v>0</v>
      </c>
      <c r="I298" s="69">
        <v>0</v>
      </c>
      <c r="J298" s="69">
        <v>238510</v>
      </c>
      <c r="K298" s="69">
        <v>0</v>
      </c>
      <c r="L298" s="69">
        <v>0</v>
      </c>
      <c r="M298" s="69">
        <v>0</v>
      </c>
      <c r="N298" s="69">
        <v>0</v>
      </c>
      <c r="O298" s="69">
        <v>0</v>
      </c>
      <c r="P298" s="69">
        <v>0</v>
      </c>
      <c r="Q298" s="69">
        <v>0</v>
      </c>
      <c r="R298" s="69">
        <v>0</v>
      </c>
      <c r="S298" s="69">
        <v>0</v>
      </c>
      <c r="T298" s="69">
        <v>0</v>
      </c>
      <c r="U298" s="69">
        <v>0</v>
      </c>
      <c r="V298" s="69">
        <v>16200</v>
      </c>
      <c r="W298" s="69">
        <v>18982.02</v>
      </c>
      <c r="X298" s="69">
        <v>6650</v>
      </c>
      <c r="Y298" s="69">
        <v>0</v>
      </c>
      <c r="Z298" s="69">
        <v>880</v>
      </c>
      <c r="AA298" s="69">
        <v>0</v>
      </c>
      <c r="AB298" s="69">
        <v>0</v>
      </c>
      <c r="AC298" s="69">
        <v>0</v>
      </c>
      <c r="AD298" s="69">
        <v>0</v>
      </c>
      <c r="AE298" s="69">
        <v>0</v>
      </c>
      <c r="AF298" s="69">
        <v>0</v>
      </c>
      <c r="AG298" s="69">
        <v>0</v>
      </c>
      <c r="AH298" s="69">
        <v>0</v>
      </c>
      <c r="AI298" s="69">
        <v>0</v>
      </c>
      <c r="AJ298" s="69">
        <v>0</v>
      </c>
      <c r="AK298" s="69">
        <v>0</v>
      </c>
      <c r="AL298" s="69">
        <v>0</v>
      </c>
      <c r="AM298" s="69">
        <v>0</v>
      </c>
      <c r="AN298" s="69">
        <v>0</v>
      </c>
      <c r="AO298" s="69">
        <v>0</v>
      </c>
      <c r="AP298" s="69">
        <v>0</v>
      </c>
      <c r="AQ298" s="69">
        <v>0</v>
      </c>
      <c r="AR298" s="69">
        <v>0</v>
      </c>
      <c r="AS298" s="69">
        <v>0</v>
      </c>
      <c r="AT298" s="69">
        <v>0</v>
      </c>
      <c r="AU298" s="69">
        <v>0</v>
      </c>
      <c r="AV298" s="69">
        <v>0</v>
      </c>
      <c r="AW298" s="69">
        <v>0</v>
      </c>
      <c r="AX298" s="69">
        <v>7750</v>
      </c>
      <c r="AY298" s="69">
        <v>0</v>
      </c>
      <c r="AZ298" s="69">
        <v>10580</v>
      </c>
      <c r="BA298" s="69">
        <v>0</v>
      </c>
      <c r="BB298" s="69">
        <v>1900</v>
      </c>
      <c r="BC298" s="69">
        <v>390</v>
      </c>
      <c r="BD298" s="69">
        <v>0</v>
      </c>
      <c r="BE298" s="69">
        <v>0</v>
      </c>
      <c r="BF298" s="69">
        <v>47190</v>
      </c>
      <c r="BG298" s="69">
        <v>0</v>
      </c>
      <c r="BH298" s="69">
        <v>0</v>
      </c>
      <c r="BI298" s="69">
        <v>380</v>
      </c>
      <c r="BJ298" s="69">
        <v>0</v>
      </c>
      <c r="BK298" s="69">
        <v>0</v>
      </c>
      <c r="BL298" s="69">
        <v>0</v>
      </c>
      <c r="BM298" s="69">
        <v>0</v>
      </c>
      <c r="BN298" s="69">
        <v>0</v>
      </c>
      <c r="BO298" s="69">
        <v>0</v>
      </c>
      <c r="BP298" s="69">
        <v>0</v>
      </c>
      <c r="BQ298" s="69">
        <v>0</v>
      </c>
      <c r="BR298" s="69">
        <v>0</v>
      </c>
      <c r="BS298" s="69">
        <v>0</v>
      </c>
      <c r="BT298" s="69">
        <v>0</v>
      </c>
      <c r="BU298" s="69">
        <v>0</v>
      </c>
      <c r="BV298" s="69">
        <v>0</v>
      </c>
      <c r="BW298" s="69">
        <v>0</v>
      </c>
      <c r="BX298" s="69">
        <v>0</v>
      </c>
      <c r="BY298" s="70">
        <v>-642595234.71980023</v>
      </c>
    </row>
    <row r="299" spans="1:77" x14ac:dyDescent="0.2">
      <c r="A299" s="67" t="s">
        <v>43</v>
      </c>
      <c r="B299" s="68" t="s">
        <v>790</v>
      </c>
      <c r="C299" s="67" t="s">
        <v>791</v>
      </c>
      <c r="D299" s="69">
        <v>0</v>
      </c>
      <c r="E299" s="69">
        <v>0</v>
      </c>
      <c r="F299" s="69">
        <v>662136</v>
      </c>
      <c r="G299" s="69">
        <v>0</v>
      </c>
      <c r="H299" s="69">
        <v>0</v>
      </c>
      <c r="I299" s="69">
        <v>0</v>
      </c>
      <c r="J299" s="69">
        <v>2288825</v>
      </c>
      <c r="K299" s="69">
        <v>0</v>
      </c>
      <c r="L299" s="69">
        <v>0</v>
      </c>
      <c r="M299" s="69">
        <v>9030</v>
      </c>
      <c r="N299" s="69">
        <v>0</v>
      </c>
      <c r="O299" s="69">
        <v>0</v>
      </c>
      <c r="P299" s="69">
        <v>8510</v>
      </c>
      <c r="Q299" s="69">
        <v>4014795</v>
      </c>
      <c r="R299" s="69">
        <v>0</v>
      </c>
      <c r="S299" s="69">
        <v>0</v>
      </c>
      <c r="T299" s="69">
        <v>0</v>
      </c>
      <c r="U299" s="69">
        <v>0</v>
      </c>
      <c r="V299" s="69">
        <v>7724653</v>
      </c>
      <c r="W299" s="69">
        <v>0</v>
      </c>
      <c r="X299" s="69">
        <v>0</v>
      </c>
      <c r="Y299" s="69">
        <v>4000</v>
      </c>
      <c r="Z299" s="69">
        <v>0</v>
      </c>
      <c r="AA299" s="69">
        <v>0</v>
      </c>
      <c r="AB299" s="69">
        <v>0</v>
      </c>
      <c r="AC299" s="69">
        <v>0</v>
      </c>
      <c r="AD299" s="69">
        <v>102200</v>
      </c>
      <c r="AE299" s="69">
        <v>9260080</v>
      </c>
      <c r="AF299" s="69">
        <v>0</v>
      </c>
      <c r="AG299" s="69">
        <v>0</v>
      </c>
      <c r="AH299" s="69">
        <v>1600</v>
      </c>
      <c r="AI299" s="69">
        <v>450</v>
      </c>
      <c r="AJ299" s="69">
        <v>0</v>
      </c>
      <c r="AK299" s="69">
        <v>41250</v>
      </c>
      <c r="AL299" s="69">
        <v>0</v>
      </c>
      <c r="AM299" s="69">
        <v>0</v>
      </c>
      <c r="AN299" s="69">
        <v>0</v>
      </c>
      <c r="AO299" s="69">
        <v>0</v>
      </c>
      <c r="AP299" s="69">
        <v>0</v>
      </c>
      <c r="AQ299" s="69">
        <v>607040</v>
      </c>
      <c r="AR299" s="69">
        <v>0</v>
      </c>
      <c r="AS299" s="69">
        <v>0</v>
      </c>
      <c r="AT299" s="69">
        <v>0</v>
      </c>
      <c r="AU299" s="69">
        <v>0</v>
      </c>
      <c r="AV299" s="69">
        <v>0</v>
      </c>
      <c r="AW299" s="69">
        <v>0</v>
      </c>
      <c r="AX299" s="69">
        <v>2541170</v>
      </c>
      <c r="AY299" s="69">
        <v>91793</v>
      </c>
      <c r="AZ299" s="69">
        <v>940</v>
      </c>
      <c r="BA299" s="69">
        <v>0</v>
      </c>
      <c r="BB299" s="69">
        <v>8160</v>
      </c>
      <c r="BC299" s="69">
        <v>0</v>
      </c>
      <c r="BD299" s="69">
        <v>3050</v>
      </c>
      <c r="BE299" s="69">
        <v>6950</v>
      </c>
      <c r="BF299" s="69">
        <v>2460</v>
      </c>
      <c r="BG299" s="69">
        <v>0</v>
      </c>
      <c r="BH299" s="69">
        <v>0</v>
      </c>
      <c r="BI299" s="69">
        <v>1116440</v>
      </c>
      <c r="BJ299" s="69">
        <v>27260</v>
      </c>
      <c r="BK299" s="69">
        <v>0</v>
      </c>
      <c r="BL299" s="69">
        <v>0</v>
      </c>
      <c r="BM299" s="69">
        <v>0</v>
      </c>
      <c r="BN299" s="69">
        <v>0</v>
      </c>
      <c r="BO299" s="69">
        <v>0</v>
      </c>
      <c r="BP299" s="69">
        <v>1167020</v>
      </c>
      <c r="BQ299" s="69">
        <v>0</v>
      </c>
      <c r="BR299" s="69">
        <v>0</v>
      </c>
      <c r="BS299" s="69">
        <v>5270</v>
      </c>
      <c r="BT299" s="69">
        <v>0</v>
      </c>
      <c r="BU299" s="69">
        <v>88620</v>
      </c>
      <c r="BV299" s="69">
        <v>0</v>
      </c>
      <c r="BW299" s="69">
        <v>0</v>
      </c>
      <c r="BX299" s="69">
        <v>0</v>
      </c>
      <c r="BY299" s="70">
        <v>-349077413.32999998</v>
      </c>
    </row>
    <row r="300" spans="1:77" x14ac:dyDescent="0.2">
      <c r="A300" s="67" t="s">
        <v>43</v>
      </c>
      <c r="B300" s="68" t="s">
        <v>792</v>
      </c>
      <c r="C300" s="67" t="s">
        <v>793</v>
      </c>
      <c r="D300" s="69">
        <v>0</v>
      </c>
      <c r="E300" s="69">
        <v>2668102.5499999998</v>
      </c>
      <c r="F300" s="69">
        <v>359654.72</v>
      </c>
      <c r="G300" s="69">
        <v>0</v>
      </c>
      <c r="H300" s="69">
        <v>0</v>
      </c>
      <c r="I300" s="69">
        <v>0</v>
      </c>
      <c r="J300" s="69">
        <v>0</v>
      </c>
      <c r="K300" s="69">
        <v>9298174.0299999993</v>
      </c>
      <c r="L300" s="69">
        <v>1583652.39</v>
      </c>
      <c r="M300" s="69">
        <v>5199530.07</v>
      </c>
      <c r="N300" s="69">
        <v>2410665.61</v>
      </c>
      <c r="O300" s="69">
        <v>1172877.6499999999</v>
      </c>
      <c r="P300" s="69">
        <v>0</v>
      </c>
      <c r="Q300" s="69">
        <v>10814477.52</v>
      </c>
      <c r="R300" s="69">
        <v>0</v>
      </c>
      <c r="S300" s="69">
        <v>5617924.3200000003</v>
      </c>
      <c r="T300" s="69">
        <v>43684.02</v>
      </c>
      <c r="U300" s="69">
        <v>0</v>
      </c>
      <c r="V300" s="69">
        <v>99684302.760000005</v>
      </c>
      <c r="W300" s="69">
        <v>14117.5</v>
      </c>
      <c r="X300" s="69">
        <v>0</v>
      </c>
      <c r="Y300" s="69">
        <v>8039805.5899999999</v>
      </c>
      <c r="Z300" s="69">
        <v>1609750.08</v>
      </c>
      <c r="AA300" s="69">
        <v>0</v>
      </c>
      <c r="AB300" s="69">
        <v>345568.93</v>
      </c>
      <c r="AC300" s="69">
        <v>0</v>
      </c>
      <c r="AD300" s="69">
        <v>906443.37</v>
      </c>
      <c r="AE300" s="69">
        <v>0</v>
      </c>
      <c r="AF300" s="69">
        <v>308585.49</v>
      </c>
      <c r="AG300" s="69">
        <v>204114.78</v>
      </c>
      <c r="AH300" s="69">
        <v>0</v>
      </c>
      <c r="AI300" s="69">
        <v>275589.73</v>
      </c>
      <c r="AJ300" s="69">
        <v>238224.27</v>
      </c>
      <c r="AK300" s="69">
        <v>0</v>
      </c>
      <c r="AL300" s="69">
        <v>0</v>
      </c>
      <c r="AM300" s="69">
        <v>544281.88</v>
      </c>
      <c r="AN300" s="69">
        <v>0</v>
      </c>
      <c r="AO300" s="69">
        <v>0</v>
      </c>
      <c r="AP300" s="69">
        <v>628281.61</v>
      </c>
      <c r="AQ300" s="69">
        <v>0</v>
      </c>
      <c r="AR300" s="69">
        <v>0</v>
      </c>
      <c r="AS300" s="69">
        <v>0</v>
      </c>
      <c r="AT300" s="69">
        <v>49308.639999999999</v>
      </c>
      <c r="AU300" s="69">
        <v>1030</v>
      </c>
      <c r="AV300" s="69">
        <v>0</v>
      </c>
      <c r="AW300" s="69">
        <v>0</v>
      </c>
      <c r="AX300" s="69">
        <v>49970067.039999999</v>
      </c>
      <c r="AY300" s="69">
        <v>0</v>
      </c>
      <c r="AZ300" s="69">
        <v>45000</v>
      </c>
      <c r="BA300" s="69">
        <v>347191.6</v>
      </c>
      <c r="BB300" s="69">
        <v>0</v>
      </c>
      <c r="BC300" s="69">
        <v>0</v>
      </c>
      <c r="BD300" s="69">
        <v>49602.78</v>
      </c>
      <c r="BE300" s="69">
        <v>0</v>
      </c>
      <c r="BF300" s="69">
        <v>0</v>
      </c>
      <c r="BG300" s="69">
        <v>0</v>
      </c>
      <c r="BH300" s="69">
        <v>0</v>
      </c>
      <c r="BI300" s="69">
        <v>33674816.740000002</v>
      </c>
      <c r="BJ300" s="69">
        <v>0</v>
      </c>
      <c r="BK300" s="69">
        <v>35630.400000000001</v>
      </c>
      <c r="BL300" s="69">
        <v>0</v>
      </c>
      <c r="BM300" s="69">
        <v>0</v>
      </c>
      <c r="BN300" s="69">
        <v>2930047.27</v>
      </c>
      <c r="BO300" s="69">
        <v>0</v>
      </c>
      <c r="BP300" s="69">
        <v>10086011.76</v>
      </c>
      <c r="BQ300" s="69">
        <v>0</v>
      </c>
      <c r="BR300" s="69">
        <v>2509457.7799999998</v>
      </c>
      <c r="BS300" s="69">
        <v>3214735</v>
      </c>
      <c r="BT300" s="69">
        <v>0</v>
      </c>
      <c r="BU300" s="69">
        <v>1835511.87</v>
      </c>
      <c r="BV300" s="69">
        <v>0</v>
      </c>
      <c r="BW300" s="69">
        <v>0</v>
      </c>
      <c r="BX300" s="69">
        <v>106120.96000000001</v>
      </c>
      <c r="BY300" s="70">
        <v>100444687.63999999</v>
      </c>
    </row>
    <row r="301" spans="1:77" x14ac:dyDescent="0.2">
      <c r="A301" s="67" t="s">
        <v>43</v>
      </c>
      <c r="B301" s="68" t="s">
        <v>794</v>
      </c>
      <c r="C301" s="67" t="s">
        <v>795</v>
      </c>
      <c r="D301" s="69">
        <v>0</v>
      </c>
      <c r="E301" s="69">
        <v>0</v>
      </c>
      <c r="F301" s="69">
        <v>0</v>
      </c>
      <c r="G301" s="69">
        <v>0</v>
      </c>
      <c r="H301" s="69">
        <v>0</v>
      </c>
      <c r="I301" s="69">
        <v>0</v>
      </c>
      <c r="J301" s="69">
        <v>0</v>
      </c>
      <c r="K301" s="69">
        <v>11900.5</v>
      </c>
      <c r="L301" s="69">
        <v>143834.99</v>
      </c>
      <c r="M301" s="69">
        <v>5170.25</v>
      </c>
      <c r="N301" s="69">
        <v>0</v>
      </c>
      <c r="O301" s="69">
        <v>0</v>
      </c>
      <c r="P301" s="69">
        <v>0</v>
      </c>
      <c r="Q301" s="69">
        <v>0</v>
      </c>
      <c r="R301" s="69">
        <v>0</v>
      </c>
      <c r="S301" s="69">
        <v>465</v>
      </c>
      <c r="T301" s="69">
        <v>0</v>
      </c>
      <c r="U301" s="69">
        <v>0</v>
      </c>
      <c r="V301" s="69">
        <v>291324.75</v>
      </c>
      <c r="W301" s="69">
        <v>82434</v>
      </c>
      <c r="X301" s="69">
        <v>0</v>
      </c>
      <c r="Y301" s="69">
        <v>0</v>
      </c>
      <c r="Z301" s="69">
        <v>0</v>
      </c>
      <c r="AA301" s="69">
        <v>5834</v>
      </c>
      <c r="AB301" s="69">
        <v>2620.25</v>
      </c>
      <c r="AC301" s="69">
        <v>54339</v>
      </c>
      <c r="AD301" s="69">
        <v>0</v>
      </c>
      <c r="AE301" s="69">
        <v>102663</v>
      </c>
      <c r="AF301" s="69">
        <v>0</v>
      </c>
      <c r="AG301" s="69">
        <v>0</v>
      </c>
      <c r="AH301" s="69">
        <v>0</v>
      </c>
      <c r="AI301" s="69">
        <v>0</v>
      </c>
      <c r="AJ301" s="69">
        <v>0</v>
      </c>
      <c r="AK301" s="69">
        <v>0</v>
      </c>
      <c r="AL301" s="69">
        <v>6659.3</v>
      </c>
      <c r="AM301" s="69">
        <v>0</v>
      </c>
      <c r="AN301" s="69">
        <v>0</v>
      </c>
      <c r="AO301" s="69">
        <v>0</v>
      </c>
      <c r="AP301" s="69">
        <v>0</v>
      </c>
      <c r="AQ301" s="69">
        <v>148836.24</v>
      </c>
      <c r="AR301" s="69">
        <v>747336.08</v>
      </c>
      <c r="AS301" s="69">
        <v>31593.74</v>
      </c>
      <c r="AT301" s="69">
        <v>44959.87</v>
      </c>
      <c r="AU301" s="69">
        <v>0</v>
      </c>
      <c r="AV301" s="69">
        <v>2930.13</v>
      </c>
      <c r="AW301" s="69">
        <v>260</v>
      </c>
      <c r="AX301" s="69">
        <v>23200</v>
      </c>
      <c r="AY301" s="69">
        <v>0</v>
      </c>
      <c r="AZ301" s="69">
        <v>2048</v>
      </c>
      <c r="BA301" s="69">
        <v>0</v>
      </c>
      <c r="BB301" s="69">
        <v>24842</v>
      </c>
      <c r="BC301" s="69">
        <v>0</v>
      </c>
      <c r="BD301" s="69">
        <v>2386</v>
      </c>
      <c r="BE301" s="69">
        <v>23645</v>
      </c>
      <c r="BF301" s="69">
        <v>0</v>
      </c>
      <c r="BG301" s="69">
        <v>0</v>
      </c>
      <c r="BH301" s="69">
        <v>0</v>
      </c>
      <c r="BI301" s="69">
        <v>0</v>
      </c>
      <c r="BJ301" s="69">
        <v>9379.4</v>
      </c>
      <c r="BK301" s="69">
        <v>0</v>
      </c>
      <c r="BL301" s="69">
        <v>0</v>
      </c>
      <c r="BM301" s="69">
        <v>0</v>
      </c>
      <c r="BN301" s="69">
        <v>0</v>
      </c>
      <c r="BO301" s="69">
        <v>0</v>
      </c>
      <c r="BP301" s="69">
        <v>0</v>
      </c>
      <c r="BQ301" s="69">
        <v>1923</v>
      </c>
      <c r="BR301" s="69">
        <v>110468</v>
      </c>
      <c r="BS301" s="69">
        <v>530</v>
      </c>
      <c r="BT301" s="69">
        <v>145471.74</v>
      </c>
      <c r="BU301" s="69">
        <v>329110</v>
      </c>
      <c r="BV301" s="69">
        <v>0</v>
      </c>
      <c r="BW301" s="69">
        <v>0</v>
      </c>
      <c r="BX301" s="69">
        <v>0</v>
      </c>
      <c r="BY301" s="70">
        <v>30510804.949999999</v>
      </c>
    </row>
    <row r="302" spans="1:77" x14ac:dyDescent="0.2">
      <c r="A302" s="67" t="s">
        <v>43</v>
      </c>
      <c r="B302" s="68" t="s">
        <v>796</v>
      </c>
      <c r="C302" s="67" t="s">
        <v>797</v>
      </c>
      <c r="D302" s="69">
        <v>0</v>
      </c>
      <c r="E302" s="69">
        <v>0</v>
      </c>
      <c r="F302" s="69">
        <v>0</v>
      </c>
      <c r="G302" s="69">
        <v>0</v>
      </c>
      <c r="H302" s="69">
        <v>0</v>
      </c>
      <c r="I302" s="69">
        <v>0</v>
      </c>
      <c r="J302" s="69">
        <v>-16593.75</v>
      </c>
      <c r="K302" s="69">
        <v>-4021.3</v>
      </c>
      <c r="L302" s="69">
        <v>0</v>
      </c>
      <c r="M302" s="69">
        <v>-1728.5</v>
      </c>
      <c r="N302" s="69">
        <v>0</v>
      </c>
      <c r="O302" s="69">
        <v>0</v>
      </c>
      <c r="P302" s="69">
        <v>0</v>
      </c>
      <c r="Q302" s="69">
        <v>-13924.5</v>
      </c>
      <c r="R302" s="69">
        <v>0</v>
      </c>
      <c r="S302" s="69">
        <v>0</v>
      </c>
      <c r="T302" s="69">
        <v>5501</v>
      </c>
      <c r="U302" s="69">
        <v>0</v>
      </c>
      <c r="V302" s="69">
        <v>8483</v>
      </c>
      <c r="W302" s="69">
        <v>-48170.44</v>
      </c>
      <c r="X302" s="69">
        <v>23890</v>
      </c>
      <c r="Y302" s="69">
        <v>-11836.5</v>
      </c>
      <c r="Z302" s="69">
        <v>-8277.5</v>
      </c>
      <c r="AA302" s="69">
        <v>0</v>
      </c>
      <c r="AB302" s="69">
        <v>0</v>
      </c>
      <c r="AC302" s="69">
        <v>0</v>
      </c>
      <c r="AD302" s="69">
        <v>0</v>
      </c>
      <c r="AE302" s="69">
        <v>-39527.85</v>
      </c>
      <c r="AF302" s="69">
        <v>0</v>
      </c>
      <c r="AG302" s="69">
        <v>0</v>
      </c>
      <c r="AH302" s="69">
        <v>0</v>
      </c>
      <c r="AI302" s="69">
        <v>0</v>
      </c>
      <c r="AJ302" s="69">
        <v>-16762.52</v>
      </c>
      <c r="AK302" s="69">
        <v>-2226</v>
      </c>
      <c r="AL302" s="69">
        <v>-15200</v>
      </c>
      <c r="AM302" s="69">
        <v>-14280.03</v>
      </c>
      <c r="AN302" s="69">
        <v>-10073</v>
      </c>
      <c r="AO302" s="69">
        <v>-28706.62</v>
      </c>
      <c r="AP302" s="69">
        <v>0</v>
      </c>
      <c r="AQ302" s="69">
        <v>-275812.43</v>
      </c>
      <c r="AR302" s="69">
        <v>0</v>
      </c>
      <c r="AS302" s="69">
        <v>1132.1300000000001</v>
      </c>
      <c r="AT302" s="69">
        <v>0</v>
      </c>
      <c r="AU302" s="69">
        <v>-1772</v>
      </c>
      <c r="AV302" s="69">
        <v>0</v>
      </c>
      <c r="AW302" s="69">
        <v>-824</v>
      </c>
      <c r="AX302" s="69">
        <v>0</v>
      </c>
      <c r="AY302" s="69">
        <v>0</v>
      </c>
      <c r="AZ302" s="69">
        <v>-215</v>
      </c>
      <c r="BA302" s="69">
        <v>0</v>
      </c>
      <c r="BB302" s="69">
        <v>0</v>
      </c>
      <c r="BC302" s="69">
        <v>0</v>
      </c>
      <c r="BD302" s="69">
        <v>0</v>
      </c>
      <c r="BE302" s="69">
        <v>0</v>
      </c>
      <c r="BF302" s="69">
        <v>0</v>
      </c>
      <c r="BG302" s="69">
        <v>0</v>
      </c>
      <c r="BH302" s="69">
        <v>0</v>
      </c>
      <c r="BI302" s="69">
        <v>0</v>
      </c>
      <c r="BJ302" s="69">
        <v>0</v>
      </c>
      <c r="BK302" s="69">
        <v>0</v>
      </c>
      <c r="BL302" s="69">
        <v>0</v>
      </c>
      <c r="BM302" s="69">
        <v>0</v>
      </c>
      <c r="BN302" s="69">
        <v>0</v>
      </c>
      <c r="BO302" s="69">
        <v>0</v>
      </c>
      <c r="BP302" s="69">
        <v>0</v>
      </c>
      <c r="BQ302" s="69">
        <v>0</v>
      </c>
      <c r="BR302" s="69">
        <v>0</v>
      </c>
      <c r="BS302" s="69">
        <v>0</v>
      </c>
      <c r="BT302" s="69">
        <v>0</v>
      </c>
      <c r="BU302" s="69">
        <v>-1985</v>
      </c>
      <c r="BV302" s="69">
        <v>0</v>
      </c>
      <c r="BW302" s="69">
        <v>0</v>
      </c>
      <c r="BX302" s="69">
        <v>0</v>
      </c>
      <c r="BY302" s="70">
        <v>-138975184.48999998</v>
      </c>
    </row>
    <row r="303" spans="1:77" x14ac:dyDescent="0.2">
      <c r="A303" s="67" t="s">
        <v>43</v>
      </c>
      <c r="B303" s="68" t="s">
        <v>798</v>
      </c>
      <c r="C303" s="67" t="s">
        <v>799</v>
      </c>
      <c r="D303" s="69">
        <v>0</v>
      </c>
      <c r="E303" s="69">
        <v>0</v>
      </c>
      <c r="F303" s="69">
        <v>0</v>
      </c>
      <c r="G303" s="69">
        <v>0</v>
      </c>
      <c r="H303" s="69">
        <v>0</v>
      </c>
      <c r="I303" s="69">
        <v>0</v>
      </c>
      <c r="J303" s="69">
        <v>-400813.11</v>
      </c>
      <c r="K303" s="69">
        <v>-81021.429999999993</v>
      </c>
      <c r="L303" s="69">
        <v>0</v>
      </c>
      <c r="M303" s="69">
        <v>-8700.9599999999991</v>
      </c>
      <c r="N303" s="69">
        <v>0</v>
      </c>
      <c r="O303" s="69">
        <v>0</v>
      </c>
      <c r="P303" s="69">
        <v>0</v>
      </c>
      <c r="Q303" s="69">
        <v>-13637.91</v>
      </c>
      <c r="R303" s="69">
        <v>0</v>
      </c>
      <c r="S303" s="69">
        <v>0</v>
      </c>
      <c r="T303" s="69">
        <v>0</v>
      </c>
      <c r="U303" s="69">
        <v>0</v>
      </c>
      <c r="V303" s="69">
        <v>-11815.38</v>
      </c>
      <c r="W303" s="69">
        <v>-19988.2</v>
      </c>
      <c r="X303" s="69">
        <v>-486.72</v>
      </c>
      <c r="Y303" s="69">
        <v>-9475.74</v>
      </c>
      <c r="Z303" s="69">
        <v>-10151.66</v>
      </c>
      <c r="AA303" s="69">
        <v>0</v>
      </c>
      <c r="AB303" s="69">
        <v>0</v>
      </c>
      <c r="AC303" s="69">
        <v>0</v>
      </c>
      <c r="AD303" s="69">
        <v>0</v>
      </c>
      <c r="AE303" s="69">
        <v>-480915.72</v>
      </c>
      <c r="AF303" s="69">
        <v>0</v>
      </c>
      <c r="AG303" s="69">
        <v>0</v>
      </c>
      <c r="AH303" s="69">
        <v>0</v>
      </c>
      <c r="AI303" s="69">
        <v>0</v>
      </c>
      <c r="AJ303" s="69">
        <v>0</v>
      </c>
      <c r="AK303" s="69">
        <v>0</v>
      </c>
      <c r="AL303" s="69">
        <v>-768.6</v>
      </c>
      <c r="AM303" s="69">
        <v>0</v>
      </c>
      <c r="AN303" s="69">
        <v>-12495.52</v>
      </c>
      <c r="AO303" s="69">
        <v>-77.2</v>
      </c>
      <c r="AP303" s="69">
        <v>0</v>
      </c>
      <c r="AQ303" s="69">
        <v>-27315.03</v>
      </c>
      <c r="AR303" s="69">
        <v>-2744</v>
      </c>
      <c r="AS303" s="69">
        <v>0</v>
      </c>
      <c r="AT303" s="69">
        <v>-77559.179999999993</v>
      </c>
      <c r="AU303" s="69">
        <v>-668.12</v>
      </c>
      <c r="AV303" s="69">
        <v>-817.96</v>
      </c>
      <c r="AW303" s="69">
        <v>0</v>
      </c>
      <c r="AX303" s="69">
        <v>0</v>
      </c>
      <c r="AY303" s="69">
        <v>0</v>
      </c>
      <c r="AZ303" s="69">
        <v>0</v>
      </c>
      <c r="BA303" s="69">
        <v>0</v>
      </c>
      <c r="BB303" s="69">
        <v>0</v>
      </c>
      <c r="BC303" s="69">
        <v>-9881.92</v>
      </c>
      <c r="BD303" s="69">
        <v>0</v>
      </c>
      <c r="BE303" s="69">
        <v>0</v>
      </c>
      <c r="BF303" s="69">
        <v>-11109</v>
      </c>
      <c r="BG303" s="69">
        <v>0</v>
      </c>
      <c r="BH303" s="69">
        <v>0</v>
      </c>
      <c r="BI303" s="69">
        <v>0</v>
      </c>
      <c r="BJ303" s="69">
        <v>0</v>
      </c>
      <c r="BK303" s="69">
        <v>0</v>
      </c>
      <c r="BL303" s="69">
        <v>0</v>
      </c>
      <c r="BM303" s="69">
        <v>0</v>
      </c>
      <c r="BN303" s="69">
        <v>0</v>
      </c>
      <c r="BO303" s="69">
        <v>0</v>
      </c>
      <c r="BP303" s="69">
        <v>-26283.33</v>
      </c>
      <c r="BQ303" s="69">
        <v>0</v>
      </c>
      <c r="BR303" s="69">
        <v>0</v>
      </c>
      <c r="BS303" s="69">
        <v>0</v>
      </c>
      <c r="BT303" s="69">
        <v>0</v>
      </c>
      <c r="BU303" s="69">
        <v>-109793.32</v>
      </c>
      <c r="BV303" s="69">
        <v>0</v>
      </c>
      <c r="BW303" s="69">
        <v>0</v>
      </c>
      <c r="BX303" s="69">
        <v>0</v>
      </c>
      <c r="BY303" s="70">
        <v>-82892417.870000005</v>
      </c>
    </row>
    <row r="304" spans="1:77" x14ac:dyDescent="0.2">
      <c r="A304" s="67" t="s">
        <v>43</v>
      </c>
      <c r="B304" s="68" t="s">
        <v>800</v>
      </c>
      <c r="C304" s="67" t="s">
        <v>801</v>
      </c>
      <c r="D304" s="69">
        <v>0</v>
      </c>
      <c r="E304" s="69">
        <v>0</v>
      </c>
      <c r="F304" s="69">
        <v>0</v>
      </c>
      <c r="G304" s="69">
        <v>0</v>
      </c>
      <c r="H304" s="69">
        <v>0</v>
      </c>
      <c r="I304" s="69">
        <v>0</v>
      </c>
      <c r="J304" s="69">
        <v>316272.06</v>
      </c>
      <c r="K304" s="69">
        <v>21335.32</v>
      </c>
      <c r="L304" s="69">
        <v>0</v>
      </c>
      <c r="M304" s="69">
        <v>85134.5</v>
      </c>
      <c r="N304" s="69">
        <v>0</v>
      </c>
      <c r="O304" s="69">
        <v>0</v>
      </c>
      <c r="P304" s="69">
        <v>0</v>
      </c>
      <c r="Q304" s="69">
        <v>0</v>
      </c>
      <c r="R304" s="69">
        <v>0</v>
      </c>
      <c r="S304" s="69">
        <v>0</v>
      </c>
      <c r="T304" s="69">
        <v>0</v>
      </c>
      <c r="U304" s="69">
        <v>0</v>
      </c>
      <c r="V304" s="69">
        <v>0</v>
      </c>
      <c r="W304" s="69">
        <v>173.68</v>
      </c>
      <c r="X304" s="69">
        <v>267.37</v>
      </c>
      <c r="Y304" s="69">
        <v>0</v>
      </c>
      <c r="Z304" s="69">
        <v>0</v>
      </c>
      <c r="AA304" s="69">
        <v>0</v>
      </c>
      <c r="AB304" s="69">
        <v>0</v>
      </c>
      <c r="AC304" s="69">
        <v>0</v>
      </c>
      <c r="AD304" s="69">
        <v>0</v>
      </c>
      <c r="AE304" s="69">
        <v>404555.3</v>
      </c>
      <c r="AF304" s="69">
        <v>0</v>
      </c>
      <c r="AG304" s="69">
        <v>0</v>
      </c>
      <c r="AH304" s="69">
        <v>0</v>
      </c>
      <c r="AI304" s="69">
        <v>0</v>
      </c>
      <c r="AJ304" s="69">
        <v>4314.88</v>
      </c>
      <c r="AK304" s="69">
        <v>0</v>
      </c>
      <c r="AL304" s="69">
        <v>0</v>
      </c>
      <c r="AM304" s="69">
        <v>0</v>
      </c>
      <c r="AN304" s="69">
        <v>28562.720000000001</v>
      </c>
      <c r="AO304" s="69">
        <v>0</v>
      </c>
      <c r="AP304" s="69">
        <v>0</v>
      </c>
      <c r="AQ304" s="69">
        <v>0</v>
      </c>
      <c r="AR304" s="69">
        <v>52658.75</v>
      </c>
      <c r="AS304" s="69">
        <v>0</v>
      </c>
      <c r="AT304" s="69">
        <v>124011.63</v>
      </c>
      <c r="AU304" s="69">
        <v>1690.28</v>
      </c>
      <c r="AV304" s="69">
        <v>250</v>
      </c>
      <c r="AW304" s="69">
        <v>4654.75</v>
      </c>
      <c r="AX304" s="69">
        <v>0</v>
      </c>
      <c r="AY304" s="69">
        <v>0</v>
      </c>
      <c r="AZ304" s="69">
        <v>0</v>
      </c>
      <c r="BA304" s="69">
        <v>0</v>
      </c>
      <c r="BB304" s="69">
        <v>0</v>
      </c>
      <c r="BC304" s="69">
        <v>0</v>
      </c>
      <c r="BD304" s="69">
        <v>0</v>
      </c>
      <c r="BE304" s="69">
        <v>0</v>
      </c>
      <c r="BF304" s="69">
        <v>0</v>
      </c>
      <c r="BG304" s="69">
        <v>0</v>
      </c>
      <c r="BH304" s="69">
        <v>0</v>
      </c>
      <c r="BI304" s="69">
        <v>0</v>
      </c>
      <c r="BJ304" s="69">
        <v>0</v>
      </c>
      <c r="BK304" s="69">
        <v>0</v>
      </c>
      <c r="BL304" s="69">
        <v>0</v>
      </c>
      <c r="BM304" s="69">
        <v>0</v>
      </c>
      <c r="BN304" s="69">
        <v>0</v>
      </c>
      <c r="BO304" s="69">
        <v>0</v>
      </c>
      <c r="BP304" s="69">
        <v>0</v>
      </c>
      <c r="BQ304" s="69">
        <v>0</v>
      </c>
      <c r="BR304" s="69">
        <v>0</v>
      </c>
      <c r="BS304" s="69">
        <v>0</v>
      </c>
      <c r="BT304" s="69">
        <v>0</v>
      </c>
      <c r="BU304" s="69">
        <v>40502.25</v>
      </c>
      <c r="BV304" s="69">
        <v>0</v>
      </c>
      <c r="BW304" s="69">
        <v>0</v>
      </c>
      <c r="BX304" s="69">
        <v>1312.8</v>
      </c>
      <c r="BY304" s="70">
        <v>-3377845.4200000004</v>
      </c>
    </row>
    <row r="305" spans="1:77" x14ac:dyDescent="0.2">
      <c r="A305" s="67" t="s">
        <v>43</v>
      </c>
      <c r="B305" s="68" t="s">
        <v>802</v>
      </c>
      <c r="C305" s="67" t="s">
        <v>803</v>
      </c>
      <c r="D305" s="69">
        <v>0</v>
      </c>
      <c r="E305" s="69">
        <v>0</v>
      </c>
      <c r="F305" s="69">
        <v>0</v>
      </c>
      <c r="G305" s="69">
        <v>0</v>
      </c>
      <c r="H305" s="69">
        <v>0</v>
      </c>
      <c r="I305" s="69">
        <v>0</v>
      </c>
      <c r="J305" s="69">
        <v>0</v>
      </c>
      <c r="K305" s="69">
        <v>0</v>
      </c>
      <c r="L305" s="69">
        <v>0</v>
      </c>
      <c r="M305" s="69">
        <v>0</v>
      </c>
      <c r="N305" s="69">
        <v>0</v>
      </c>
      <c r="O305" s="69">
        <v>-162.09</v>
      </c>
      <c r="P305" s="69">
        <v>240612.99</v>
      </c>
      <c r="Q305" s="69">
        <v>0</v>
      </c>
      <c r="R305" s="69">
        <v>0</v>
      </c>
      <c r="S305" s="69">
        <v>0</v>
      </c>
      <c r="T305" s="69">
        <v>0</v>
      </c>
      <c r="U305" s="69">
        <v>0</v>
      </c>
      <c r="V305" s="69">
        <v>68003.5</v>
      </c>
      <c r="W305" s="69">
        <v>0</v>
      </c>
      <c r="X305" s="69">
        <v>0</v>
      </c>
      <c r="Y305" s="69">
        <v>-39468</v>
      </c>
      <c r="Z305" s="69">
        <v>-5300.5</v>
      </c>
      <c r="AA305" s="69">
        <v>0</v>
      </c>
      <c r="AB305" s="69">
        <v>0</v>
      </c>
      <c r="AC305" s="69">
        <v>0</v>
      </c>
      <c r="AD305" s="69">
        <v>0</v>
      </c>
      <c r="AE305" s="69">
        <v>0</v>
      </c>
      <c r="AF305" s="69">
        <v>-6864.15</v>
      </c>
      <c r="AG305" s="69">
        <v>0</v>
      </c>
      <c r="AH305" s="69">
        <v>0</v>
      </c>
      <c r="AI305" s="69">
        <v>-465</v>
      </c>
      <c r="AJ305" s="69">
        <v>0</v>
      </c>
      <c r="AK305" s="69">
        <v>-461</v>
      </c>
      <c r="AL305" s="69">
        <v>0</v>
      </c>
      <c r="AM305" s="69">
        <v>-7922.08</v>
      </c>
      <c r="AN305" s="69">
        <v>0</v>
      </c>
      <c r="AO305" s="69">
        <v>-3209.55</v>
      </c>
      <c r="AP305" s="69">
        <v>-1430</v>
      </c>
      <c r="AQ305" s="69">
        <v>0</v>
      </c>
      <c r="AR305" s="69">
        <v>-430025</v>
      </c>
      <c r="AS305" s="69">
        <v>-12971</v>
      </c>
      <c r="AT305" s="69">
        <v>0</v>
      </c>
      <c r="AU305" s="69">
        <v>-124399.37</v>
      </c>
      <c r="AV305" s="69">
        <v>0</v>
      </c>
      <c r="AW305" s="69">
        <v>-76330</v>
      </c>
      <c r="AX305" s="69">
        <v>0</v>
      </c>
      <c r="AY305" s="69">
        <v>0</v>
      </c>
      <c r="AZ305" s="69">
        <v>0</v>
      </c>
      <c r="BA305" s="69">
        <v>0</v>
      </c>
      <c r="BB305" s="69">
        <v>0</v>
      </c>
      <c r="BC305" s="69">
        <v>0</v>
      </c>
      <c r="BD305" s="69">
        <v>0</v>
      </c>
      <c r="BE305" s="69">
        <v>0</v>
      </c>
      <c r="BF305" s="69">
        <v>-42568</v>
      </c>
      <c r="BG305" s="69">
        <v>0</v>
      </c>
      <c r="BH305" s="69">
        <v>0</v>
      </c>
      <c r="BI305" s="69">
        <v>0</v>
      </c>
      <c r="BJ305" s="69">
        <v>-459.18</v>
      </c>
      <c r="BK305" s="69">
        <v>0</v>
      </c>
      <c r="BL305" s="69">
        <v>0</v>
      </c>
      <c r="BM305" s="69">
        <v>0</v>
      </c>
      <c r="BN305" s="69">
        <v>0</v>
      </c>
      <c r="BO305" s="69">
        <v>0</v>
      </c>
      <c r="BP305" s="69">
        <v>-17755</v>
      </c>
      <c r="BQ305" s="69">
        <v>0</v>
      </c>
      <c r="BR305" s="69">
        <v>0</v>
      </c>
      <c r="BS305" s="69">
        <v>0</v>
      </c>
      <c r="BT305" s="69">
        <v>0</v>
      </c>
      <c r="BU305" s="69">
        <v>0</v>
      </c>
      <c r="BV305" s="69">
        <v>0</v>
      </c>
      <c r="BW305" s="69">
        <v>0</v>
      </c>
      <c r="BX305" s="69">
        <v>0</v>
      </c>
      <c r="BY305" s="70">
        <v>767235.42000000016</v>
      </c>
    </row>
    <row r="306" spans="1:77" x14ac:dyDescent="0.2">
      <c r="A306" s="67" t="s">
        <v>43</v>
      </c>
      <c r="B306" s="68" t="s">
        <v>804</v>
      </c>
      <c r="C306" s="67" t="s">
        <v>805</v>
      </c>
      <c r="D306" s="69">
        <v>0</v>
      </c>
      <c r="E306" s="69">
        <v>0</v>
      </c>
      <c r="F306" s="69">
        <v>0</v>
      </c>
      <c r="G306" s="69">
        <v>488354.3</v>
      </c>
      <c r="H306" s="69">
        <v>0</v>
      </c>
      <c r="I306" s="69">
        <v>0</v>
      </c>
      <c r="J306" s="69">
        <v>341799.5</v>
      </c>
      <c r="K306" s="69">
        <v>341942.91</v>
      </c>
      <c r="L306" s="69">
        <v>46413.07</v>
      </c>
      <c r="M306" s="69">
        <v>0</v>
      </c>
      <c r="N306" s="69">
        <v>11987.52</v>
      </c>
      <c r="O306" s="69">
        <v>0</v>
      </c>
      <c r="P306" s="69">
        <v>0</v>
      </c>
      <c r="Q306" s="69">
        <v>25753.03</v>
      </c>
      <c r="R306" s="69">
        <v>0</v>
      </c>
      <c r="S306" s="69">
        <v>0</v>
      </c>
      <c r="T306" s="69">
        <v>0</v>
      </c>
      <c r="U306" s="69">
        <v>0</v>
      </c>
      <c r="V306" s="69">
        <v>602177.67000000004</v>
      </c>
      <c r="W306" s="69">
        <v>30051.4</v>
      </c>
      <c r="X306" s="69">
        <v>137722.34</v>
      </c>
      <c r="Y306" s="69">
        <v>0</v>
      </c>
      <c r="Z306" s="69">
        <v>0</v>
      </c>
      <c r="AA306" s="69">
        <v>0</v>
      </c>
      <c r="AB306" s="69">
        <v>1504.57</v>
      </c>
      <c r="AC306" s="69">
        <v>0</v>
      </c>
      <c r="AD306" s="69">
        <v>0</v>
      </c>
      <c r="AE306" s="69">
        <v>122969.16</v>
      </c>
      <c r="AF306" s="69">
        <v>52144.89</v>
      </c>
      <c r="AG306" s="69">
        <v>9686.85</v>
      </c>
      <c r="AH306" s="69">
        <v>122720.02</v>
      </c>
      <c r="AI306" s="69">
        <v>0</v>
      </c>
      <c r="AJ306" s="69">
        <v>72613.2</v>
      </c>
      <c r="AK306" s="69">
        <v>28179.91</v>
      </c>
      <c r="AL306" s="69">
        <v>14573.2</v>
      </c>
      <c r="AM306" s="69">
        <v>0</v>
      </c>
      <c r="AN306" s="69">
        <v>86907.28</v>
      </c>
      <c r="AO306" s="69">
        <v>22040.62</v>
      </c>
      <c r="AP306" s="69">
        <v>115267.44</v>
      </c>
      <c r="AQ306" s="69">
        <v>6346405.5199999996</v>
      </c>
      <c r="AR306" s="69">
        <v>1023727.88</v>
      </c>
      <c r="AS306" s="69">
        <v>0</v>
      </c>
      <c r="AT306" s="69">
        <v>367680.5</v>
      </c>
      <c r="AU306" s="69">
        <v>0</v>
      </c>
      <c r="AV306" s="69">
        <v>89235.05</v>
      </c>
      <c r="AW306" s="69">
        <v>326408.77</v>
      </c>
      <c r="AX306" s="69">
        <v>0</v>
      </c>
      <c r="AY306" s="69">
        <v>0</v>
      </c>
      <c r="AZ306" s="69">
        <v>70633.56</v>
      </c>
      <c r="BA306" s="69">
        <v>73385.2</v>
      </c>
      <c r="BB306" s="69">
        <v>277855.24</v>
      </c>
      <c r="BC306" s="69">
        <v>31593.74</v>
      </c>
      <c r="BD306" s="69">
        <v>131481.29</v>
      </c>
      <c r="BE306" s="69">
        <v>0</v>
      </c>
      <c r="BF306" s="69">
        <v>0</v>
      </c>
      <c r="BG306" s="69">
        <v>1861.9</v>
      </c>
      <c r="BH306" s="69">
        <v>0</v>
      </c>
      <c r="BI306" s="69">
        <v>0</v>
      </c>
      <c r="BJ306" s="69">
        <v>167318.23000000001</v>
      </c>
      <c r="BK306" s="69">
        <v>55077</v>
      </c>
      <c r="BL306" s="69">
        <v>35224.9</v>
      </c>
      <c r="BM306" s="69">
        <v>0</v>
      </c>
      <c r="BN306" s="69">
        <v>70233.149999999994</v>
      </c>
      <c r="BO306" s="69">
        <v>4403.12</v>
      </c>
      <c r="BP306" s="69">
        <v>0</v>
      </c>
      <c r="BQ306" s="69">
        <v>0</v>
      </c>
      <c r="BR306" s="69">
        <v>377430.74</v>
      </c>
      <c r="BS306" s="69">
        <v>329968.44</v>
      </c>
      <c r="BT306" s="69">
        <v>0</v>
      </c>
      <c r="BU306" s="69">
        <v>674779</v>
      </c>
      <c r="BV306" s="69">
        <v>18785.650000000001</v>
      </c>
      <c r="BW306" s="69">
        <v>0</v>
      </c>
      <c r="BX306" s="69">
        <v>0</v>
      </c>
      <c r="BY306" s="70">
        <v>56948660.500000015</v>
      </c>
    </row>
    <row r="307" spans="1:77" x14ac:dyDescent="0.2">
      <c r="A307" s="67" t="s">
        <v>43</v>
      </c>
      <c r="B307" s="68" t="s">
        <v>806</v>
      </c>
      <c r="C307" s="67" t="s">
        <v>807</v>
      </c>
      <c r="D307" s="69">
        <v>0</v>
      </c>
      <c r="E307" s="69">
        <v>23300</v>
      </c>
      <c r="F307" s="69">
        <v>0</v>
      </c>
      <c r="G307" s="69">
        <v>0</v>
      </c>
      <c r="H307" s="69">
        <v>0</v>
      </c>
      <c r="I307" s="69">
        <v>0</v>
      </c>
      <c r="J307" s="69">
        <v>0</v>
      </c>
      <c r="K307" s="69">
        <v>0</v>
      </c>
      <c r="L307" s="69">
        <v>0</v>
      </c>
      <c r="M307" s="69">
        <v>0</v>
      </c>
      <c r="N307" s="69">
        <v>0</v>
      </c>
      <c r="O307" s="69">
        <v>0</v>
      </c>
      <c r="P307" s="69">
        <v>9206</v>
      </c>
      <c r="Q307" s="69">
        <v>0</v>
      </c>
      <c r="R307" s="69">
        <v>0</v>
      </c>
      <c r="S307" s="69">
        <v>0</v>
      </c>
      <c r="T307" s="69">
        <v>0</v>
      </c>
      <c r="U307" s="69">
        <v>0</v>
      </c>
      <c r="V307" s="69">
        <v>56160</v>
      </c>
      <c r="W307" s="69">
        <v>0</v>
      </c>
      <c r="X307" s="69">
        <v>0</v>
      </c>
      <c r="Y307" s="69">
        <v>0</v>
      </c>
      <c r="Z307" s="69">
        <v>0</v>
      </c>
      <c r="AA307" s="69">
        <v>0</v>
      </c>
      <c r="AB307" s="69">
        <v>0</v>
      </c>
      <c r="AC307" s="69">
        <v>0</v>
      </c>
      <c r="AD307" s="69">
        <v>0</v>
      </c>
      <c r="AE307" s="69">
        <v>3293921.68</v>
      </c>
      <c r="AF307" s="69">
        <v>0</v>
      </c>
      <c r="AG307" s="69">
        <v>0</v>
      </c>
      <c r="AH307" s="69">
        <v>0</v>
      </c>
      <c r="AI307" s="69">
        <v>0</v>
      </c>
      <c r="AJ307" s="69">
        <v>19971</v>
      </c>
      <c r="AK307" s="69">
        <v>0</v>
      </c>
      <c r="AL307" s="69">
        <v>0</v>
      </c>
      <c r="AM307" s="69">
        <v>0</v>
      </c>
      <c r="AN307" s="69">
        <v>0</v>
      </c>
      <c r="AO307" s="69">
        <v>0</v>
      </c>
      <c r="AP307" s="69">
        <v>0</v>
      </c>
      <c r="AQ307" s="69">
        <v>0</v>
      </c>
      <c r="AR307" s="69">
        <v>0</v>
      </c>
      <c r="AS307" s="69">
        <v>0</v>
      </c>
      <c r="AT307" s="69">
        <v>0</v>
      </c>
      <c r="AU307" s="69">
        <v>0</v>
      </c>
      <c r="AV307" s="69">
        <v>0</v>
      </c>
      <c r="AW307" s="69">
        <v>0</v>
      </c>
      <c r="AX307" s="69">
        <v>0</v>
      </c>
      <c r="AY307" s="69">
        <v>0</v>
      </c>
      <c r="AZ307" s="69">
        <v>0</v>
      </c>
      <c r="BA307" s="69">
        <v>0</v>
      </c>
      <c r="BB307" s="69">
        <v>0</v>
      </c>
      <c r="BC307" s="69">
        <v>0</v>
      </c>
      <c r="BD307" s="69">
        <v>0</v>
      </c>
      <c r="BE307" s="69">
        <v>0</v>
      </c>
      <c r="BF307" s="69">
        <v>0</v>
      </c>
      <c r="BG307" s="69">
        <v>0</v>
      </c>
      <c r="BH307" s="69">
        <v>0</v>
      </c>
      <c r="BI307" s="69">
        <v>178278.93</v>
      </c>
      <c r="BJ307" s="69">
        <v>0</v>
      </c>
      <c r="BK307" s="69">
        <v>0</v>
      </c>
      <c r="BL307" s="69">
        <v>0</v>
      </c>
      <c r="BM307" s="69">
        <v>0</v>
      </c>
      <c r="BN307" s="69">
        <v>0</v>
      </c>
      <c r="BO307" s="69">
        <v>0</v>
      </c>
      <c r="BP307" s="69">
        <v>943550.09</v>
      </c>
      <c r="BQ307" s="69">
        <v>0</v>
      </c>
      <c r="BR307" s="69">
        <v>0</v>
      </c>
      <c r="BS307" s="69">
        <v>0</v>
      </c>
      <c r="BT307" s="69">
        <v>1530</v>
      </c>
      <c r="BU307" s="69">
        <v>0</v>
      </c>
      <c r="BV307" s="69">
        <v>0</v>
      </c>
      <c r="BW307" s="69">
        <v>0</v>
      </c>
      <c r="BX307" s="69">
        <v>0</v>
      </c>
      <c r="BY307" s="70">
        <v>460000</v>
      </c>
    </row>
    <row r="308" spans="1:77" x14ac:dyDescent="0.2">
      <c r="A308" s="67" t="s">
        <v>43</v>
      </c>
      <c r="B308" s="68" t="s">
        <v>808</v>
      </c>
      <c r="C308" s="67" t="s">
        <v>809</v>
      </c>
      <c r="D308" s="69">
        <v>0</v>
      </c>
      <c r="E308" s="69">
        <v>0</v>
      </c>
      <c r="F308" s="69">
        <v>0</v>
      </c>
      <c r="G308" s="69">
        <v>0</v>
      </c>
      <c r="H308" s="69">
        <v>0</v>
      </c>
      <c r="I308" s="69">
        <v>0</v>
      </c>
      <c r="J308" s="69">
        <v>0</v>
      </c>
      <c r="K308" s="69">
        <v>0</v>
      </c>
      <c r="L308" s="69">
        <v>0</v>
      </c>
      <c r="M308" s="69">
        <v>0</v>
      </c>
      <c r="N308" s="69">
        <v>0</v>
      </c>
      <c r="O308" s="69">
        <v>0</v>
      </c>
      <c r="P308" s="69">
        <v>15500</v>
      </c>
      <c r="Q308" s="69">
        <v>0</v>
      </c>
      <c r="R308" s="69">
        <v>0</v>
      </c>
      <c r="S308" s="69">
        <v>0</v>
      </c>
      <c r="T308" s="69">
        <v>0</v>
      </c>
      <c r="U308" s="69">
        <v>0</v>
      </c>
      <c r="V308" s="69">
        <v>74350</v>
      </c>
      <c r="W308" s="69">
        <v>0</v>
      </c>
      <c r="X308" s="69">
        <v>0</v>
      </c>
      <c r="Y308" s="69">
        <v>0</v>
      </c>
      <c r="Z308" s="69">
        <v>0</v>
      </c>
      <c r="AA308" s="69">
        <v>0</v>
      </c>
      <c r="AB308" s="69">
        <v>0</v>
      </c>
      <c r="AC308" s="69">
        <v>0</v>
      </c>
      <c r="AD308" s="69">
        <v>0</v>
      </c>
      <c r="AE308" s="69">
        <v>0</v>
      </c>
      <c r="AF308" s="69">
        <v>0</v>
      </c>
      <c r="AG308" s="69">
        <v>0</v>
      </c>
      <c r="AH308" s="69">
        <v>0</v>
      </c>
      <c r="AI308" s="69">
        <v>0</v>
      </c>
      <c r="AJ308" s="69">
        <v>0</v>
      </c>
      <c r="AK308" s="69">
        <v>0</v>
      </c>
      <c r="AL308" s="69">
        <v>0</v>
      </c>
      <c r="AM308" s="69">
        <v>0</v>
      </c>
      <c r="AN308" s="69">
        <v>0</v>
      </c>
      <c r="AO308" s="69">
        <v>0</v>
      </c>
      <c r="AP308" s="69">
        <v>0</v>
      </c>
      <c r="AQ308" s="69">
        <v>0</v>
      </c>
      <c r="AR308" s="69">
        <v>0</v>
      </c>
      <c r="AS308" s="69">
        <v>0</v>
      </c>
      <c r="AT308" s="69">
        <v>0</v>
      </c>
      <c r="AU308" s="69">
        <v>0</v>
      </c>
      <c r="AV308" s="69">
        <v>0</v>
      </c>
      <c r="AW308" s="69">
        <v>0</v>
      </c>
      <c r="AX308" s="69">
        <v>0</v>
      </c>
      <c r="AY308" s="69">
        <v>0</v>
      </c>
      <c r="AZ308" s="69">
        <v>0</v>
      </c>
      <c r="BA308" s="69">
        <v>0</v>
      </c>
      <c r="BB308" s="69">
        <v>0</v>
      </c>
      <c r="BC308" s="69">
        <v>0</v>
      </c>
      <c r="BD308" s="69">
        <v>0</v>
      </c>
      <c r="BE308" s="69">
        <v>0</v>
      </c>
      <c r="BF308" s="69">
        <v>0</v>
      </c>
      <c r="BG308" s="69">
        <v>0</v>
      </c>
      <c r="BH308" s="69">
        <v>0</v>
      </c>
      <c r="BI308" s="69">
        <v>1130</v>
      </c>
      <c r="BJ308" s="69">
        <v>0</v>
      </c>
      <c r="BK308" s="69">
        <v>0</v>
      </c>
      <c r="BL308" s="69">
        <v>0</v>
      </c>
      <c r="BM308" s="69">
        <v>0</v>
      </c>
      <c r="BN308" s="69">
        <v>0</v>
      </c>
      <c r="BO308" s="69">
        <v>0</v>
      </c>
      <c r="BP308" s="69">
        <v>0</v>
      </c>
      <c r="BQ308" s="69">
        <v>0</v>
      </c>
      <c r="BR308" s="69">
        <v>0</v>
      </c>
      <c r="BS308" s="69">
        <v>0</v>
      </c>
      <c r="BT308" s="69">
        <v>0</v>
      </c>
      <c r="BU308" s="69">
        <v>0</v>
      </c>
      <c r="BV308" s="69">
        <v>0</v>
      </c>
      <c r="BW308" s="69">
        <v>0</v>
      </c>
      <c r="BX308" s="69">
        <v>0</v>
      </c>
      <c r="BY308" s="70">
        <v>1893710.2300000004</v>
      </c>
    </row>
    <row r="309" spans="1:77" x14ac:dyDescent="0.2">
      <c r="A309" s="67" t="s">
        <v>43</v>
      </c>
      <c r="B309" s="68" t="s">
        <v>810</v>
      </c>
      <c r="C309" s="67" t="s">
        <v>811</v>
      </c>
      <c r="D309" s="69">
        <v>299152908.48000002</v>
      </c>
      <c r="E309" s="69">
        <v>79118355.540000007</v>
      </c>
      <c r="F309" s="69">
        <v>87463257.280000001</v>
      </c>
      <c r="G309" s="69">
        <v>48832067.079999998</v>
      </c>
      <c r="H309" s="69">
        <v>39326758.090000004</v>
      </c>
      <c r="I309" s="69">
        <v>10815980.449999999</v>
      </c>
      <c r="J309" s="69">
        <v>528559132.68000001</v>
      </c>
      <c r="K309" s="69">
        <v>66425827</v>
      </c>
      <c r="L309" s="69">
        <v>27552010</v>
      </c>
      <c r="M309" s="69">
        <v>134661637.31</v>
      </c>
      <c r="N309" s="69">
        <v>25610819.600000001</v>
      </c>
      <c r="O309" s="69">
        <v>55547204.840000004</v>
      </c>
      <c r="P309" s="69">
        <v>104336594.62</v>
      </c>
      <c r="Q309" s="69">
        <v>91046608.989999995</v>
      </c>
      <c r="R309" s="69">
        <v>14067782.380000001</v>
      </c>
      <c r="S309" s="69">
        <v>52865940.93</v>
      </c>
      <c r="T309" s="69">
        <v>37683770.399999999</v>
      </c>
      <c r="U309" s="69">
        <v>11219670</v>
      </c>
      <c r="V309" s="69">
        <v>355696047.48000002</v>
      </c>
      <c r="W309" s="69">
        <v>103682975.13</v>
      </c>
      <c r="X309" s="69">
        <v>53453976.200000003</v>
      </c>
      <c r="Y309" s="69">
        <v>105953339.47</v>
      </c>
      <c r="Z309" s="69">
        <v>23527312.100000001</v>
      </c>
      <c r="AA309" s="69">
        <v>50756391.619999997</v>
      </c>
      <c r="AB309" s="69">
        <v>34398208.75</v>
      </c>
      <c r="AC309" s="69">
        <v>17148257.079999998</v>
      </c>
      <c r="AD309" s="69">
        <v>14301975.4</v>
      </c>
      <c r="AE309" s="69">
        <v>460916489.70999998</v>
      </c>
      <c r="AF309" s="69">
        <v>35425233.829999998</v>
      </c>
      <c r="AG309" s="69">
        <v>23579529.120000001</v>
      </c>
      <c r="AH309" s="69">
        <v>22052812.899999999</v>
      </c>
      <c r="AI309" s="69">
        <v>21555338.550000001</v>
      </c>
      <c r="AJ309" s="69">
        <v>39088262.579999998</v>
      </c>
      <c r="AK309" s="69">
        <v>26707646.510000002</v>
      </c>
      <c r="AL309" s="69">
        <v>31218946.75</v>
      </c>
      <c r="AM309" s="69">
        <v>40960158.060000002</v>
      </c>
      <c r="AN309" s="69">
        <v>19813757.420000002</v>
      </c>
      <c r="AO309" s="69">
        <v>25056716.989999998</v>
      </c>
      <c r="AP309" s="69">
        <v>25603442.420000002</v>
      </c>
      <c r="AQ309" s="69">
        <v>222235155.47999999</v>
      </c>
      <c r="AR309" s="69">
        <v>33390039.359999999</v>
      </c>
      <c r="AS309" s="69">
        <v>32200200.34</v>
      </c>
      <c r="AT309" s="69">
        <v>28425941.210000001</v>
      </c>
      <c r="AU309" s="69">
        <v>29676904.859999999</v>
      </c>
      <c r="AV309" s="69">
        <v>9885607.0999999996</v>
      </c>
      <c r="AW309" s="69">
        <v>16086256.33</v>
      </c>
      <c r="AX309" s="69">
        <v>349500483.02999997</v>
      </c>
      <c r="AY309" s="69">
        <v>25743244.23</v>
      </c>
      <c r="AZ309" s="69">
        <v>37437517.93</v>
      </c>
      <c r="BA309" s="69">
        <v>53896229.280000001</v>
      </c>
      <c r="BB309" s="69">
        <v>53509810</v>
      </c>
      <c r="BC309" s="69">
        <v>37107201.509999998</v>
      </c>
      <c r="BD309" s="69">
        <v>63269129.359999999</v>
      </c>
      <c r="BE309" s="69">
        <v>57009173.640000001</v>
      </c>
      <c r="BF309" s="69">
        <v>32123700</v>
      </c>
      <c r="BG309" s="69">
        <v>18939875.09</v>
      </c>
      <c r="BH309" s="69">
        <v>6897945.1900000004</v>
      </c>
      <c r="BI309" s="69">
        <v>312028271.44</v>
      </c>
      <c r="BJ309" s="69">
        <v>106433431.56999999</v>
      </c>
      <c r="BK309" s="69">
        <v>31961746.73</v>
      </c>
      <c r="BL309" s="69">
        <v>26252886.550000001</v>
      </c>
      <c r="BM309" s="69">
        <v>36802432.039999999</v>
      </c>
      <c r="BN309" s="69">
        <v>48494963.719999999</v>
      </c>
      <c r="BO309" s="69">
        <v>24066271.120000001</v>
      </c>
      <c r="BP309" s="69">
        <v>164482966.16</v>
      </c>
      <c r="BQ309" s="69">
        <v>27450673.859999999</v>
      </c>
      <c r="BR309" s="69">
        <v>25545898.390000001</v>
      </c>
      <c r="BS309" s="69">
        <v>42765674.280000001</v>
      </c>
      <c r="BT309" s="69">
        <v>43771498.689999998</v>
      </c>
      <c r="BU309" s="69">
        <v>75096377.75</v>
      </c>
      <c r="BV309" s="69">
        <v>26470858.399999999</v>
      </c>
      <c r="BW309" s="69">
        <v>9639623.9299999997</v>
      </c>
      <c r="BX309" s="69">
        <v>9221232.8100000005</v>
      </c>
      <c r="BY309" s="70">
        <v>-1366946.88</v>
      </c>
    </row>
    <row r="310" spans="1:77" x14ac:dyDescent="0.2">
      <c r="A310" s="67" t="s">
        <v>43</v>
      </c>
      <c r="B310" s="68" t="s">
        <v>812</v>
      </c>
      <c r="C310" s="67" t="s">
        <v>813</v>
      </c>
      <c r="D310" s="69">
        <v>2980107.38</v>
      </c>
      <c r="E310" s="69">
        <v>0</v>
      </c>
      <c r="F310" s="69">
        <v>0</v>
      </c>
      <c r="G310" s="69">
        <v>0</v>
      </c>
      <c r="H310" s="69">
        <v>0</v>
      </c>
      <c r="I310" s="69">
        <v>0</v>
      </c>
      <c r="J310" s="69">
        <v>0</v>
      </c>
      <c r="K310" s="69">
        <v>0</v>
      </c>
      <c r="L310" s="69">
        <v>0</v>
      </c>
      <c r="M310" s="69">
        <v>0</v>
      </c>
      <c r="N310" s="69">
        <v>0</v>
      </c>
      <c r="O310" s="69">
        <v>0</v>
      </c>
      <c r="P310" s="69">
        <v>0</v>
      </c>
      <c r="Q310" s="69">
        <v>0</v>
      </c>
      <c r="R310" s="69">
        <v>0</v>
      </c>
      <c r="S310" s="69">
        <v>0</v>
      </c>
      <c r="T310" s="69">
        <v>0</v>
      </c>
      <c r="U310" s="69">
        <v>0</v>
      </c>
      <c r="V310" s="69">
        <v>0</v>
      </c>
      <c r="W310" s="69">
        <v>0</v>
      </c>
      <c r="X310" s="69">
        <v>0</v>
      </c>
      <c r="Y310" s="69">
        <v>0</v>
      </c>
      <c r="Z310" s="69">
        <v>0</v>
      </c>
      <c r="AA310" s="69">
        <v>0</v>
      </c>
      <c r="AB310" s="69">
        <v>0</v>
      </c>
      <c r="AC310" s="69">
        <v>0</v>
      </c>
      <c r="AD310" s="69">
        <v>0</v>
      </c>
      <c r="AE310" s="69">
        <v>400000</v>
      </c>
      <c r="AF310" s="69">
        <v>0</v>
      </c>
      <c r="AG310" s="69">
        <v>0</v>
      </c>
      <c r="AH310" s="69">
        <v>0</v>
      </c>
      <c r="AI310" s="69">
        <v>0</v>
      </c>
      <c r="AJ310" s="69">
        <v>0</v>
      </c>
      <c r="AK310" s="69">
        <v>0</v>
      </c>
      <c r="AL310" s="69">
        <v>0</v>
      </c>
      <c r="AM310" s="69">
        <v>0</v>
      </c>
      <c r="AN310" s="69">
        <v>0</v>
      </c>
      <c r="AO310" s="69">
        <v>0</v>
      </c>
      <c r="AP310" s="69">
        <v>0</v>
      </c>
      <c r="AQ310" s="69">
        <v>1223444.98</v>
      </c>
      <c r="AR310" s="69">
        <v>0</v>
      </c>
      <c r="AS310" s="69">
        <v>0</v>
      </c>
      <c r="AT310" s="69">
        <v>0</v>
      </c>
      <c r="AU310" s="69">
        <v>0</v>
      </c>
      <c r="AV310" s="69">
        <v>0</v>
      </c>
      <c r="AW310" s="69">
        <v>0</v>
      </c>
      <c r="AX310" s="69">
        <v>0</v>
      </c>
      <c r="AY310" s="69">
        <v>0</v>
      </c>
      <c r="AZ310" s="69">
        <v>0</v>
      </c>
      <c r="BA310" s="69">
        <v>0</v>
      </c>
      <c r="BB310" s="69">
        <v>0</v>
      </c>
      <c r="BC310" s="69">
        <v>0</v>
      </c>
      <c r="BD310" s="69">
        <v>0</v>
      </c>
      <c r="BE310" s="69">
        <v>0</v>
      </c>
      <c r="BF310" s="69">
        <v>0</v>
      </c>
      <c r="BG310" s="69">
        <v>0</v>
      </c>
      <c r="BH310" s="69">
        <v>0</v>
      </c>
      <c r="BI310" s="69">
        <v>2350214.08</v>
      </c>
      <c r="BJ310" s="69">
        <v>0</v>
      </c>
      <c r="BK310" s="69">
        <v>0</v>
      </c>
      <c r="BL310" s="69">
        <v>0</v>
      </c>
      <c r="BM310" s="69">
        <v>0</v>
      </c>
      <c r="BN310" s="69">
        <v>0</v>
      </c>
      <c r="BO310" s="69">
        <v>0</v>
      </c>
      <c r="BP310" s="69">
        <v>0</v>
      </c>
      <c r="BQ310" s="69">
        <v>0</v>
      </c>
      <c r="BR310" s="69">
        <v>0</v>
      </c>
      <c r="BS310" s="69">
        <v>0</v>
      </c>
      <c r="BT310" s="69">
        <v>0</v>
      </c>
      <c r="BU310" s="69">
        <v>0</v>
      </c>
      <c r="BV310" s="69">
        <v>0</v>
      </c>
      <c r="BW310" s="69">
        <v>0</v>
      </c>
      <c r="BX310" s="69">
        <v>0</v>
      </c>
      <c r="BY310" s="70">
        <v>418042.6</v>
      </c>
    </row>
    <row r="311" spans="1:77" x14ac:dyDescent="0.2">
      <c r="A311" s="67" t="s">
        <v>43</v>
      </c>
      <c r="B311" s="68" t="s">
        <v>814</v>
      </c>
      <c r="C311" s="67" t="s">
        <v>815</v>
      </c>
      <c r="D311" s="69">
        <v>200932.12</v>
      </c>
      <c r="E311" s="69">
        <v>0</v>
      </c>
      <c r="F311" s="69">
        <v>0</v>
      </c>
      <c r="G311" s="69">
        <v>0</v>
      </c>
      <c r="H311" s="69">
        <v>0</v>
      </c>
      <c r="I311" s="69">
        <v>0</v>
      </c>
      <c r="J311" s="69">
        <v>33830</v>
      </c>
      <c r="K311" s="69">
        <v>0</v>
      </c>
      <c r="L311" s="69">
        <v>0</v>
      </c>
      <c r="M311" s="69">
        <v>0</v>
      </c>
      <c r="N311" s="69">
        <v>0</v>
      </c>
      <c r="O311" s="69">
        <v>0</v>
      </c>
      <c r="P311" s="69">
        <v>0</v>
      </c>
      <c r="Q311" s="69">
        <v>0</v>
      </c>
      <c r="R311" s="69">
        <v>0</v>
      </c>
      <c r="S311" s="69">
        <v>0</v>
      </c>
      <c r="T311" s="69">
        <v>0</v>
      </c>
      <c r="U311" s="69">
        <v>0</v>
      </c>
      <c r="V311" s="69">
        <v>0</v>
      </c>
      <c r="W311" s="69">
        <v>0</v>
      </c>
      <c r="X311" s="69">
        <v>0</v>
      </c>
      <c r="Y311" s="69">
        <v>0</v>
      </c>
      <c r="Z311" s="69">
        <v>0</v>
      </c>
      <c r="AA311" s="69">
        <v>0</v>
      </c>
      <c r="AB311" s="69">
        <v>0</v>
      </c>
      <c r="AC311" s="69">
        <v>0</v>
      </c>
      <c r="AD311" s="69">
        <v>0</v>
      </c>
      <c r="AE311" s="69">
        <v>29680</v>
      </c>
      <c r="AF311" s="69">
        <v>0</v>
      </c>
      <c r="AG311" s="69">
        <v>0</v>
      </c>
      <c r="AH311" s="69">
        <v>0</v>
      </c>
      <c r="AI311" s="69">
        <v>0</v>
      </c>
      <c r="AJ311" s="69">
        <v>0</v>
      </c>
      <c r="AK311" s="69">
        <v>0</v>
      </c>
      <c r="AL311" s="69">
        <v>0</v>
      </c>
      <c r="AM311" s="69">
        <v>0</v>
      </c>
      <c r="AN311" s="69">
        <v>0</v>
      </c>
      <c r="AO311" s="69">
        <v>0</v>
      </c>
      <c r="AP311" s="69">
        <v>0</v>
      </c>
      <c r="AQ311" s="69">
        <v>6282687.5999999996</v>
      </c>
      <c r="AR311" s="69">
        <v>0</v>
      </c>
      <c r="AS311" s="69">
        <v>0</v>
      </c>
      <c r="AT311" s="69">
        <v>0</v>
      </c>
      <c r="AU311" s="69">
        <v>0</v>
      </c>
      <c r="AV311" s="69">
        <v>0</v>
      </c>
      <c r="AW311" s="69">
        <v>0</v>
      </c>
      <c r="AX311" s="69">
        <v>0</v>
      </c>
      <c r="AY311" s="69">
        <v>0</v>
      </c>
      <c r="AZ311" s="69">
        <v>0</v>
      </c>
      <c r="BA311" s="69">
        <v>0</v>
      </c>
      <c r="BB311" s="69">
        <v>0</v>
      </c>
      <c r="BC311" s="69">
        <v>0</v>
      </c>
      <c r="BD311" s="69">
        <v>0</v>
      </c>
      <c r="BE311" s="69">
        <v>0</v>
      </c>
      <c r="BF311" s="69">
        <v>0</v>
      </c>
      <c r="BG311" s="69">
        <v>0</v>
      </c>
      <c r="BH311" s="69">
        <v>0</v>
      </c>
      <c r="BI311" s="69">
        <v>1552656.96</v>
      </c>
      <c r="BJ311" s="69">
        <v>0</v>
      </c>
      <c r="BK311" s="69">
        <v>0</v>
      </c>
      <c r="BL311" s="69">
        <v>0</v>
      </c>
      <c r="BM311" s="69">
        <v>0</v>
      </c>
      <c r="BN311" s="69">
        <v>0</v>
      </c>
      <c r="BO311" s="69">
        <v>0</v>
      </c>
      <c r="BP311" s="69">
        <v>56246.45</v>
      </c>
      <c r="BQ311" s="69">
        <v>0</v>
      </c>
      <c r="BR311" s="69">
        <v>0</v>
      </c>
      <c r="BS311" s="69">
        <v>0</v>
      </c>
      <c r="BT311" s="69">
        <v>0</v>
      </c>
      <c r="BU311" s="69">
        <v>0</v>
      </c>
      <c r="BV311" s="69">
        <v>0</v>
      </c>
      <c r="BW311" s="69">
        <v>0</v>
      </c>
      <c r="BX311" s="69">
        <v>0</v>
      </c>
      <c r="BY311" s="70">
        <v>-1030584.69</v>
      </c>
    </row>
    <row r="312" spans="1:77" x14ac:dyDescent="0.2">
      <c r="A312" s="67" t="s">
        <v>43</v>
      </c>
      <c r="B312" s="68" t="s">
        <v>816</v>
      </c>
      <c r="C312" s="67" t="s">
        <v>817</v>
      </c>
      <c r="D312" s="69">
        <v>24600</v>
      </c>
      <c r="E312" s="69">
        <v>0</v>
      </c>
      <c r="F312" s="69">
        <v>0</v>
      </c>
      <c r="G312" s="69">
        <v>0</v>
      </c>
      <c r="H312" s="69">
        <v>0</v>
      </c>
      <c r="I312" s="69">
        <v>1500</v>
      </c>
      <c r="J312" s="69">
        <v>0</v>
      </c>
      <c r="K312" s="69">
        <v>0</v>
      </c>
      <c r="L312" s="69">
        <v>0</v>
      </c>
      <c r="M312" s="69">
        <v>0</v>
      </c>
      <c r="N312" s="69">
        <v>0</v>
      </c>
      <c r="O312" s="69">
        <v>0</v>
      </c>
      <c r="P312" s="69">
        <v>0</v>
      </c>
      <c r="Q312" s="69">
        <v>0</v>
      </c>
      <c r="R312" s="69">
        <v>0</v>
      </c>
      <c r="S312" s="69">
        <v>0</v>
      </c>
      <c r="T312" s="69">
        <v>0</v>
      </c>
      <c r="U312" s="69">
        <v>0</v>
      </c>
      <c r="V312" s="69">
        <v>0</v>
      </c>
      <c r="W312" s="69">
        <v>0</v>
      </c>
      <c r="X312" s="69">
        <v>0</v>
      </c>
      <c r="Y312" s="69">
        <v>0</v>
      </c>
      <c r="Z312" s="69">
        <v>0</v>
      </c>
      <c r="AA312" s="69">
        <v>0</v>
      </c>
      <c r="AB312" s="69">
        <v>0</v>
      </c>
      <c r="AC312" s="69">
        <v>0</v>
      </c>
      <c r="AD312" s="69">
        <v>0</v>
      </c>
      <c r="AE312" s="69">
        <v>66800</v>
      </c>
      <c r="AF312" s="69">
        <v>0</v>
      </c>
      <c r="AG312" s="69">
        <v>0</v>
      </c>
      <c r="AH312" s="69">
        <v>0</v>
      </c>
      <c r="AI312" s="69">
        <v>0</v>
      </c>
      <c r="AJ312" s="69">
        <v>0</v>
      </c>
      <c r="AK312" s="69">
        <v>0</v>
      </c>
      <c r="AL312" s="69">
        <v>0</v>
      </c>
      <c r="AM312" s="69">
        <v>0</v>
      </c>
      <c r="AN312" s="69">
        <v>0</v>
      </c>
      <c r="AO312" s="69">
        <v>0</v>
      </c>
      <c r="AP312" s="69">
        <v>0</v>
      </c>
      <c r="AQ312" s="69">
        <v>722931</v>
      </c>
      <c r="AR312" s="69">
        <v>0</v>
      </c>
      <c r="AS312" s="69">
        <v>0</v>
      </c>
      <c r="AT312" s="69">
        <v>0</v>
      </c>
      <c r="AU312" s="69">
        <v>0</v>
      </c>
      <c r="AV312" s="69">
        <v>0</v>
      </c>
      <c r="AW312" s="69">
        <v>0</v>
      </c>
      <c r="AX312" s="69">
        <v>19700</v>
      </c>
      <c r="AY312" s="69">
        <v>0</v>
      </c>
      <c r="AZ312" s="69">
        <v>0</v>
      </c>
      <c r="BA312" s="69">
        <v>0</v>
      </c>
      <c r="BB312" s="69">
        <v>0</v>
      </c>
      <c r="BC312" s="69">
        <v>0</v>
      </c>
      <c r="BD312" s="69">
        <v>0</v>
      </c>
      <c r="BE312" s="69">
        <v>0</v>
      </c>
      <c r="BF312" s="69">
        <v>0</v>
      </c>
      <c r="BG312" s="69">
        <v>0</v>
      </c>
      <c r="BH312" s="69">
        <v>0</v>
      </c>
      <c r="BI312" s="69">
        <v>23904</v>
      </c>
      <c r="BJ312" s="69">
        <v>0</v>
      </c>
      <c r="BK312" s="69">
        <v>0</v>
      </c>
      <c r="BL312" s="69">
        <v>0</v>
      </c>
      <c r="BM312" s="69">
        <v>0</v>
      </c>
      <c r="BN312" s="69">
        <v>0</v>
      </c>
      <c r="BO312" s="69">
        <v>0</v>
      </c>
      <c r="BP312" s="69">
        <v>4425</v>
      </c>
      <c r="BQ312" s="69">
        <v>0</v>
      </c>
      <c r="BR312" s="69">
        <v>0</v>
      </c>
      <c r="BS312" s="69">
        <v>0</v>
      </c>
      <c r="BT312" s="69">
        <v>0</v>
      </c>
      <c r="BU312" s="69">
        <v>0</v>
      </c>
      <c r="BV312" s="69">
        <v>0</v>
      </c>
      <c r="BW312" s="69">
        <v>0</v>
      </c>
      <c r="BX312" s="69">
        <v>0</v>
      </c>
      <c r="BY312" s="70">
        <v>680561.23</v>
      </c>
    </row>
    <row r="313" spans="1:77" x14ac:dyDescent="0.2">
      <c r="A313" s="67" t="s">
        <v>43</v>
      </c>
      <c r="B313" s="68" t="s">
        <v>818</v>
      </c>
      <c r="C313" s="67" t="s">
        <v>819</v>
      </c>
      <c r="D313" s="69">
        <v>0</v>
      </c>
      <c r="E313" s="69">
        <v>0</v>
      </c>
      <c r="F313" s="69">
        <v>0</v>
      </c>
      <c r="G313" s="69">
        <v>0</v>
      </c>
      <c r="H313" s="69">
        <v>0</v>
      </c>
      <c r="I313" s="69">
        <v>0</v>
      </c>
      <c r="J313" s="69">
        <v>0</v>
      </c>
      <c r="K313" s="69">
        <v>0</v>
      </c>
      <c r="L313" s="69">
        <v>0</v>
      </c>
      <c r="M313" s="69">
        <v>5000</v>
      </c>
      <c r="N313" s="69">
        <v>0</v>
      </c>
      <c r="O313" s="69">
        <v>0</v>
      </c>
      <c r="P313" s="69">
        <v>26400</v>
      </c>
      <c r="Q313" s="69">
        <v>0</v>
      </c>
      <c r="R313" s="69">
        <v>0</v>
      </c>
      <c r="S313" s="69">
        <v>0</v>
      </c>
      <c r="T313" s="69">
        <v>0</v>
      </c>
      <c r="U313" s="69">
        <v>0</v>
      </c>
      <c r="V313" s="69">
        <v>0</v>
      </c>
      <c r="W313" s="69">
        <v>0</v>
      </c>
      <c r="X313" s="69">
        <v>0</v>
      </c>
      <c r="Y313" s="69">
        <v>0</v>
      </c>
      <c r="Z313" s="69">
        <v>0</v>
      </c>
      <c r="AA313" s="69">
        <v>0</v>
      </c>
      <c r="AB313" s="69">
        <v>0</v>
      </c>
      <c r="AC313" s="69">
        <v>0</v>
      </c>
      <c r="AD313" s="69">
        <v>0</v>
      </c>
      <c r="AE313" s="69">
        <v>0</v>
      </c>
      <c r="AF313" s="69">
        <v>0</v>
      </c>
      <c r="AG313" s="69">
        <v>0</v>
      </c>
      <c r="AH313" s="69">
        <v>0</v>
      </c>
      <c r="AI313" s="69">
        <v>0</v>
      </c>
      <c r="AJ313" s="69">
        <v>0</v>
      </c>
      <c r="AK313" s="69">
        <v>0</v>
      </c>
      <c r="AL313" s="69">
        <v>0</v>
      </c>
      <c r="AM313" s="69">
        <v>0</v>
      </c>
      <c r="AN313" s="69">
        <v>0</v>
      </c>
      <c r="AO313" s="69">
        <v>0</v>
      </c>
      <c r="AP313" s="69">
        <v>0</v>
      </c>
      <c r="AQ313" s="69">
        <v>0</v>
      </c>
      <c r="AR313" s="69">
        <v>0</v>
      </c>
      <c r="AS313" s="69">
        <v>0</v>
      </c>
      <c r="AT313" s="69">
        <v>0</v>
      </c>
      <c r="AU313" s="69">
        <v>0</v>
      </c>
      <c r="AV313" s="69">
        <v>0</v>
      </c>
      <c r="AW313" s="69">
        <v>0</v>
      </c>
      <c r="AX313" s="69">
        <v>0</v>
      </c>
      <c r="AY313" s="69">
        <v>0</v>
      </c>
      <c r="AZ313" s="69">
        <v>0</v>
      </c>
      <c r="BA313" s="69">
        <v>0</v>
      </c>
      <c r="BB313" s="69">
        <v>0</v>
      </c>
      <c r="BC313" s="69">
        <v>0</v>
      </c>
      <c r="BD313" s="69">
        <v>0</v>
      </c>
      <c r="BE313" s="69">
        <v>0</v>
      </c>
      <c r="BF313" s="69">
        <v>0</v>
      </c>
      <c r="BG313" s="69">
        <v>0</v>
      </c>
      <c r="BH313" s="69">
        <v>0</v>
      </c>
      <c r="BI313" s="69">
        <v>0</v>
      </c>
      <c r="BJ313" s="69">
        <v>0</v>
      </c>
      <c r="BK313" s="69">
        <v>0</v>
      </c>
      <c r="BL313" s="69">
        <v>0</v>
      </c>
      <c r="BM313" s="69">
        <v>0</v>
      </c>
      <c r="BN313" s="69">
        <v>0</v>
      </c>
      <c r="BO313" s="69">
        <v>0</v>
      </c>
      <c r="BP313" s="69">
        <v>0</v>
      </c>
      <c r="BQ313" s="69">
        <v>0</v>
      </c>
      <c r="BR313" s="69">
        <v>0</v>
      </c>
      <c r="BS313" s="69">
        <v>0</v>
      </c>
      <c r="BT313" s="69">
        <v>0</v>
      </c>
      <c r="BU313" s="69">
        <v>0</v>
      </c>
      <c r="BV313" s="69">
        <v>0</v>
      </c>
      <c r="BW313" s="69">
        <v>0</v>
      </c>
      <c r="BX313" s="69">
        <v>0</v>
      </c>
      <c r="BY313" s="70">
        <v>-234991.45</v>
      </c>
    </row>
    <row r="314" spans="1:77" x14ac:dyDescent="0.2">
      <c r="A314" s="67" t="s">
        <v>43</v>
      </c>
      <c r="B314" s="68" t="s">
        <v>820</v>
      </c>
      <c r="C314" s="67" t="s">
        <v>821</v>
      </c>
      <c r="D314" s="69">
        <v>476500</v>
      </c>
      <c r="E314" s="69">
        <v>0</v>
      </c>
      <c r="F314" s="69">
        <v>0</v>
      </c>
      <c r="G314" s="69">
        <v>0</v>
      </c>
      <c r="H314" s="69">
        <v>0</v>
      </c>
      <c r="I314" s="69">
        <v>0</v>
      </c>
      <c r="J314" s="69">
        <v>0</v>
      </c>
      <c r="K314" s="69">
        <v>0</v>
      </c>
      <c r="L314" s="69">
        <v>0</v>
      </c>
      <c r="M314" s="69">
        <v>0</v>
      </c>
      <c r="N314" s="69">
        <v>0</v>
      </c>
      <c r="O314" s="69">
        <v>17670</v>
      </c>
      <c r="P314" s="69">
        <v>0</v>
      </c>
      <c r="Q314" s="69">
        <v>0</v>
      </c>
      <c r="R314" s="69">
        <v>0</v>
      </c>
      <c r="S314" s="69">
        <v>0</v>
      </c>
      <c r="T314" s="69">
        <v>0</v>
      </c>
      <c r="U314" s="69">
        <v>0</v>
      </c>
      <c r="V314" s="69">
        <v>10940</v>
      </c>
      <c r="W314" s="69">
        <v>0</v>
      </c>
      <c r="X314" s="69">
        <v>0</v>
      </c>
      <c r="Y314" s="69">
        <v>0</v>
      </c>
      <c r="Z314" s="69">
        <v>0</v>
      </c>
      <c r="AA314" s="69">
        <v>0</v>
      </c>
      <c r="AB314" s="69">
        <v>0</v>
      </c>
      <c r="AC314" s="69">
        <v>0</v>
      </c>
      <c r="AD314" s="69">
        <v>0</v>
      </c>
      <c r="AE314" s="69">
        <v>18990</v>
      </c>
      <c r="AF314" s="69">
        <v>0</v>
      </c>
      <c r="AG314" s="69">
        <v>0</v>
      </c>
      <c r="AH314" s="69">
        <v>0</v>
      </c>
      <c r="AI314" s="69">
        <v>0</v>
      </c>
      <c r="AJ314" s="69">
        <v>0</v>
      </c>
      <c r="AK314" s="69">
        <v>0</v>
      </c>
      <c r="AL314" s="69">
        <v>0</v>
      </c>
      <c r="AM314" s="69">
        <v>0</v>
      </c>
      <c r="AN314" s="69">
        <v>0</v>
      </c>
      <c r="AO314" s="69">
        <v>0</v>
      </c>
      <c r="AP314" s="69">
        <v>0</v>
      </c>
      <c r="AQ314" s="69">
        <v>0</v>
      </c>
      <c r="AR314" s="69">
        <v>0</v>
      </c>
      <c r="AS314" s="69">
        <v>0</v>
      </c>
      <c r="AT314" s="69">
        <v>0</v>
      </c>
      <c r="AU314" s="69">
        <v>0</v>
      </c>
      <c r="AV314" s="69">
        <v>0</v>
      </c>
      <c r="AW314" s="69">
        <v>0</v>
      </c>
      <c r="AX314" s="69">
        <v>27000</v>
      </c>
      <c r="AY314" s="69">
        <v>0</v>
      </c>
      <c r="AZ314" s="69">
        <v>0</v>
      </c>
      <c r="BA314" s="69">
        <v>0</v>
      </c>
      <c r="BB314" s="69">
        <v>0</v>
      </c>
      <c r="BC314" s="69">
        <v>0</v>
      </c>
      <c r="BD314" s="69">
        <v>0</v>
      </c>
      <c r="BE314" s="69">
        <v>0</v>
      </c>
      <c r="BF314" s="69">
        <v>0</v>
      </c>
      <c r="BG314" s="69">
        <v>0</v>
      </c>
      <c r="BH314" s="69">
        <v>0</v>
      </c>
      <c r="BI314" s="69">
        <v>83200</v>
      </c>
      <c r="BJ314" s="69">
        <v>0</v>
      </c>
      <c r="BK314" s="69">
        <v>0</v>
      </c>
      <c r="BL314" s="69">
        <v>0</v>
      </c>
      <c r="BM314" s="69">
        <v>0</v>
      </c>
      <c r="BN314" s="69">
        <v>0</v>
      </c>
      <c r="BO314" s="69">
        <v>0</v>
      </c>
      <c r="BP314" s="69">
        <v>1040000</v>
      </c>
      <c r="BQ314" s="69">
        <v>0</v>
      </c>
      <c r="BR314" s="69">
        <v>0</v>
      </c>
      <c r="BS314" s="69">
        <v>0</v>
      </c>
      <c r="BT314" s="69">
        <v>0</v>
      </c>
      <c r="BU314" s="69">
        <v>0</v>
      </c>
      <c r="BV314" s="69">
        <v>0</v>
      </c>
      <c r="BW314" s="69">
        <v>0</v>
      </c>
      <c r="BX314" s="69">
        <v>0</v>
      </c>
      <c r="BY314" s="70">
        <v>10182886.210000001</v>
      </c>
    </row>
    <row r="315" spans="1:77" x14ac:dyDescent="0.2">
      <c r="A315" s="67" t="s">
        <v>43</v>
      </c>
      <c r="B315" s="68" t="s">
        <v>822</v>
      </c>
      <c r="C315" s="67" t="s">
        <v>823</v>
      </c>
      <c r="D315" s="69">
        <v>0</v>
      </c>
      <c r="E315" s="69">
        <v>336202.43</v>
      </c>
      <c r="F315" s="69">
        <v>0</v>
      </c>
      <c r="G315" s="69">
        <v>0</v>
      </c>
      <c r="H315" s="69">
        <v>0</v>
      </c>
      <c r="I315" s="69">
        <v>266136.17</v>
      </c>
      <c r="J315" s="69">
        <v>1686.57</v>
      </c>
      <c r="K315" s="69">
        <v>0</v>
      </c>
      <c r="L315" s="69">
        <v>0</v>
      </c>
      <c r="M315" s="69">
        <v>0</v>
      </c>
      <c r="N315" s="69">
        <v>0</v>
      </c>
      <c r="O315" s="69">
        <v>0</v>
      </c>
      <c r="P315" s="69">
        <v>0</v>
      </c>
      <c r="Q315" s="69">
        <v>0</v>
      </c>
      <c r="R315" s="69">
        <v>0</v>
      </c>
      <c r="S315" s="69">
        <v>0</v>
      </c>
      <c r="T315" s="69">
        <v>0</v>
      </c>
      <c r="U315" s="69">
        <v>0</v>
      </c>
      <c r="V315" s="69">
        <v>0</v>
      </c>
      <c r="W315" s="69">
        <v>0</v>
      </c>
      <c r="X315" s="69">
        <v>0</v>
      </c>
      <c r="Y315" s="69">
        <v>0</v>
      </c>
      <c r="Z315" s="69">
        <v>0</v>
      </c>
      <c r="AA315" s="69">
        <v>0</v>
      </c>
      <c r="AB315" s="69">
        <v>0</v>
      </c>
      <c r="AC315" s="69">
        <v>1250.32</v>
      </c>
      <c r="AD315" s="69">
        <v>0</v>
      </c>
      <c r="AE315" s="69">
        <v>395443.25</v>
      </c>
      <c r="AF315" s="69">
        <v>0</v>
      </c>
      <c r="AG315" s="69">
        <v>0</v>
      </c>
      <c r="AH315" s="69">
        <v>0</v>
      </c>
      <c r="AI315" s="69">
        <v>0</v>
      </c>
      <c r="AJ315" s="69">
        <v>0</v>
      </c>
      <c r="AK315" s="69">
        <v>0</v>
      </c>
      <c r="AL315" s="69">
        <v>0</v>
      </c>
      <c r="AM315" s="69">
        <v>0</v>
      </c>
      <c r="AN315" s="69">
        <v>0</v>
      </c>
      <c r="AO315" s="69">
        <v>0</v>
      </c>
      <c r="AP315" s="69">
        <v>0</v>
      </c>
      <c r="AQ315" s="69">
        <v>14069.94</v>
      </c>
      <c r="AR315" s="69">
        <v>0</v>
      </c>
      <c r="AS315" s="69">
        <v>0</v>
      </c>
      <c r="AT315" s="69">
        <v>0</v>
      </c>
      <c r="AU315" s="69">
        <v>0</v>
      </c>
      <c r="AV315" s="69">
        <v>0</v>
      </c>
      <c r="AW315" s="69">
        <v>0</v>
      </c>
      <c r="AX315" s="69">
        <v>5163.88</v>
      </c>
      <c r="AY315" s="69">
        <v>0</v>
      </c>
      <c r="AZ315" s="69">
        <v>0</v>
      </c>
      <c r="BA315" s="69">
        <v>0</v>
      </c>
      <c r="BB315" s="69">
        <v>0</v>
      </c>
      <c r="BC315" s="69">
        <v>0</v>
      </c>
      <c r="BD315" s="69">
        <v>0</v>
      </c>
      <c r="BE315" s="69">
        <v>22687.26</v>
      </c>
      <c r="BF315" s="69">
        <v>0</v>
      </c>
      <c r="BG315" s="69">
        <v>0</v>
      </c>
      <c r="BH315" s="69">
        <v>0</v>
      </c>
      <c r="BI315" s="69">
        <v>59483.73</v>
      </c>
      <c r="BJ315" s="69">
        <v>0</v>
      </c>
      <c r="BK315" s="69">
        <v>0</v>
      </c>
      <c r="BL315" s="69">
        <v>0</v>
      </c>
      <c r="BM315" s="69">
        <v>0</v>
      </c>
      <c r="BN315" s="69">
        <v>0</v>
      </c>
      <c r="BO315" s="69">
        <v>0</v>
      </c>
      <c r="BP315" s="69">
        <v>9942.98</v>
      </c>
      <c r="BQ315" s="69">
        <v>0</v>
      </c>
      <c r="BR315" s="69">
        <v>0</v>
      </c>
      <c r="BS315" s="69">
        <v>0</v>
      </c>
      <c r="BT315" s="69">
        <v>0</v>
      </c>
      <c r="BU315" s="69">
        <v>0</v>
      </c>
      <c r="BV315" s="69">
        <v>0</v>
      </c>
      <c r="BW315" s="69">
        <v>0</v>
      </c>
      <c r="BX315" s="69">
        <v>0</v>
      </c>
      <c r="BY315" s="70">
        <v>570000</v>
      </c>
    </row>
    <row r="316" spans="1:77" x14ac:dyDescent="0.2">
      <c r="A316" s="67" t="s">
        <v>43</v>
      </c>
      <c r="B316" s="68" t="s">
        <v>824</v>
      </c>
      <c r="C316" s="67" t="s">
        <v>825</v>
      </c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70">
        <v>-188657.9</v>
      </c>
    </row>
    <row r="317" spans="1:77" x14ac:dyDescent="0.2">
      <c r="A317" s="67" t="s">
        <v>43</v>
      </c>
      <c r="B317" s="68" t="s">
        <v>826</v>
      </c>
      <c r="C317" s="67" t="s">
        <v>827</v>
      </c>
      <c r="D317" s="69">
        <v>0</v>
      </c>
      <c r="E317" s="69">
        <v>0</v>
      </c>
      <c r="F317" s="69">
        <v>0</v>
      </c>
      <c r="G317" s="69">
        <v>0</v>
      </c>
      <c r="H317" s="69">
        <v>0</v>
      </c>
      <c r="I317" s="69">
        <v>0</v>
      </c>
      <c r="J317" s="69">
        <v>0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10250</v>
      </c>
      <c r="Q317" s="69">
        <v>0</v>
      </c>
      <c r="R317" s="69">
        <v>0</v>
      </c>
      <c r="S317" s="69">
        <v>10030</v>
      </c>
      <c r="T317" s="69">
        <v>0</v>
      </c>
      <c r="U317" s="69">
        <v>0</v>
      </c>
      <c r="V317" s="69">
        <v>0</v>
      </c>
      <c r="W317" s="69">
        <v>0</v>
      </c>
      <c r="X317" s="69">
        <v>0</v>
      </c>
      <c r="Y317" s="69">
        <v>0</v>
      </c>
      <c r="Z317" s="69">
        <v>0</v>
      </c>
      <c r="AA317" s="69">
        <v>0</v>
      </c>
      <c r="AB317" s="69">
        <v>0</v>
      </c>
      <c r="AC317" s="69">
        <v>0</v>
      </c>
      <c r="AD317" s="69">
        <v>0</v>
      </c>
      <c r="AE317" s="69">
        <v>108511.2</v>
      </c>
      <c r="AF317" s="69">
        <v>0</v>
      </c>
      <c r="AG317" s="69">
        <v>0</v>
      </c>
      <c r="AH317" s="69">
        <v>0</v>
      </c>
      <c r="AI317" s="69">
        <v>0</v>
      </c>
      <c r="AJ317" s="69">
        <v>0</v>
      </c>
      <c r="AK317" s="69">
        <v>0</v>
      </c>
      <c r="AL317" s="69">
        <v>0</v>
      </c>
      <c r="AM317" s="69">
        <v>0</v>
      </c>
      <c r="AN317" s="69">
        <v>0</v>
      </c>
      <c r="AO317" s="69">
        <v>0</v>
      </c>
      <c r="AP317" s="69">
        <v>0</v>
      </c>
      <c r="AQ317" s="69">
        <v>27700</v>
      </c>
      <c r="AR317" s="69">
        <v>0</v>
      </c>
      <c r="AS317" s="69">
        <v>0</v>
      </c>
      <c r="AT317" s="69">
        <v>0</v>
      </c>
      <c r="AU317" s="69">
        <v>0</v>
      </c>
      <c r="AV317" s="69">
        <v>0</v>
      </c>
      <c r="AW317" s="69">
        <v>0</v>
      </c>
      <c r="AX317" s="69">
        <v>0</v>
      </c>
      <c r="AY317" s="69">
        <v>0</v>
      </c>
      <c r="AZ317" s="69">
        <v>0</v>
      </c>
      <c r="BA317" s="69">
        <v>0</v>
      </c>
      <c r="BB317" s="69">
        <v>0</v>
      </c>
      <c r="BC317" s="69">
        <v>0</v>
      </c>
      <c r="BD317" s="69">
        <v>0</v>
      </c>
      <c r="BE317" s="69">
        <v>0</v>
      </c>
      <c r="BF317" s="69">
        <v>0</v>
      </c>
      <c r="BG317" s="69">
        <v>0</v>
      </c>
      <c r="BH317" s="69">
        <v>0</v>
      </c>
      <c r="BI317" s="69">
        <v>0</v>
      </c>
      <c r="BJ317" s="69">
        <v>0</v>
      </c>
      <c r="BK317" s="69">
        <v>0</v>
      </c>
      <c r="BL317" s="69">
        <v>0</v>
      </c>
      <c r="BM317" s="69">
        <v>0</v>
      </c>
      <c r="BN317" s="69">
        <v>0</v>
      </c>
      <c r="BO317" s="69">
        <v>0</v>
      </c>
      <c r="BP317" s="69">
        <v>30500</v>
      </c>
      <c r="BQ317" s="69">
        <v>0</v>
      </c>
      <c r="BR317" s="69">
        <v>0</v>
      </c>
      <c r="BS317" s="69">
        <v>18000</v>
      </c>
      <c r="BT317" s="69">
        <v>0</v>
      </c>
      <c r="BU317" s="69">
        <v>0</v>
      </c>
      <c r="BV317" s="69">
        <v>0</v>
      </c>
      <c r="BW317" s="69">
        <v>0</v>
      </c>
      <c r="BX317" s="69">
        <v>0</v>
      </c>
      <c r="BY317" s="70">
        <v>-889546.92</v>
      </c>
    </row>
    <row r="318" spans="1:77" x14ac:dyDescent="0.2">
      <c r="A318" s="67" t="s">
        <v>43</v>
      </c>
      <c r="B318" s="68" t="s">
        <v>828</v>
      </c>
      <c r="C318" s="67" t="s">
        <v>829</v>
      </c>
      <c r="D318" s="69">
        <v>2940</v>
      </c>
      <c r="E318" s="69">
        <v>0</v>
      </c>
      <c r="F318" s="69">
        <v>0</v>
      </c>
      <c r="G318" s="69">
        <v>0</v>
      </c>
      <c r="H318" s="69">
        <v>0</v>
      </c>
      <c r="I318" s="69">
        <v>0</v>
      </c>
      <c r="J318" s="69">
        <v>36116.54</v>
      </c>
      <c r="K318" s="69">
        <v>0</v>
      </c>
      <c r="L318" s="69">
        <v>0</v>
      </c>
      <c r="M318" s="69">
        <v>0</v>
      </c>
      <c r="N318" s="69">
        <v>0</v>
      </c>
      <c r="O318" s="69">
        <v>0</v>
      </c>
      <c r="P318" s="69">
        <v>0</v>
      </c>
      <c r="Q318" s="69">
        <v>0</v>
      </c>
      <c r="R318" s="69">
        <v>0</v>
      </c>
      <c r="S318" s="69">
        <v>0</v>
      </c>
      <c r="T318" s="69">
        <v>0</v>
      </c>
      <c r="U318" s="69">
        <v>0</v>
      </c>
      <c r="V318" s="69">
        <v>113365.8</v>
      </c>
      <c r="W318" s="69">
        <v>0</v>
      </c>
      <c r="X318" s="69">
        <v>0</v>
      </c>
      <c r="Y318" s="69">
        <v>0</v>
      </c>
      <c r="Z318" s="69">
        <v>0</v>
      </c>
      <c r="AA318" s="69">
        <v>0</v>
      </c>
      <c r="AB318" s="69">
        <v>0</v>
      </c>
      <c r="AC318" s="69">
        <v>0</v>
      </c>
      <c r="AD318" s="69">
        <v>0</v>
      </c>
      <c r="AE318" s="69">
        <v>387364.98</v>
      </c>
      <c r="AF318" s="69">
        <v>0</v>
      </c>
      <c r="AG318" s="69">
        <v>0</v>
      </c>
      <c r="AH318" s="69">
        <v>0</v>
      </c>
      <c r="AI318" s="69">
        <v>0</v>
      </c>
      <c r="AJ318" s="69">
        <v>0</v>
      </c>
      <c r="AK318" s="69">
        <v>0</v>
      </c>
      <c r="AL318" s="69">
        <v>0</v>
      </c>
      <c r="AM318" s="69">
        <v>0</v>
      </c>
      <c r="AN318" s="69">
        <v>0</v>
      </c>
      <c r="AO318" s="69">
        <v>0</v>
      </c>
      <c r="AP318" s="69">
        <v>0</v>
      </c>
      <c r="AQ318" s="69">
        <v>5520</v>
      </c>
      <c r="AR318" s="69">
        <v>0</v>
      </c>
      <c r="AS318" s="69">
        <v>0</v>
      </c>
      <c r="AT318" s="69">
        <v>0</v>
      </c>
      <c r="AU318" s="69">
        <v>0</v>
      </c>
      <c r="AV318" s="69">
        <v>0</v>
      </c>
      <c r="AW318" s="69">
        <v>0</v>
      </c>
      <c r="AX318" s="69">
        <v>1666685.51</v>
      </c>
      <c r="AY318" s="69">
        <v>0</v>
      </c>
      <c r="AZ318" s="69">
        <v>0</v>
      </c>
      <c r="BA318" s="69">
        <v>0</v>
      </c>
      <c r="BB318" s="69">
        <v>0</v>
      </c>
      <c r="BC318" s="69">
        <v>0</v>
      </c>
      <c r="BD318" s="69">
        <v>0</v>
      </c>
      <c r="BE318" s="69">
        <v>0</v>
      </c>
      <c r="BF318" s="69">
        <v>0</v>
      </c>
      <c r="BG318" s="69">
        <v>0</v>
      </c>
      <c r="BH318" s="69">
        <v>0</v>
      </c>
      <c r="BI318" s="69">
        <v>22120</v>
      </c>
      <c r="BJ318" s="69">
        <v>0</v>
      </c>
      <c r="BK318" s="69">
        <v>0</v>
      </c>
      <c r="BL318" s="69">
        <v>0</v>
      </c>
      <c r="BM318" s="69">
        <v>0</v>
      </c>
      <c r="BN318" s="69">
        <v>0</v>
      </c>
      <c r="BO318" s="69">
        <v>0</v>
      </c>
      <c r="BP318" s="69">
        <v>34328</v>
      </c>
      <c r="BQ318" s="69">
        <v>0</v>
      </c>
      <c r="BR318" s="69">
        <v>0</v>
      </c>
      <c r="BS318" s="69">
        <v>0</v>
      </c>
      <c r="BT318" s="69">
        <v>0</v>
      </c>
      <c r="BU318" s="69">
        <v>0</v>
      </c>
      <c r="BV318" s="69">
        <v>0</v>
      </c>
      <c r="BW318" s="69">
        <v>0</v>
      </c>
      <c r="BX318" s="69">
        <v>0</v>
      </c>
      <c r="BY318" s="70">
        <v>273277.68</v>
      </c>
    </row>
    <row r="319" spans="1:77" x14ac:dyDescent="0.2">
      <c r="A319" s="67" t="s">
        <v>43</v>
      </c>
      <c r="B319" s="68" t="s">
        <v>830</v>
      </c>
      <c r="C319" s="67" t="s">
        <v>831</v>
      </c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70">
        <v>-3099035.82</v>
      </c>
    </row>
    <row r="320" spans="1:77" x14ac:dyDescent="0.2">
      <c r="A320" s="67" t="s">
        <v>43</v>
      </c>
      <c r="B320" s="68" t="s">
        <v>832</v>
      </c>
      <c r="C320" s="67" t="s">
        <v>833</v>
      </c>
      <c r="D320" s="69">
        <v>0</v>
      </c>
      <c r="E320" s="69">
        <v>0</v>
      </c>
      <c r="F320" s="69">
        <v>0</v>
      </c>
      <c r="G320" s="69">
        <v>0</v>
      </c>
      <c r="H320" s="69">
        <v>0</v>
      </c>
      <c r="I320" s="69">
        <v>0</v>
      </c>
      <c r="J320" s="69">
        <v>0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200000</v>
      </c>
      <c r="Q320" s="69">
        <v>0</v>
      </c>
      <c r="R320" s="69">
        <v>0</v>
      </c>
      <c r="S320" s="69">
        <v>0</v>
      </c>
      <c r="T320" s="69">
        <v>0</v>
      </c>
      <c r="U320" s="69">
        <v>0</v>
      </c>
      <c r="V320" s="69">
        <v>0</v>
      </c>
      <c r="W320" s="69">
        <v>164960</v>
      </c>
      <c r="X320" s="69">
        <v>0</v>
      </c>
      <c r="Y320" s="69">
        <v>0</v>
      </c>
      <c r="Z320" s="69">
        <v>97229</v>
      </c>
      <c r="AA320" s="69">
        <v>0</v>
      </c>
      <c r="AB320" s="69">
        <v>0</v>
      </c>
      <c r="AC320" s="69">
        <v>0</v>
      </c>
      <c r="AD320" s="69">
        <v>0</v>
      </c>
      <c r="AE320" s="69">
        <v>0</v>
      </c>
      <c r="AF320" s="69">
        <v>0</v>
      </c>
      <c r="AG320" s="69">
        <v>0</v>
      </c>
      <c r="AH320" s="69">
        <v>0</v>
      </c>
      <c r="AI320" s="69">
        <v>0</v>
      </c>
      <c r="AJ320" s="69">
        <v>0</v>
      </c>
      <c r="AK320" s="69">
        <v>0</v>
      </c>
      <c r="AL320" s="69">
        <v>0</v>
      </c>
      <c r="AM320" s="69">
        <v>0</v>
      </c>
      <c r="AN320" s="69">
        <v>0</v>
      </c>
      <c r="AO320" s="69">
        <v>0</v>
      </c>
      <c r="AP320" s="69">
        <v>0</v>
      </c>
      <c r="AQ320" s="69">
        <v>0</v>
      </c>
      <c r="AR320" s="69">
        <v>0</v>
      </c>
      <c r="AS320" s="69">
        <v>0</v>
      </c>
      <c r="AT320" s="69">
        <v>0</v>
      </c>
      <c r="AU320" s="69">
        <v>0</v>
      </c>
      <c r="AV320" s="69">
        <v>0</v>
      </c>
      <c r="AW320" s="69">
        <v>0</v>
      </c>
      <c r="AX320" s="69">
        <v>0</v>
      </c>
      <c r="AY320" s="69">
        <v>0</v>
      </c>
      <c r="AZ320" s="69">
        <v>0</v>
      </c>
      <c r="BA320" s="69">
        <v>0</v>
      </c>
      <c r="BB320" s="69">
        <v>0</v>
      </c>
      <c r="BC320" s="69">
        <v>0</v>
      </c>
      <c r="BD320" s="69">
        <v>0</v>
      </c>
      <c r="BE320" s="69">
        <v>0</v>
      </c>
      <c r="BF320" s="69">
        <v>0</v>
      </c>
      <c r="BG320" s="69">
        <v>0</v>
      </c>
      <c r="BH320" s="69">
        <v>0</v>
      </c>
      <c r="BI320" s="69">
        <v>0</v>
      </c>
      <c r="BJ320" s="69">
        <v>0</v>
      </c>
      <c r="BK320" s="69">
        <v>38400</v>
      </c>
      <c r="BL320" s="69">
        <v>0</v>
      </c>
      <c r="BM320" s="69">
        <v>0</v>
      </c>
      <c r="BN320" s="69">
        <v>0</v>
      </c>
      <c r="BO320" s="69">
        <v>0</v>
      </c>
      <c r="BP320" s="69">
        <v>0</v>
      </c>
      <c r="BQ320" s="69">
        <v>45862</v>
      </c>
      <c r="BR320" s="69">
        <v>0</v>
      </c>
      <c r="BS320" s="69">
        <v>0</v>
      </c>
      <c r="BT320" s="69">
        <v>0</v>
      </c>
      <c r="BU320" s="69">
        <v>0</v>
      </c>
      <c r="BV320" s="69">
        <v>0</v>
      </c>
      <c r="BW320" s="69">
        <v>0</v>
      </c>
      <c r="BX320" s="69">
        <v>0</v>
      </c>
      <c r="BY320" s="70">
        <v>455815.88</v>
      </c>
    </row>
    <row r="321" spans="1:77" x14ac:dyDescent="0.2">
      <c r="A321" s="67" t="s">
        <v>43</v>
      </c>
      <c r="B321" s="68" t="s">
        <v>834</v>
      </c>
      <c r="C321" s="67" t="s">
        <v>835</v>
      </c>
      <c r="D321" s="69">
        <v>0</v>
      </c>
      <c r="E321" s="69">
        <v>0</v>
      </c>
      <c r="F321" s="69">
        <v>0</v>
      </c>
      <c r="G321" s="6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69">
        <v>0</v>
      </c>
      <c r="U321" s="69">
        <v>0</v>
      </c>
      <c r="V321" s="69">
        <v>0</v>
      </c>
      <c r="W321" s="69">
        <v>0</v>
      </c>
      <c r="X321" s="69">
        <v>0</v>
      </c>
      <c r="Y321" s="69">
        <v>0</v>
      </c>
      <c r="Z321" s="69">
        <v>0</v>
      </c>
      <c r="AA321" s="69">
        <v>0</v>
      </c>
      <c r="AB321" s="69">
        <v>0</v>
      </c>
      <c r="AC321" s="69">
        <v>0</v>
      </c>
      <c r="AD321" s="69">
        <v>0</v>
      </c>
      <c r="AE321" s="69">
        <v>0</v>
      </c>
      <c r="AF321" s="69">
        <v>0</v>
      </c>
      <c r="AG321" s="69">
        <v>0</v>
      </c>
      <c r="AH321" s="69">
        <v>0</v>
      </c>
      <c r="AI321" s="69">
        <v>0</v>
      </c>
      <c r="AJ321" s="69">
        <v>600</v>
      </c>
      <c r="AK321" s="69">
        <v>0</v>
      </c>
      <c r="AL321" s="69">
        <v>0</v>
      </c>
      <c r="AM321" s="69">
        <v>0</v>
      </c>
      <c r="AN321" s="69">
        <v>0</v>
      </c>
      <c r="AO321" s="69">
        <v>0</v>
      </c>
      <c r="AP321" s="69">
        <v>0</v>
      </c>
      <c r="AQ321" s="69">
        <v>0</v>
      </c>
      <c r="AR321" s="69">
        <v>0</v>
      </c>
      <c r="AS321" s="69">
        <v>0</v>
      </c>
      <c r="AT321" s="69">
        <v>0</v>
      </c>
      <c r="AU321" s="69">
        <v>0</v>
      </c>
      <c r="AV321" s="69">
        <v>0</v>
      </c>
      <c r="AW321" s="69">
        <v>0</v>
      </c>
      <c r="AX321" s="69">
        <v>0</v>
      </c>
      <c r="AY321" s="69">
        <v>0</v>
      </c>
      <c r="AZ321" s="69">
        <v>0</v>
      </c>
      <c r="BA321" s="69">
        <v>0</v>
      </c>
      <c r="BB321" s="69">
        <v>0</v>
      </c>
      <c r="BC321" s="69">
        <v>0</v>
      </c>
      <c r="BD321" s="69">
        <v>0</v>
      </c>
      <c r="BE321" s="69">
        <v>6000</v>
      </c>
      <c r="BF321" s="69">
        <v>0</v>
      </c>
      <c r="BG321" s="69">
        <v>0</v>
      </c>
      <c r="BH321" s="69">
        <v>0</v>
      </c>
      <c r="BI321" s="69">
        <v>0</v>
      </c>
      <c r="BJ321" s="69">
        <v>0</v>
      </c>
      <c r="BK321" s="69">
        <v>0</v>
      </c>
      <c r="BL321" s="69">
        <v>0</v>
      </c>
      <c r="BM321" s="69">
        <v>0</v>
      </c>
      <c r="BN321" s="69">
        <v>0</v>
      </c>
      <c r="BO321" s="69">
        <v>0</v>
      </c>
      <c r="BP321" s="69">
        <v>0</v>
      </c>
      <c r="BQ321" s="69">
        <v>0</v>
      </c>
      <c r="BR321" s="69">
        <v>0</v>
      </c>
      <c r="BS321" s="69">
        <v>0</v>
      </c>
      <c r="BT321" s="69">
        <v>0</v>
      </c>
      <c r="BU321" s="69">
        <v>0</v>
      </c>
      <c r="BV321" s="69">
        <v>0</v>
      </c>
      <c r="BW321" s="69">
        <v>0</v>
      </c>
      <c r="BX321" s="69">
        <v>0</v>
      </c>
      <c r="BY321" s="70">
        <v>2527733</v>
      </c>
    </row>
    <row r="322" spans="1:77" x14ac:dyDescent="0.2">
      <c r="A322" s="67" t="s">
        <v>43</v>
      </c>
      <c r="B322" s="68" t="s">
        <v>836</v>
      </c>
      <c r="C322" s="67" t="s">
        <v>837</v>
      </c>
      <c r="D322" s="69">
        <v>0</v>
      </c>
      <c r="E322" s="69">
        <v>0</v>
      </c>
      <c r="F322" s="69">
        <v>0</v>
      </c>
      <c r="G322" s="69">
        <v>0</v>
      </c>
      <c r="H322" s="69">
        <v>0</v>
      </c>
      <c r="I322" s="69">
        <v>0</v>
      </c>
      <c r="J322" s="69">
        <v>0</v>
      </c>
      <c r="K322" s="69">
        <v>0</v>
      </c>
      <c r="L322" s="69">
        <v>0</v>
      </c>
      <c r="M322" s="69">
        <v>0</v>
      </c>
      <c r="N322" s="69">
        <v>0</v>
      </c>
      <c r="O322" s="69">
        <v>0</v>
      </c>
      <c r="P322" s="69">
        <v>0</v>
      </c>
      <c r="Q322" s="69">
        <v>0</v>
      </c>
      <c r="R322" s="69">
        <v>0</v>
      </c>
      <c r="S322" s="69">
        <v>0</v>
      </c>
      <c r="T322" s="69">
        <v>0</v>
      </c>
      <c r="U322" s="69">
        <v>0</v>
      </c>
      <c r="V322" s="69">
        <v>0</v>
      </c>
      <c r="W322" s="69">
        <v>0</v>
      </c>
      <c r="X322" s="69">
        <v>3000</v>
      </c>
      <c r="Y322" s="69">
        <v>0</v>
      </c>
      <c r="Z322" s="69">
        <v>0</v>
      </c>
      <c r="AA322" s="69">
        <v>0</v>
      </c>
      <c r="AB322" s="69">
        <v>0</v>
      </c>
      <c r="AC322" s="69">
        <v>0</v>
      </c>
      <c r="AD322" s="69">
        <v>0</v>
      </c>
      <c r="AE322" s="69">
        <v>10000</v>
      </c>
      <c r="AF322" s="69">
        <v>0</v>
      </c>
      <c r="AG322" s="69">
        <v>0</v>
      </c>
      <c r="AH322" s="69">
        <v>0</v>
      </c>
      <c r="AI322" s="69">
        <v>0</v>
      </c>
      <c r="AJ322" s="69">
        <v>0</v>
      </c>
      <c r="AK322" s="69">
        <v>0</v>
      </c>
      <c r="AL322" s="69">
        <v>0</v>
      </c>
      <c r="AM322" s="69">
        <v>15000</v>
      </c>
      <c r="AN322" s="69">
        <v>0</v>
      </c>
      <c r="AO322" s="69">
        <v>0</v>
      </c>
      <c r="AP322" s="69">
        <v>0</v>
      </c>
      <c r="AQ322" s="69">
        <v>0</v>
      </c>
      <c r="AR322" s="69">
        <v>0</v>
      </c>
      <c r="AS322" s="69">
        <v>0</v>
      </c>
      <c r="AT322" s="69">
        <v>0</v>
      </c>
      <c r="AU322" s="69">
        <v>0</v>
      </c>
      <c r="AV322" s="69">
        <v>0</v>
      </c>
      <c r="AW322" s="69">
        <v>0</v>
      </c>
      <c r="AX322" s="69">
        <v>0</v>
      </c>
      <c r="AY322" s="69">
        <v>0</v>
      </c>
      <c r="AZ322" s="69">
        <v>0</v>
      </c>
      <c r="BA322" s="69">
        <v>0</v>
      </c>
      <c r="BB322" s="69">
        <v>0</v>
      </c>
      <c r="BC322" s="69">
        <v>42000</v>
      </c>
      <c r="BD322" s="69">
        <v>238000</v>
      </c>
      <c r="BE322" s="69">
        <v>0</v>
      </c>
      <c r="BF322" s="69">
        <v>0</v>
      </c>
      <c r="BG322" s="69">
        <v>1000</v>
      </c>
      <c r="BH322" s="69">
        <v>0</v>
      </c>
      <c r="BI322" s="69">
        <v>0</v>
      </c>
      <c r="BJ322" s="69">
        <v>0</v>
      </c>
      <c r="BK322" s="69">
        <v>0</v>
      </c>
      <c r="BL322" s="69">
        <v>0</v>
      </c>
      <c r="BM322" s="69">
        <v>0</v>
      </c>
      <c r="BN322" s="69">
        <v>0</v>
      </c>
      <c r="BO322" s="69">
        <v>0</v>
      </c>
      <c r="BP322" s="69">
        <v>0</v>
      </c>
      <c r="BQ322" s="69">
        <v>0</v>
      </c>
      <c r="BR322" s="69">
        <v>0</v>
      </c>
      <c r="BS322" s="69">
        <v>0</v>
      </c>
      <c r="BT322" s="69">
        <v>0</v>
      </c>
      <c r="BU322" s="69">
        <v>5160</v>
      </c>
      <c r="BV322" s="69">
        <v>0</v>
      </c>
      <c r="BW322" s="69">
        <v>0</v>
      </c>
      <c r="BX322" s="69">
        <v>0</v>
      </c>
      <c r="BY322" s="70">
        <v>2737</v>
      </c>
    </row>
    <row r="323" spans="1:77" x14ac:dyDescent="0.2">
      <c r="A323" s="67" t="s">
        <v>43</v>
      </c>
      <c r="B323" s="68" t="s">
        <v>838</v>
      </c>
      <c r="C323" s="67" t="s">
        <v>839</v>
      </c>
      <c r="D323" s="69">
        <v>0</v>
      </c>
      <c r="E323" s="69">
        <v>2081031.72</v>
      </c>
      <c r="F323" s="69">
        <v>216135.7</v>
      </c>
      <c r="G323" s="69">
        <v>81052</v>
      </c>
      <c r="H323" s="69">
        <v>0</v>
      </c>
      <c r="I323" s="69">
        <v>0</v>
      </c>
      <c r="J323" s="69">
        <v>208609.15</v>
      </c>
      <c r="K323" s="69">
        <v>95194.3</v>
      </c>
      <c r="L323" s="69">
        <v>1096829</v>
      </c>
      <c r="M323" s="69">
        <v>239165</v>
      </c>
      <c r="N323" s="69">
        <v>0</v>
      </c>
      <c r="O323" s="69">
        <v>0</v>
      </c>
      <c r="P323" s="69">
        <v>703165.8</v>
      </c>
      <c r="Q323" s="69">
        <v>2103400</v>
      </c>
      <c r="R323" s="69">
        <v>0</v>
      </c>
      <c r="S323" s="69">
        <v>582616</v>
      </c>
      <c r="T323" s="69">
        <v>68798</v>
      </c>
      <c r="U323" s="69">
        <v>837300</v>
      </c>
      <c r="V323" s="69">
        <v>0</v>
      </c>
      <c r="W323" s="69">
        <v>0</v>
      </c>
      <c r="X323" s="69">
        <v>0</v>
      </c>
      <c r="Y323" s="69">
        <v>15000000</v>
      </c>
      <c r="Z323" s="69">
        <v>0</v>
      </c>
      <c r="AA323" s="69">
        <v>0</v>
      </c>
      <c r="AB323" s="69">
        <v>0</v>
      </c>
      <c r="AC323" s="69">
        <v>26836</v>
      </c>
      <c r="AD323" s="69">
        <v>0</v>
      </c>
      <c r="AE323" s="69">
        <v>122800</v>
      </c>
      <c r="AF323" s="69">
        <v>119990</v>
      </c>
      <c r="AG323" s="69">
        <v>0</v>
      </c>
      <c r="AH323" s="69">
        <v>89900</v>
      </c>
      <c r="AI323" s="69">
        <v>130000</v>
      </c>
      <c r="AJ323" s="69">
        <v>0</v>
      </c>
      <c r="AK323" s="69">
        <v>0</v>
      </c>
      <c r="AL323" s="69">
        <v>98220</v>
      </c>
      <c r="AM323" s="69">
        <v>0</v>
      </c>
      <c r="AN323" s="69">
        <v>0</v>
      </c>
      <c r="AO323" s="69">
        <v>0</v>
      </c>
      <c r="AP323" s="69">
        <v>0</v>
      </c>
      <c r="AQ323" s="69">
        <v>1729085</v>
      </c>
      <c r="AR323" s="69">
        <v>273150</v>
      </c>
      <c r="AS323" s="69">
        <v>22635</v>
      </c>
      <c r="AT323" s="69">
        <v>41060</v>
      </c>
      <c r="AU323" s="69">
        <v>301395</v>
      </c>
      <c r="AV323" s="69">
        <v>207686</v>
      </c>
      <c r="AW323" s="69">
        <v>57595</v>
      </c>
      <c r="AX323" s="69">
        <v>0</v>
      </c>
      <c r="AY323" s="69">
        <v>0</v>
      </c>
      <c r="AZ323" s="69">
        <v>0</v>
      </c>
      <c r="BA323" s="69">
        <v>0</v>
      </c>
      <c r="BB323" s="69">
        <v>0</v>
      </c>
      <c r="BC323" s="69">
        <v>5200</v>
      </c>
      <c r="BD323" s="69">
        <v>12000</v>
      </c>
      <c r="BE323" s="69">
        <v>365652</v>
      </c>
      <c r="BF323" s="69">
        <v>58175</v>
      </c>
      <c r="BG323" s="69">
        <v>0</v>
      </c>
      <c r="BH323" s="69">
        <v>65950</v>
      </c>
      <c r="BI323" s="69">
        <v>0</v>
      </c>
      <c r="BJ323" s="69">
        <v>0</v>
      </c>
      <c r="BK323" s="69">
        <v>0</v>
      </c>
      <c r="BL323" s="69">
        <v>0</v>
      </c>
      <c r="BM323" s="69">
        <v>333855</v>
      </c>
      <c r="BN323" s="69">
        <v>117001</v>
      </c>
      <c r="BO323" s="69">
        <v>0</v>
      </c>
      <c r="BP323" s="69">
        <v>1248670.8999999999</v>
      </c>
      <c r="BQ323" s="69">
        <v>236600</v>
      </c>
      <c r="BR323" s="69">
        <v>445650</v>
      </c>
      <c r="BS323" s="69">
        <v>0</v>
      </c>
      <c r="BT323" s="69">
        <v>548100</v>
      </c>
      <c r="BU323" s="69">
        <v>1184580</v>
      </c>
      <c r="BV323" s="69">
        <v>0</v>
      </c>
      <c r="BW323" s="69">
        <v>28800</v>
      </c>
      <c r="BX323" s="69">
        <v>0</v>
      </c>
      <c r="BY323" s="70">
        <v>117625</v>
      </c>
    </row>
    <row r="324" spans="1:77" x14ac:dyDescent="0.2">
      <c r="A324" s="67" t="s">
        <v>43</v>
      </c>
      <c r="B324" s="68" t="s">
        <v>840</v>
      </c>
      <c r="C324" s="67" t="s">
        <v>841</v>
      </c>
      <c r="D324" s="69">
        <v>0</v>
      </c>
      <c r="E324" s="69">
        <v>0</v>
      </c>
      <c r="F324" s="69">
        <v>0</v>
      </c>
      <c r="G324" s="69">
        <v>0</v>
      </c>
      <c r="H324" s="69">
        <v>0</v>
      </c>
      <c r="I324" s="69">
        <v>0</v>
      </c>
      <c r="J324" s="69">
        <v>11828499</v>
      </c>
      <c r="K324" s="69">
        <v>427000</v>
      </c>
      <c r="L324" s="69">
        <v>4200</v>
      </c>
      <c r="M324" s="69">
        <v>1121000</v>
      </c>
      <c r="N324" s="69">
        <v>2000000</v>
      </c>
      <c r="O324" s="69">
        <v>0</v>
      </c>
      <c r="P324" s="69">
        <v>0</v>
      </c>
      <c r="Q324" s="69">
        <v>3571610</v>
      </c>
      <c r="R324" s="69">
        <v>4743242</v>
      </c>
      <c r="S324" s="69">
        <v>0</v>
      </c>
      <c r="T324" s="69">
        <v>5585000</v>
      </c>
      <c r="U324" s="69">
        <v>0</v>
      </c>
      <c r="V324" s="69">
        <v>944500</v>
      </c>
      <c r="W324" s="69">
        <v>500000</v>
      </c>
      <c r="X324" s="69">
        <v>30651.65</v>
      </c>
      <c r="Y324" s="69">
        <v>0</v>
      </c>
      <c r="Z324" s="69">
        <v>0</v>
      </c>
      <c r="AA324" s="69">
        <v>0</v>
      </c>
      <c r="AB324" s="69">
        <v>0</v>
      </c>
      <c r="AC324" s="69">
        <v>0</v>
      </c>
      <c r="AD324" s="69">
        <v>0</v>
      </c>
      <c r="AE324" s="69">
        <v>0</v>
      </c>
      <c r="AF324" s="69">
        <v>37000</v>
      </c>
      <c r="AG324" s="69">
        <v>0</v>
      </c>
      <c r="AH324" s="69">
        <v>0</v>
      </c>
      <c r="AI324" s="69">
        <v>0</v>
      </c>
      <c r="AJ324" s="69">
        <v>0</v>
      </c>
      <c r="AK324" s="69">
        <v>500000</v>
      </c>
      <c r="AL324" s="69">
        <v>0</v>
      </c>
      <c r="AM324" s="69">
        <v>0</v>
      </c>
      <c r="AN324" s="69">
        <v>0</v>
      </c>
      <c r="AO324" s="69">
        <v>0</v>
      </c>
      <c r="AP324" s="69">
        <v>0</v>
      </c>
      <c r="AQ324" s="69">
        <v>980000</v>
      </c>
      <c r="AR324" s="69">
        <v>0</v>
      </c>
      <c r="AS324" s="69">
        <v>0</v>
      </c>
      <c r="AT324" s="69">
        <v>85170</v>
      </c>
      <c r="AU324" s="69">
        <v>0</v>
      </c>
      <c r="AV324" s="69">
        <v>1000000</v>
      </c>
      <c r="AW324" s="69">
        <v>0</v>
      </c>
      <c r="AX324" s="69">
        <v>0</v>
      </c>
      <c r="AY324" s="69">
        <v>0</v>
      </c>
      <c r="AZ324" s="69">
        <v>0</v>
      </c>
      <c r="BA324" s="69">
        <v>0</v>
      </c>
      <c r="BB324" s="69">
        <v>0</v>
      </c>
      <c r="BC324" s="69">
        <v>0</v>
      </c>
      <c r="BD324" s="69">
        <v>0</v>
      </c>
      <c r="BE324" s="69">
        <v>0</v>
      </c>
      <c r="BF324" s="69">
        <v>1127600</v>
      </c>
      <c r="BG324" s="69">
        <v>0</v>
      </c>
      <c r="BH324" s="69">
        <v>0</v>
      </c>
      <c r="BI324" s="69">
        <v>0</v>
      </c>
      <c r="BJ324" s="69">
        <v>0</v>
      </c>
      <c r="BK324" s="69">
        <v>0</v>
      </c>
      <c r="BL324" s="69">
        <v>0</v>
      </c>
      <c r="BM324" s="69">
        <v>0</v>
      </c>
      <c r="BN324" s="69">
        <v>0</v>
      </c>
      <c r="BO324" s="69">
        <v>1033601.55</v>
      </c>
      <c r="BP324" s="69">
        <v>194793.75</v>
      </c>
      <c r="BQ324" s="69">
        <v>0</v>
      </c>
      <c r="BR324" s="69">
        <v>0</v>
      </c>
      <c r="BS324" s="69">
        <v>800000</v>
      </c>
      <c r="BT324" s="69">
        <v>0</v>
      </c>
      <c r="BU324" s="69">
        <v>0</v>
      </c>
      <c r="BV324" s="69">
        <v>0</v>
      </c>
      <c r="BW324" s="69">
        <v>0</v>
      </c>
      <c r="BX324" s="69">
        <v>0</v>
      </c>
      <c r="BY324" s="70">
        <v>13180886.15</v>
      </c>
    </row>
    <row r="325" spans="1:77" x14ac:dyDescent="0.2">
      <c r="A325" s="67" t="s">
        <v>43</v>
      </c>
      <c r="B325" s="68" t="s">
        <v>842</v>
      </c>
      <c r="C325" s="67" t="s">
        <v>843</v>
      </c>
      <c r="D325" s="69">
        <v>62436640.100000001</v>
      </c>
      <c r="E325" s="69">
        <v>3560191.65</v>
      </c>
      <c r="F325" s="69">
        <v>1506936.99</v>
      </c>
      <c r="G325" s="69">
        <v>0</v>
      </c>
      <c r="H325" s="69">
        <v>196712.86</v>
      </c>
      <c r="I325" s="69">
        <v>14336</v>
      </c>
      <c r="J325" s="69">
        <v>1259702.1499999999</v>
      </c>
      <c r="K325" s="69">
        <v>1284986</v>
      </c>
      <c r="L325" s="69">
        <v>1401302.81</v>
      </c>
      <c r="M325" s="69">
        <v>4977572.6500000004</v>
      </c>
      <c r="N325" s="69">
        <v>796438.12</v>
      </c>
      <c r="O325" s="69">
        <v>57178</v>
      </c>
      <c r="P325" s="69">
        <v>264180</v>
      </c>
      <c r="Q325" s="69">
        <v>1262574.32</v>
      </c>
      <c r="R325" s="69">
        <v>110500</v>
      </c>
      <c r="S325" s="69">
        <v>209600</v>
      </c>
      <c r="T325" s="69">
        <v>108360</v>
      </c>
      <c r="U325" s="69">
        <v>1363252.63</v>
      </c>
      <c r="V325" s="69">
        <v>14941736.02</v>
      </c>
      <c r="W325" s="69">
        <v>10346335.6</v>
      </c>
      <c r="X325" s="69">
        <v>4191732.03</v>
      </c>
      <c r="Y325" s="69">
        <v>18909.080000000002</v>
      </c>
      <c r="Z325" s="69">
        <v>1210347.28</v>
      </c>
      <c r="AA325" s="69">
        <v>4417441.9400000004</v>
      </c>
      <c r="AB325" s="69">
        <v>494921.53</v>
      </c>
      <c r="AC325" s="69">
        <v>352882</v>
      </c>
      <c r="AD325" s="69">
        <v>356635.51</v>
      </c>
      <c r="AE325" s="69">
        <v>3618482.95</v>
      </c>
      <c r="AF325" s="69">
        <v>436705</v>
      </c>
      <c r="AG325" s="69">
        <v>130640.75</v>
      </c>
      <c r="AH325" s="69">
        <v>2174406.62</v>
      </c>
      <c r="AI325" s="69">
        <v>316130</v>
      </c>
      <c r="AJ325" s="69">
        <v>357230.65</v>
      </c>
      <c r="AK325" s="69">
        <v>25001.919999999998</v>
      </c>
      <c r="AL325" s="69">
        <v>1268170</v>
      </c>
      <c r="AM325" s="69">
        <v>31001</v>
      </c>
      <c r="AN325" s="69">
        <v>83600</v>
      </c>
      <c r="AO325" s="69">
        <v>221865.53</v>
      </c>
      <c r="AP325" s="69">
        <v>1864250.57</v>
      </c>
      <c r="AQ325" s="69">
        <v>2817602.1</v>
      </c>
      <c r="AR325" s="69">
        <v>144315.93</v>
      </c>
      <c r="AS325" s="69">
        <v>209231.47</v>
      </c>
      <c r="AT325" s="69">
        <v>147309.16</v>
      </c>
      <c r="AU325" s="69">
        <v>119550</v>
      </c>
      <c r="AV325" s="69">
        <v>0</v>
      </c>
      <c r="AW325" s="69">
        <v>572869.81000000006</v>
      </c>
      <c r="AX325" s="69">
        <v>9905816.5399999991</v>
      </c>
      <c r="AY325" s="69">
        <v>59200</v>
      </c>
      <c r="AZ325" s="69">
        <v>658144</v>
      </c>
      <c r="BA325" s="69">
        <v>2526833</v>
      </c>
      <c r="BB325" s="69">
        <v>976729.21</v>
      </c>
      <c r="BC325" s="69">
        <v>1351889.02</v>
      </c>
      <c r="BD325" s="69">
        <v>2515247.96</v>
      </c>
      <c r="BE325" s="69">
        <v>3505036</v>
      </c>
      <c r="BF325" s="69">
        <v>176058</v>
      </c>
      <c r="BG325" s="69">
        <v>50120</v>
      </c>
      <c r="BH325" s="69">
        <v>0</v>
      </c>
      <c r="BI325" s="69">
        <v>100356977.87</v>
      </c>
      <c r="BJ325" s="69">
        <v>2640856.54</v>
      </c>
      <c r="BK325" s="69">
        <v>1099529.19</v>
      </c>
      <c r="BL325" s="69">
        <v>236000</v>
      </c>
      <c r="BM325" s="69">
        <v>41083</v>
      </c>
      <c r="BN325" s="69">
        <v>867884.91</v>
      </c>
      <c r="BO325" s="69">
        <v>116799</v>
      </c>
      <c r="BP325" s="69">
        <v>2612119</v>
      </c>
      <c r="BQ325" s="69">
        <v>507516</v>
      </c>
      <c r="BR325" s="69">
        <v>13910</v>
      </c>
      <c r="BS325" s="69">
        <v>264543.15999999997</v>
      </c>
      <c r="BT325" s="69">
        <v>10000</v>
      </c>
      <c r="BU325" s="69">
        <v>1580564</v>
      </c>
      <c r="BV325" s="69">
        <v>196441</v>
      </c>
      <c r="BW325" s="69">
        <v>1071469.3500000001</v>
      </c>
      <c r="BX325" s="69">
        <v>990505.82</v>
      </c>
      <c r="BY325" s="70">
        <v>5121416</v>
      </c>
    </row>
    <row r="326" spans="1:77" x14ac:dyDescent="0.2">
      <c r="A326" s="67" t="s">
        <v>43</v>
      </c>
      <c r="B326" s="68" t="s">
        <v>844</v>
      </c>
      <c r="C326" s="67" t="s">
        <v>845</v>
      </c>
      <c r="D326" s="69">
        <v>0</v>
      </c>
      <c r="E326" s="69">
        <v>0</v>
      </c>
      <c r="F326" s="69">
        <v>209903.43</v>
      </c>
      <c r="G326" s="69">
        <v>586783</v>
      </c>
      <c r="H326" s="69">
        <v>167625.16</v>
      </c>
      <c r="I326" s="69">
        <v>1082127.8600000001</v>
      </c>
      <c r="J326" s="69">
        <v>0</v>
      </c>
      <c r="K326" s="69">
        <v>0</v>
      </c>
      <c r="L326" s="69">
        <v>46280.24</v>
      </c>
      <c r="M326" s="69">
        <v>3006578.42</v>
      </c>
      <c r="N326" s="69">
        <v>0</v>
      </c>
      <c r="O326" s="69">
        <v>241427.9</v>
      </c>
      <c r="P326" s="69">
        <v>5441170.4199999999</v>
      </c>
      <c r="Q326" s="69">
        <v>1141145.2</v>
      </c>
      <c r="R326" s="69">
        <v>0</v>
      </c>
      <c r="S326" s="69">
        <v>0</v>
      </c>
      <c r="T326" s="69">
        <v>9079.0300000000007</v>
      </c>
      <c r="U326" s="69">
        <v>0</v>
      </c>
      <c r="V326" s="69">
        <v>34436491.979999997</v>
      </c>
      <c r="W326" s="69">
        <v>169726.06</v>
      </c>
      <c r="X326" s="69">
        <v>785986.32</v>
      </c>
      <c r="Y326" s="69">
        <v>27480</v>
      </c>
      <c r="Z326" s="69">
        <v>453621.76000000001</v>
      </c>
      <c r="AA326" s="69">
        <v>0</v>
      </c>
      <c r="AB326" s="69">
        <v>6806.3</v>
      </c>
      <c r="AC326" s="69">
        <v>0</v>
      </c>
      <c r="AD326" s="69">
        <v>0</v>
      </c>
      <c r="AE326" s="69">
        <v>36359523.600000001</v>
      </c>
      <c r="AF326" s="69">
        <v>636025.66</v>
      </c>
      <c r="AG326" s="69">
        <v>325024</v>
      </c>
      <c r="AH326" s="69">
        <v>0</v>
      </c>
      <c r="AI326" s="69">
        <v>1211257.1100000001</v>
      </c>
      <c r="AJ326" s="69">
        <v>385626.47</v>
      </c>
      <c r="AK326" s="69">
        <v>1253192.4099999999</v>
      </c>
      <c r="AL326" s="69">
        <v>1233232.46</v>
      </c>
      <c r="AM326" s="69">
        <v>5125077.92</v>
      </c>
      <c r="AN326" s="69">
        <v>622126.05000000005</v>
      </c>
      <c r="AO326" s="69">
        <v>197490.04</v>
      </c>
      <c r="AP326" s="69">
        <v>0</v>
      </c>
      <c r="AQ326" s="69">
        <v>3039143.58</v>
      </c>
      <c r="AR326" s="69">
        <v>1938548</v>
      </c>
      <c r="AS326" s="69">
        <v>32790</v>
      </c>
      <c r="AT326" s="69">
        <v>222837.51</v>
      </c>
      <c r="AU326" s="69">
        <v>80634.759999999995</v>
      </c>
      <c r="AV326" s="69">
        <v>26250</v>
      </c>
      <c r="AW326" s="69">
        <v>1516.98</v>
      </c>
      <c r="AX326" s="69">
        <v>1324215.31</v>
      </c>
      <c r="AY326" s="69">
        <v>353060</v>
      </c>
      <c r="AZ326" s="69">
        <v>105300</v>
      </c>
      <c r="BA326" s="69">
        <v>1445500</v>
      </c>
      <c r="BB326" s="69">
        <v>0</v>
      </c>
      <c r="BC326" s="69">
        <v>5000</v>
      </c>
      <c r="BD326" s="69">
        <v>2737000</v>
      </c>
      <c r="BE326" s="69">
        <v>2802610.8</v>
      </c>
      <c r="BF326" s="69">
        <v>5571787.7999999998</v>
      </c>
      <c r="BG326" s="69">
        <v>0</v>
      </c>
      <c r="BH326" s="69">
        <v>0</v>
      </c>
      <c r="BI326" s="69">
        <v>42051</v>
      </c>
      <c r="BJ326" s="69">
        <v>500000</v>
      </c>
      <c r="BK326" s="69">
        <v>0</v>
      </c>
      <c r="BL326" s="69">
        <v>26500</v>
      </c>
      <c r="BM326" s="69">
        <v>854</v>
      </c>
      <c r="BN326" s="69">
        <v>1092906.04</v>
      </c>
      <c r="BO326" s="69">
        <v>0</v>
      </c>
      <c r="BP326" s="69">
        <v>2018297</v>
      </c>
      <c r="BQ326" s="69">
        <v>238114</v>
      </c>
      <c r="BR326" s="69">
        <v>2582562.4500000002</v>
      </c>
      <c r="BS326" s="69">
        <v>468250</v>
      </c>
      <c r="BT326" s="69">
        <v>0</v>
      </c>
      <c r="BU326" s="69">
        <v>2996100</v>
      </c>
      <c r="BV326" s="69">
        <v>1081060.1200000001</v>
      </c>
      <c r="BW326" s="69">
        <v>567414.62</v>
      </c>
      <c r="BX326" s="69">
        <v>29577.74</v>
      </c>
      <c r="BY326" s="70">
        <v>5097950</v>
      </c>
    </row>
    <row r="327" spans="1:77" x14ac:dyDescent="0.2">
      <c r="A327" s="67" t="s">
        <v>43</v>
      </c>
      <c r="B327" s="68" t="s">
        <v>846</v>
      </c>
      <c r="C327" s="67" t="s">
        <v>847</v>
      </c>
      <c r="D327" s="69">
        <v>1625115.75</v>
      </c>
      <c r="E327" s="69">
        <v>0</v>
      </c>
      <c r="F327" s="69">
        <v>1691389.03</v>
      </c>
      <c r="G327" s="69">
        <v>167055.26999999999</v>
      </c>
      <c r="H327" s="69">
        <v>133408.44</v>
      </c>
      <c r="I327" s="69">
        <v>0</v>
      </c>
      <c r="J327" s="69">
        <v>1018769.68</v>
      </c>
      <c r="K327" s="69">
        <v>500620.65</v>
      </c>
      <c r="L327" s="69">
        <v>127585.88</v>
      </c>
      <c r="M327" s="69">
        <v>3820359.51</v>
      </c>
      <c r="N327" s="69">
        <v>102372.76</v>
      </c>
      <c r="O327" s="69">
        <v>287834.46000000002</v>
      </c>
      <c r="P327" s="69">
        <v>510596.26</v>
      </c>
      <c r="Q327" s="69">
        <v>1169026.05</v>
      </c>
      <c r="R327" s="69">
        <v>118725.3</v>
      </c>
      <c r="S327" s="69">
        <v>475846.98</v>
      </c>
      <c r="T327" s="69">
        <v>180167.27</v>
      </c>
      <c r="U327" s="69">
        <v>142354.49</v>
      </c>
      <c r="V327" s="69">
        <v>4457301.3</v>
      </c>
      <c r="W327" s="69">
        <v>163068.71</v>
      </c>
      <c r="X327" s="69">
        <v>366440.15</v>
      </c>
      <c r="Y327" s="69">
        <v>524443.52</v>
      </c>
      <c r="Z327" s="69">
        <v>126440.52</v>
      </c>
      <c r="AA327" s="69">
        <v>237728.84</v>
      </c>
      <c r="AB327" s="69">
        <v>129395.79</v>
      </c>
      <c r="AC327" s="69">
        <v>0</v>
      </c>
      <c r="AD327" s="69">
        <v>261540.6</v>
      </c>
      <c r="AE327" s="69">
        <v>1095013.51</v>
      </c>
      <c r="AF327" s="69">
        <v>93048.24</v>
      </c>
      <c r="AG327" s="69">
        <v>80878.23</v>
      </c>
      <c r="AH327" s="69">
        <v>54718.04</v>
      </c>
      <c r="AI327" s="69">
        <v>70312.12</v>
      </c>
      <c r="AJ327" s="69">
        <v>78727.47</v>
      </c>
      <c r="AK327" s="69">
        <v>52067.95</v>
      </c>
      <c r="AL327" s="69">
        <v>49460.79</v>
      </c>
      <c r="AM327" s="69">
        <v>76253.34</v>
      </c>
      <c r="AN327" s="69">
        <v>63267.18</v>
      </c>
      <c r="AO327" s="69">
        <v>51573.120000000003</v>
      </c>
      <c r="AP327" s="69">
        <v>66126.62</v>
      </c>
      <c r="AQ327" s="69">
        <v>342858.39</v>
      </c>
      <c r="AR327" s="69">
        <v>92287.23</v>
      </c>
      <c r="AS327" s="69">
        <v>65340.3</v>
      </c>
      <c r="AT327" s="69">
        <v>74612.259999999995</v>
      </c>
      <c r="AU327" s="69">
        <v>68216.14</v>
      </c>
      <c r="AV327" s="69">
        <v>27784.07</v>
      </c>
      <c r="AW327" s="69">
        <v>42882.39</v>
      </c>
      <c r="AX327" s="69">
        <v>407535.68</v>
      </c>
      <c r="AY327" s="69">
        <v>103843.97</v>
      </c>
      <c r="AZ327" s="69">
        <v>196831.26</v>
      </c>
      <c r="BA327" s="69">
        <v>59927.9</v>
      </c>
      <c r="BB327" s="69">
        <v>106881.28</v>
      </c>
      <c r="BC327" s="69">
        <v>11306.15</v>
      </c>
      <c r="BD327" s="69">
        <v>132040.68</v>
      </c>
      <c r="BE327" s="69">
        <v>123631.72</v>
      </c>
      <c r="BF327" s="69">
        <v>62358.1</v>
      </c>
      <c r="BG327" s="69">
        <v>18927.22</v>
      </c>
      <c r="BH327" s="69">
        <v>56352.68</v>
      </c>
      <c r="BI327" s="69">
        <v>450443.32</v>
      </c>
      <c r="BJ327" s="69">
        <v>918081.56</v>
      </c>
      <c r="BK327" s="69">
        <v>78069.850000000006</v>
      </c>
      <c r="BL327" s="69">
        <v>45817.45</v>
      </c>
      <c r="BM327" s="69">
        <v>116488.5</v>
      </c>
      <c r="BN327" s="69">
        <v>123577.3</v>
      </c>
      <c r="BO327" s="69">
        <v>56609.68</v>
      </c>
      <c r="BP327" s="69">
        <v>644272.05000000005</v>
      </c>
      <c r="BQ327" s="69">
        <v>50981.81</v>
      </c>
      <c r="BR327" s="69">
        <v>113638.45</v>
      </c>
      <c r="BS327" s="69">
        <v>140358.75</v>
      </c>
      <c r="BT327" s="69">
        <v>99956.57</v>
      </c>
      <c r="BU327" s="69">
        <v>277776.08</v>
      </c>
      <c r="BV327" s="69">
        <v>113976.3</v>
      </c>
      <c r="BW327" s="69">
        <v>54910.25</v>
      </c>
      <c r="BX327" s="69">
        <v>99565.64</v>
      </c>
      <c r="BY327" s="70"/>
    </row>
    <row r="328" spans="1:77" x14ac:dyDescent="0.2">
      <c r="A328" s="67" t="s">
        <v>43</v>
      </c>
      <c r="B328" s="68" t="s">
        <v>848</v>
      </c>
      <c r="C328" s="67" t="s">
        <v>825</v>
      </c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70">
        <v>13325831.279999999</v>
      </c>
    </row>
    <row r="329" spans="1:77" x14ac:dyDescent="0.2">
      <c r="A329" s="67" t="s">
        <v>43</v>
      </c>
      <c r="B329" s="68" t="s">
        <v>849</v>
      </c>
      <c r="C329" s="67" t="s">
        <v>827</v>
      </c>
      <c r="D329" s="69">
        <v>0</v>
      </c>
      <c r="E329" s="69">
        <v>0</v>
      </c>
      <c r="F329" s="69">
        <v>0</v>
      </c>
      <c r="G329" s="69">
        <v>37280</v>
      </c>
      <c r="H329" s="69">
        <v>0</v>
      </c>
      <c r="I329" s="69">
        <v>0</v>
      </c>
      <c r="J329" s="69">
        <v>688500</v>
      </c>
      <c r="K329" s="69">
        <v>7550</v>
      </c>
      <c r="L329" s="69">
        <v>0</v>
      </c>
      <c r="M329" s="69">
        <v>16292</v>
      </c>
      <c r="N329" s="69">
        <v>0</v>
      </c>
      <c r="O329" s="69">
        <v>30900</v>
      </c>
      <c r="P329" s="69">
        <v>80750</v>
      </c>
      <c r="Q329" s="69">
        <v>32490</v>
      </c>
      <c r="R329" s="69">
        <v>1700</v>
      </c>
      <c r="S329" s="69">
        <v>0</v>
      </c>
      <c r="T329" s="69">
        <v>0</v>
      </c>
      <c r="U329" s="69">
        <v>0</v>
      </c>
      <c r="V329" s="69">
        <v>427500</v>
      </c>
      <c r="W329" s="69">
        <v>42500</v>
      </c>
      <c r="X329" s="69">
        <v>0</v>
      </c>
      <c r="Y329" s="69">
        <v>0</v>
      </c>
      <c r="Z329" s="69">
        <v>0</v>
      </c>
      <c r="AA329" s="69">
        <v>0</v>
      </c>
      <c r="AB329" s="69">
        <v>0</v>
      </c>
      <c r="AC329" s="69">
        <v>0</v>
      </c>
      <c r="AD329" s="69">
        <v>0</v>
      </c>
      <c r="AE329" s="69">
        <v>51488.800000000003</v>
      </c>
      <c r="AF329" s="69">
        <v>0</v>
      </c>
      <c r="AG329" s="69">
        <v>0</v>
      </c>
      <c r="AH329" s="69">
        <v>0</v>
      </c>
      <c r="AI329" s="69">
        <v>0</v>
      </c>
      <c r="AJ329" s="69">
        <v>0</v>
      </c>
      <c r="AK329" s="69">
        <v>0</v>
      </c>
      <c r="AL329" s="69">
        <v>0</v>
      </c>
      <c r="AM329" s="69">
        <v>0</v>
      </c>
      <c r="AN329" s="69">
        <v>0</v>
      </c>
      <c r="AO329" s="69">
        <v>0</v>
      </c>
      <c r="AP329" s="69">
        <v>0</v>
      </c>
      <c r="AQ329" s="69">
        <v>0</v>
      </c>
      <c r="AR329" s="69">
        <v>1770</v>
      </c>
      <c r="AS329" s="69">
        <v>0</v>
      </c>
      <c r="AT329" s="69">
        <v>40333</v>
      </c>
      <c r="AU329" s="69">
        <v>0</v>
      </c>
      <c r="AV329" s="69">
        <v>0</v>
      </c>
      <c r="AW329" s="69">
        <v>0</v>
      </c>
      <c r="AX329" s="69">
        <v>0</v>
      </c>
      <c r="AY329" s="69">
        <v>0</v>
      </c>
      <c r="AZ329" s="69">
        <v>1500</v>
      </c>
      <c r="BA329" s="69">
        <v>0</v>
      </c>
      <c r="BB329" s="69">
        <v>0</v>
      </c>
      <c r="BC329" s="69">
        <v>0</v>
      </c>
      <c r="BD329" s="69">
        <v>0</v>
      </c>
      <c r="BE329" s="69">
        <v>0</v>
      </c>
      <c r="BF329" s="69">
        <v>0</v>
      </c>
      <c r="BG329" s="69">
        <v>0</v>
      </c>
      <c r="BH329" s="69">
        <v>0</v>
      </c>
      <c r="BI329" s="69">
        <v>0</v>
      </c>
      <c r="BJ329" s="69">
        <v>0</v>
      </c>
      <c r="BK329" s="69">
        <v>0</v>
      </c>
      <c r="BL329" s="69">
        <v>0</v>
      </c>
      <c r="BM329" s="69">
        <v>0</v>
      </c>
      <c r="BN329" s="69">
        <v>0</v>
      </c>
      <c r="BO329" s="69">
        <v>0</v>
      </c>
      <c r="BP329" s="69">
        <v>0</v>
      </c>
      <c r="BQ329" s="69">
        <v>7990</v>
      </c>
      <c r="BR329" s="69">
        <v>0</v>
      </c>
      <c r="BS329" s="69">
        <v>0</v>
      </c>
      <c r="BT329" s="69">
        <v>26645</v>
      </c>
      <c r="BU329" s="69">
        <v>100000</v>
      </c>
      <c r="BV329" s="69">
        <v>0</v>
      </c>
      <c r="BW329" s="69">
        <v>0</v>
      </c>
      <c r="BX329" s="69">
        <v>0</v>
      </c>
      <c r="BY329" s="70">
        <v>83660933.979999989</v>
      </c>
    </row>
    <row r="330" spans="1:77" x14ac:dyDescent="0.2">
      <c r="A330" s="67" t="s">
        <v>43</v>
      </c>
      <c r="B330" s="68" t="s">
        <v>850</v>
      </c>
      <c r="C330" s="67" t="s">
        <v>851</v>
      </c>
      <c r="D330" s="69">
        <v>0</v>
      </c>
      <c r="E330" s="69">
        <v>0</v>
      </c>
      <c r="F330" s="69">
        <v>0</v>
      </c>
      <c r="G330" s="69">
        <v>0</v>
      </c>
      <c r="H330" s="69">
        <v>0</v>
      </c>
      <c r="I330" s="69">
        <v>0</v>
      </c>
      <c r="J330" s="69">
        <v>0</v>
      </c>
      <c r="K330" s="69">
        <v>0</v>
      </c>
      <c r="L330" s="69">
        <v>0</v>
      </c>
      <c r="M330" s="69">
        <v>0</v>
      </c>
      <c r="N330" s="69">
        <v>0</v>
      </c>
      <c r="O330" s="69">
        <v>0</v>
      </c>
      <c r="P330" s="69">
        <v>0</v>
      </c>
      <c r="Q330" s="69">
        <v>0</v>
      </c>
      <c r="R330" s="69">
        <v>0</v>
      </c>
      <c r="S330" s="69">
        <v>0</v>
      </c>
      <c r="T330" s="69">
        <v>0</v>
      </c>
      <c r="U330" s="69">
        <v>0</v>
      </c>
      <c r="V330" s="69">
        <v>1500</v>
      </c>
      <c r="W330" s="69">
        <v>0</v>
      </c>
      <c r="X330" s="69">
        <v>0</v>
      </c>
      <c r="Y330" s="69">
        <v>0</v>
      </c>
      <c r="Z330" s="69">
        <v>0</v>
      </c>
      <c r="AA330" s="69">
        <v>0</v>
      </c>
      <c r="AB330" s="69">
        <v>3182</v>
      </c>
      <c r="AC330" s="69">
        <v>0</v>
      </c>
      <c r="AD330" s="69">
        <v>0</v>
      </c>
      <c r="AE330" s="69">
        <v>0</v>
      </c>
      <c r="AF330" s="69">
        <v>0</v>
      </c>
      <c r="AG330" s="69">
        <v>0</v>
      </c>
      <c r="AH330" s="69">
        <v>0</v>
      </c>
      <c r="AI330" s="69">
        <v>0</v>
      </c>
      <c r="AJ330" s="69">
        <v>0</v>
      </c>
      <c r="AK330" s="69">
        <v>0</v>
      </c>
      <c r="AL330" s="69">
        <v>0</v>
      </c>
      <c r="AM330" s="69">
        <v>0</v>
      </c>
      <c r="AN330" s="69">
        <v>0</v>
      </c>
      <c r="AO330" s="69">
        <v>0</v>
      </c>
      <c r="AP330" s="69">
        <v>0</v>
      </c>
      <c r="AQ330" s="69">
        <v>0</v>
      </c>
      <c r="AR330" s="69">
        <v>0</v>
      </c>
      <c r="AS330" s="69">
        <v>0</v>
      </c>
      <c r="AT330" s="69">
        <v>1345</v>
      </c>
      <c r="AU330" s="69">
        <v>0</v>
      </c>
      <c r="AV330" s="69">
        <v>0</v>
      </c>
      <c r="AW330" s="69">
        <v>0</v>
      </c>
      <c r="AX330" s="69">
        <v>0</v>
      </c>
      <c r="AY330" s="69">
        <v>0</v>
      </c>
      <c r="AZ330" s="69">
        <v>0</v>
      </c>
      <c r="BA330" s="69">
        <v>0</v>
      </c>
      <c r="BB330" s="69">
        <v>0</v>
      </c>
      <c r="BC330" s="69">
        <v>0</v>
      </c>
      <c r="BD330" s="69">
        <v>0</v>
      </c>
      <c r="BE330" s="69">
        <v>0</v>
      </c>
      <c r="BF330" s="69">
        <v>0</v>
      </c>
      <c r="BG330" s="69">
        <v>0</v>
      </c>
      <c r="BH330" s="69">
        <v>0</v>
      </c>
      <c r="BI330" s="69">
        <v>0</v>
      </c>
      <c r="BJ330" s="69">
        <v>0</v>
      </c>
      <c r="BK330" s="69">
        <v>0</v>
      </c>
      <c r="BL330" s="69">
        <v>0</v>
      </c>
      <c r="BM330" s="69">
        <v>0</v>
      </c>
      <c r="BN330" s="69">
        <v>0</v>
      </c>
      <c r="BO330" s="69">
        <v>0</v>
      </c>
      <c r="BP330" s="69">
        <v>0</v>
      </c>
      <c r="BQ330" s="69">
        <v>0</v>
      </c>
      <c r="BR330" s="69">
        <v>0</v>
      </c>
      <c r="BS330" s="69">
        <v>0</v>
      </c>
      <c r="BT330" s="69">
        <v>0</v>
      </c>
      <c r="BU330" s="69">
        <v>0</v>
      </c>
      <c r="BV330" s="69">
        <v>0</v>
      </c>
      <c r="BW330" s="69">
        <v>0</v>
      </c>
      <c r="BX330" s="69">
        <v>0</v>
      </c>
      <c r="BY330" s="70">
        <v>59351071.569999993</v>
      </c>
    </row>
    <row r="331" spans="1:77" x14ac:dyDescent="0.2">
      <c r="A331" s="67" t="s">
        <v>43</v>
      </c>
      <c r="B331" s="68" t="s">
        <v>852</v>
      </c>
      <c r="C331" s="67" t="s">
        <v>853</v>
      </c>
      <c r="D331" s="69">
        <v>37632194.670000002</v>
      </c>
      <c r="E331" s="69">
        <v>1642000</v>
      </c>
      <c r="F331" s="69">
        <v>0</v>
      </c>
      <c r="G331" s="69">
        <v>0</v>
      </c>
      <c r="H331" s="69">
        <v>0</v>
      </c>
      <c r="I331" s="69">
        <v>0</v>
      </c>
      <c r="J331" s="69">
        <v>31051827.09</v>
      </c>
      <c r="K331" s="69">
        <v>804464</v>
      </c>
      <c r="L331" s="69">
        <v>0</v>
      </c>
      <c r="M331" s="69">
        <v>57496.66</v>
      </c>
      <c r="N331" s="69">
        <v>0</v>
      </c>
      <c r="O331" s="69">
        <v>21943.84</v>
      </c>
      <c r="P331" s="69">
        <v>0</v>
      </c>
      <c r="Q331" s="69">
        <v>0</v>
      </c>
      <c r="R331" s="69">
        <v>0</v>
      </c>
      <c r="S331" s="69">
        <v>0</v>
      </c>
      <c r="T331" s="69">
        <v>3858751.99</v>
      </c>
      <c r="U331" s="69">
        <v>4500</v>
      </c>
      <c r="V331" s="69">
        <v>31404414.649999999</v>
      </c>
      <c r="W331" s="69">
        <v>0</v>
      </c>
      <c r="X331" s="69">
        <v>1680.8</v>
      </c>
      <c r="Y331" s="69">
        <v>17497.8</v>
      </c>
      <c r="Z331" s="69">
        <v>2119026.46</v>
      </c>
      <c r="AA331" s="69">
        <v>0</v>
      </c>
      <c r="AB331" s="69">
        <v>0</v>
      </c>
      <c r="AC331" s="69">
        <v>2168998.17</v>
      </c>
      <c r="AD331" s="69">
        <v>1857987.64</v>
      </c>
      <c r="AE331" s="69">
        <v>35911117</v>
      </c>
      <c r="AF331" s="69">
        <v>1162.53</v>
      </c>
      <c r="AG331" s="69">
        <v>0</v>
      </c>
      <c r="AH331" s="69">
        <v>0</v>
      </c>
      <c r="AI331" s="69">
        <v>1022366</v>
      </c>
      <c r="AJ331" s="69">
        <v>4000</v>
      </c>
      <c r="AK331" s="69">
        <v>0</v>
      </c>
      <c r="AL331" s="69">
        <v>24329.040000000001</v>
      </c>
      <c r="AM331" s="69">
        <v>24725.72</v>
      </c>
      <c r="AN331" s="69">
        <v>0</v>
      </c>
      <c r="AO331" s="69">
        <v>0</v>
      </c>
      <c r="AP331" s="69">
        <v>0</v>
      </c>
      <c r="AQ331" s="69">
        <v>14712099.18</v>
      </c>
      <c r="AR331" s="69">
        <v>0</v>
      </c>
      <c r="AS331" s="69">
        <v>0</v>
      </c>
      <c r="AT331" s="69">
        <v>0</v>
      </c>
      <c r="AU331" s="69">
        <v>0</v>
      </c>
      <c r="AV331" s="69">
        <v>0</v>
      </c>
      <c r="AW331" s="69">
        <v>0</v>
      </c>
      <c r="AX331" s="69">
        <v>26044391.079999998</v>
      </c>
      <c r="AY331" s="69">
        <v>2899523.22</v>
      </c>
      <c r="AZ331" s="69">
        <v>151564</v>
      </c>
      <c r="BA331" s="69">
        <v>0</v>
      </c>
      <c r="BB331" s="69">
        <v>1442816</v>
      </c>
      <c r="BC331" s="69">
        <v>0</v>
      </c>
      <c r="BD331" s="69">
        <v>0</v>
      </c>
      <c r="BE331" s="69">
        <v>0</v>
      </c>
      <c r="BF331" s="69">
        <v>0</v>
      </c>
      <c r="BG331" s="69">
        <v>0</v>
      </c>
      <c r="BH331" s="69">
        <v>0</v>
      </c>
      <c r="BI331" s="69">
        <v>27435483.829999998</v>
      </c>
      <c r="BJ331" s="69">
        <v>71171.8</v>
      </c>
      <c r="BK331" s="69">
        <v>11715</v>
      </c>
      <c r="BL331" s="69">
        <v>0</v>
      </c>
      <c r="BM331" s="69">
        <v>19830</v>
      </c>
      <c r="BN331" s="69">
        <v>0</v>
      </c>
      <c r="BO331" s="69">
        <v>1978326.5</v>
      </c>
      <c r="BP331" s="69">
        <v>18830577.399999999</v>
      </c>
      <c r="BQ331" s="69">
        <v>0</v>
      </c>
      <c r="BR331" s="69">
        <v>0</v>
      </c>
      <c r="BS331" s="69">
        <v>0</v>
      </c>
      <c r="BT331" s="69">
        <v>0</v>
      </c>
      <c r="BU331" s="69">
        <v>0</v>
      </c>
      <c r="BV331" s="69">
        <v>0</v>
      </c>
      <c r="BW331" s="69">
        <v>0</v>
      </c>
      <c r="BX331" s="69">
        <v>0</v>
      </c>
      <c r="BY331" s="70">
        <v>23451000</v>
      </c>
    </row>
    <row r="332" spans="1:77" x14ac:dyDescent="0.2">
      <c r="A332" s="67" t="s">
        <v>43</v>
      </c>
      <c r="B332" s="68" t="s">
        <v>854</v>
      </c>
      <c r="C332" s="67" t="s">
        <v>855</v>
      </c>
      <c r="D332" s="69">
        <v>480000</v>
      </c>
      <c r="E332" s="69">
        <v>0</v>
      </c>
      <c r="F332" s="69">
        <v>0</v>
      </c>
      <c r="G332" s="69">
        <v>0</v>
      </c>
      <c r="H332" s="69">
        <v>0</v>
      </c>
      <c r="I332" s="69">
        <v>0</v>
      </c>
      <c r="J332" s="69">
        <v>17354460</v>
      </c>
      <c r="K332" s="69">
        <v>0</v>
      </c>
      <c r="L332" s="69">
        <v>0</v>
      </c>
      <c r="M332" s="69">
        <v>1516658</v>
      </c>
      <c r="N332" s="69">
        <v>0</v>
      </c>
      <c r="O332" s="69">
        <v>0</v>
      </c>
      <c r="P332" s="69">
        <v>0</v>
      </c>
      <c r="Q332" s="69">
        <v>0</v>
      </c>
      <c r="R332" s="69">
        <v>0</v>
      </c>
      <c r="S332" s="69">
        <v>0</v>
      </c>
      <c r="T332" s="69">
        <v>0</v>
      </c>
      <c r="U332" s="69">
        <v>0</v>
      </c>
      <c r="V332" s="69">
        <v>145000</v>
      </c>
      <c r="W332" s="69">
        <v>0</v>
      </c>
      <c r="X332" s="69">
        <v>0</v>
      </c>
      <c r="Y332" s="69">
        <v>0</v>
      </c>
      <c r="Z332" s="69">
        <v>0</v>
      </c>
      <c r="AA332" s="69">
        <v>0</v>
      </c>
      <c r="AB332" s="69">
        <v>0</v>
      </c>
      <c r="AC332" s="69">
        <v>0</v>
      </c>
      <c r="AD332" s="69">
        <v>0</v>
      </c>
      <c r="AE332" s="69">
        <v>31752000</v>
      </c>
      <c r="AF332" s="69">
        <v>0</v>
      </c>
      <c r="AG332" s="69">
        <v>0</v>
      </c>
      <c r="AH332" s="69">
        <v>0</v>
      </c>
      <c r="AI332" s="69">
        <v>0</v>
      </c>
      <c r="AJ332" s="69">
        <v>0</v>
      </c>
      <c r="AK332" s="69">
        <v>0</v>
      </c>
      <c r="AL332" s="69">
        <v>0</v>
      </c>
      <c r="AM332" s="69">
        <v>0</v>
      </c>
      <c r="AN332" s="69">
        <v>0</v>
      </c>
      <c r="AO332" s="69">
        <v>0</v>
      </c>
      <c r="AP332" s="69">
        <v>0</v>
      </c>
      <c r="AQ332" s="69">
        <v>165152</v>
      </c>
      <c r="AR332" s="69">
        <v>0</v>
      </c>
      <c r="AS332" s="69">
        <v>0</v>
      </c>
      <c r="AT332" s="69">
        <v>0</v>
      </c>
      <c r="AU332" s="69">
        <v>0</v>
      </c>
      <c r="AV332" s="69">
        <v>0</v>
      </c>
      <c r="AW332" s="69">
        <v>0</v>
      </c>
      <c r="AX332" s="69">
        <v>26311000</v>
      </c>
      <c r="AY332" s="69">
        <v>0</v>
      </c>
      <c r="AZ332" s="69">
        <v>0</v>
      </c>
      <c r="BA332" s="69">
        <v>0</v>
      </c>
      <c r="BB332" s="69">
        <v>0</v>
      </c>
      <c r="BC332" s="69">
        <v>0</v>
      </c>
      <c r="BD332" s="69">
        <v>0</v>
      </c>
      <c r="BE332" s="69">
        <v>0</v>
      </c>
      <c r="BF332" s="69">
        <v>0</v>
      </c>
      <c r="BG332" s="69">
        <v>0</v>
      </c>
      <c r="BH332" s="69">
        <v>0</v>
      </c>
      <c r="BI332" s="69">
        <v>6862336</v>
      </c>
      <c r="BJ332" s="69">
        <v>0</v>
      </c>
      <c r="BK332" s="69">
        <v>0</v>
      </c>
      <c r="BL332" s="69">
        <v>0</v>
      </c>
      <c r="BM332" s="69">
        <v>0</v>
      </c>
      <c r="BN332" s="69">
        <v>0</v>
      </c>
      <c r="BO332" s="69">
        <v>0</v>
      </c>
      <c r="BP332" s="69">
        <v>145000</v>
      </c>
      <c r="BQ332" s="69">
        <v>0</v>
      </c>
      <c r="BR332" s="69">
        <v>0</v>
      </c>
      <c r="BS332" s="69">
        <v>0</v>
      </c>
      <c r="BT332" s="69">
        <v>0</v>
      </c>
      <c r="BU332" s="69">
        <v>0</v>
      </c>
      <c r="BV332" s="69">
        <v>0</v>
      </c>
      <c r="BW332" s="69">
        <v>0</v>
      </c>
      <c r="BX332" s="69">
        <v>0</v>
      </c>
      <c r="BY332" s="70">
        <v>17812379.009999998</v>
      </c>
    </row>
    <row r="333" spans="1:77" x14ac:dyDescent="0.2">
      <c r="A333" s="67" t="s">
        <v>43</v>
      </c>
      <c r="B333" s="68" t="s">
        <v>856</v>
      </c>
      <c r="C333" s="67" t="s">
        <v>857</v>
      </c>
      <c r="D333" s="69">
        <v>124040.43</v>
      </c>
      <c r="E333" s="69">
        <v>5800</v>
      </c>
      <c r="F333" s="69">
        <v>0</v>
      </c>
      <c r="G333" s="69">
        <v>0</v>
      </c>
      <c r="H333" s="69">
        <v>0</v>
      </c>
      <c r="I333" s="69">
        <v>0</v>
      </c>
      <c r="J333" s="69">
        <v>0</v>
      </c>
      <c r="K333" s="69">
        <v>0</v>
      </c>
      <c r="L333" s="69">
        <v>0</v>
      </c>
      <c r="M333" s="69">
        <v>0</v>
      </c>
      <c r="N333" s="69">
        <v>0</v>
      </c>
      <c r="O333" s="69">
        <v>0</v>
      </c>
      <c r="P333" s="69">
        <v>0</v>
      </c>
      <c r="Q333" s="69">
        <v>0</v>
      </c>
      <c r="R333" s="69">
        <v>0</v>
      </c>
      <c r="S333" s="69">
        <v>0</v>
      </c>
      <c r="T333" s="69">
        <v>0</v>
      </c>
      <c r="U333" s="69">
        <v>0</v>
      </c>
      <c r="V333" s="69">
        <v>0</v>
      </c>
      <c r="W333" s="69">
        <v>0</v>
      </c>
      <c r="X333" s="69">
        <v>0</v>
      </c>
      <c r="Y333" s="69">
        <v>0</v>
      </c>
      <c r="Z333" s="69">
        <v>0</v>
      </c>
      <c r="AA333" s="69">
        <v>0</v>
      </c>
      <c r="AB333" s="69">
        <v>0</v>
      </c>
      <c r="AC333" s="69">
        <v>0</v>
      </c>
      <c r="AD333" s="69">
        <v>0</v>
      </c>
      <c r="AE333" s="69">
        <v>0</v>
      </c>
      <c r="AF333" s="69">
        <v>0</v>
      </c>
      <c r="AG333" s="69">
        <v>0</v>
      </c>
      <c r="AH333" s="69">
        <v>0</v>
      </c>
      <c r="AI333" s="69">
        <v>0</v>
      </c>
      <c r="AJ333" s="69">
        <v>0</v>
      </c>
      <c r="AK333" s="69">
        <v>0</v>
      </c>
      <c r="AL333" s="69">
        <v>0</v>
      </c>
      <c r="AM333" s="69">
        <v>0</v>
      </c>
      <c r="AN333" s="69">
        <v>0</v>
      </c>
      <c r="AO333" s="69">
        <v>0</v>
      </c>
      <c r="AP333" s="69">
        <v>0</v>
      </c>
      <c r="AQ333" s="69">
        <v>0</v>
      </c>
      <c r="AR333" s="69">
        <v>0</v>
      </c>
      <c r="AS333" s="69">
        <v>0</v>
      </c>
      <c r="AT333" s="69">
        <v>0</v>
      </c>
      <c r="AU333" s="69">
        <v>0</v>
      </c>
      <c r="AV333" s="69">
        <v>0</v>
      </c>
      <c r="AW333" s="69">
        <v>0</v>
      </c>
      <c r="AX333" s="69">
        <v>0</v>
      </c>
      <c r="AY333" s="69">
        <v>0</v>
      </c>
      <c r="AZ333" s="69">
        <v>0</v>
      </c>
      <c r="BA333" s="69">
        <v>0</v>
      </c>
      <c r="BB333" s="69">
        <v>0</v>
      </c>
      <c r="BC333" s="69">
        <v>0</v>
      </c>
      <c r="BD333" s="69">
        <v>0</v>
      </c>
      <c r="BE333" s="69">
        <v>0</v>
      </c>
      <c r="BF333" s="69">
        <v>0</v>
      </c>
      <c r="BG333" s="69">
        <v>0</v>
      </c>
      <c r="BH333" s="69">
        <v>0</v>
      </c>
      <c r="BI333" s="69">
        <v>0</v>
      </c>
      <c r="BJ333" s="69">
        <v>0</v>
      </c>
      <c r="BK333" s="69">
        <v>0</v>
      </c>
      <c r="BL333" s="69">
        <v>0</v>
      </c>
      <c r="BM333" s="69">
        <v>0</v>
      </c>
      <c r="BN333" s="69">
        <v>0</v>
      </c>
      <c r="BO333" s="69">
        <v>0</v>
      </c>
      <c r="BP333" s="69">
        <v>0</v>
      </c>
      <c r="BQ333" s="69">
        <v>0</v>
      </c>
      <c r="BR333" s="69">
        <v>0</v>
      </c>
      <c r="BS333" s="69">
        <v>0</v>
      </c>
      <c r="BT333" s="69">
        <v>0</v>
      </c>
      <c r="BU333" s="69">
        <v>0</v>
      </c>
      <c r="BV333" s="69">
        <v>0</v>
      </c>
      <c r="BW333" s="69">
        <v>0</v>
      </c>
      <c r="BX333" s="69">
        <v>0</v>
      </c>
      <c r="BY333" s="70"/>
    </row>
    <row r="334" spans="1:77" x14ac:dyDescent="0.2">
      <c r="A334" s="67" t="s">
        <v>43</v>
      </c>
      <c r="B334" s="68" t="s">
        <v>858</v>
      </c>
      <c r="C334" s="67" t="s">
        <v>859</v>
      </c>
      <c r="D334" s="69">
        <v>16370925.640000001</v>
      </c>
      <c r="E334" s="69">
        <v>2945492.5</v>
      </c>
      <c r="F334" s="69">
        <v>3654451.27</v>
      </c>
      <c r="G334" s="69">
        <v>2338165.2799999998</v>
      </c>
      <c r="H334" s="69">
        <v>1423227.82</v>
      </c>
      <c r="I334" s="69">
        <v>504346.02</v>
      </c>
      <c r="J334" s="69">
        <v>33299430.300000001</v>
      </c>
      <c r="K334" s="69">
        <v>2143301.7999999998</v>
      </c>
      <c r="L334" s="69">
        <v>1078557.93</v>
      </c>
      <c r="M334" s="69">
        <v>5428854.6100000003</v>
      </c>
      <c r="N334" s="69">
        <v>875145.87</v>
      </c>
      <c r="O334" s="69">
        <v>2844778.72</v>
      </c>
      <c r="P334" s="69">
        <v>5243176.95</v>
      </c>
      <c r="Q334" s="69">
        <v>3376200.19</v>
      </c>
      <c r="R334" s="69">
        <v>588465.68000000005</v>
      </c>
      <c r="S334" s="69">
        <v>1002121.46</v>
      </c>
      <c r="T334" s="69">
        <v>1659266.25</v>
      </c>
      <c r="U334" s="69">
        <v>488798.77</v>
      </c>
      <c r="V334" s="69">
        <v>20339230.309999999</v>
      </c>
      <c r="W334" s="69">
        <v>4357532.4800000004</v>
      </c>
      <c r="X334" s="69">
        <v>2091849.2</v>
      </c>
      <c r="Y334" s="69">
        <v>4044881.77</v>
      </c>
      <c r="Z334" s="69">
        <v>875343.14</v>
      </c>
      <c r="AA334" s="69">
        <v>2054079.5</v>
      </c>
      <c r="AB334" s="69">
        <v>1248708.95</v>
      </c>
      <c r="AC334" s="69">
        <v>796902.33</v>
      </c>
      <c r="AD334" s="69">
        <v>43920.75</v>
      </c>
      <c r="AE334" s="69">
        <v>23351205.390000001</v>
      </c>
      <c r="AF334" s="69">
        <v>1245151.8700000001</v>
      </c>
      <c r="AG334" s="69">
        <v>853223.3</v>
      </c>
      <c r="AH334" s="69">
        <v>806940.7</v>
      </c>
      <c r="AI334" s="69">
        <v>794575.28</v>
      </c>
      <c r="AJ334" s="69">
        <v>965671.22</v>
      </c>
      <c r="AK334" s="69">
        <v>850092.5</v>
      </c>
      <c r="AL334" s="69">
        <v>944349.95</v>
      </c>
      <c r="AM334" s="69">
        <v>1519456.2</v>
      </c>
      <c r="AN334" s="69">
        <v>810862.16</v>
      </c>
      <c r="AO334" s="69">
        <v>1042543.81</v>
      </c>
      <c r="AP334" s="69">
        <v>644330.85</v>
      </c>
      <c r="AQ334" s="69">
        <v>8019632.5700000003</v>
      </c>
      <c r="AR334" s="69">
        <v>758598.28</v>
      </c>
      <c r="AS334" s="69">
        <v>813374.45</v>
      </c>
      <c r="AT334" s="69">
        <v>768246.94</v>
      </c>
      <c r="AU334" s="69">
        <v>681680.77</v>
      </c>
      <c r="AV334" s="69">
        <v>276005.25</v>
      </c>
      <c r="AW334" s="69">
        <v>667634.6</v>
      </c>
      <c r="AX334" s="69">
        <v>15645201.039999999</v>
      </c>
      <c r="AY334" s="69">
        <v>1141598.3400000001</v>
      </c>
      <c r="AZ334" s="69">
        <v>1010336.6</v>
      </c>
      <c r="BA334" s="69">
        <v>0</v>
      </c>
      <c r="BB334" s="69">
        <v>1762556.7</v>
      </c>
      <c r="BC334" s="69">
        <v>122214.39999999999</v>
      </c>
      <c r="BD334" s="69">
        <v>0</v>
      </c>
      <c r="BE334" s="69">
        <v>2115792.7400000002</v>
      </c>
      <c r="BF334" s="69">
        <v>1036519.5</v>
      </c>
      <c r="BG334" s="69">
        <v>0</v>
      </c>
      <c r="BH334" s="69">
        <v>299054.38</v>
      </c>
      <c r="BI334" s="69">
        <v>86557866.260000005</v>
      </c>
      <c r="BJ334" s="69">
        <v>3507918.18</v>
      </c>
      <c r="BK334" s="69">
        <v>1353861.99</v>
      </c>
      <c r="BL334" s="69">
        <v>951514.62</v>
      </c>
      <c r="BM334" s="69">
        <v>1288973.43</v>
      </c>
      <c r="BN334" s="69">
        <v>1738401.88</v>
      </c>
      <c r="BO334" s="69">
        <v>0</v>
      </c>
      <c r="BP334" s="69">
        <v>8188400.2400000002</v>
      </c>
      <c r="BQ334" s="69">
        <v>817466.46</v>
      </c>
      <c r="BR334" s="69">
        <v>912369.36</v>
      </c>
      <c r="BS334" s="69">
        <v>1416020.69</v>
      </c>
      <c r="BT334" s="69">
        <v>1372380.01</v>
      </c>
      <c r="BU334" s="69">
        <v>2445996.2599999998</v>
      </c>
      <c r="BV334" s="69">
        <v>1096281.1399999999</v>
      </c>
      <c r="BW334" s="69">
        <v>407790.57</v>
      </c>
      <c r="BX334" s="69">
        <v>409793.63</v>
      </c>
      <c r="BY334" s="70">
        <v>420221.92</v>
      </c>
    </row>
    <row r="335" spans="1:77" x14ac:dyDescent="0.2">
      <c r="A335" s="67" t="s">
        <v>43</v>
      </c>
      <c r="B335" s="68" t="s">
        <v>860</v>
      </c>
      <c r="C335" s="67" t="s">
        <v>861</v>
      </c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70">
        <v>7215</v>
      </c>
    </row>
    <row r="336" spans="1:77" x14ac:dyDescent="0.2">
      <c r="A336" s="67" t="s">
        <v>43</v>
      </c>
      <c r="B336" s="68" t="s">
        <v>862</v>
      </c>
      <c r="C336" s="67" t="s">
        <v>863</v>
      </c>
      <c r="D336" s="69">
        <v>0</v>
      </c>
      <c r="E336" s="69">
        <v>0</v>
      </c>
      <c r="F336" s="69">
        <v>0</v>
      </c>
      <c r="G336" s="69">
        <v>0</v>
      </c>
      <c r="H336" s="69">
        <v>0</v>
      </c>
      <c r="I336" s="69">
        <v>0</v>
      </c>
      <c r="J336" s="69">
        <v>0</v>
      </c>
      <c r="K336" s="69">
        <v>0</v>
      </c>
      <c r="L336" s="69">
        <v>0</v>
      </c>
      <c r="M336" s="69">
        <v>0</v>
      </c>
      <c r="N336" s="69">
        <v>0</v>
      </c>
      <c r="O336" s="69">
        <v>13163</v>
      </c>
      <c r="P336" s="69">
        <v>0</v>
      </c>
      <c r="Q336" s="69">
        <v>0</v>
      </c>
      <c r="R336" s="69">
        <v>0</v>
      </c>
      <c r="S336" s="69">
        <v>0</v>
      </c>
      <c r="T336" s="69">
        <v>0</v>
      </c>
      <c r="U336" s="69">
        <v>0</v>
      </c>
      <c r="V336" s="69">
        <v>0</v>
      </c>
      <c r="W336" s="69">
        <v>0</v>
      </c>
      <c r="X336" s="69">
        <v>0</v>
      </c>
      <c r="Y336" s="69">
        <v>0</v>
      </c>
      <c r="Z336" s="69">
        <v>0</v>
      </c>
      <c r="AA336" s="69">
        <v>0</v>
      </c>
      <c r="AB336" s="69">
        <v>0</v>
      </c>
      <c r="AC336" s="69">
        <v>0</v>
      </c>
      <c r="AD336" s="69">
        <v>0</v>
      </c>
      <c r="AE336" s="69">
        <v>0</v>
      </c>
      <c r="AF336" s="69">
        <v>0</v>
      </c>
      <c r="AG336" s="69">
        <v>0</v>
      </c>
      <c r="AH336" s="69">
        <v>0</v>
      </c>
      <c r="AI336" s="69">
        <v>0</v>
      </c>
      <c r="AJ336" s="69">
        <v>16093</v>
      </c>
      <c r="AK336" s="69">
        <v>0</v>
      </c>
      <c r="AL336" s="69">
        <v>0</v>
      </c>
      <c r="AM336" s="69">
        <v>14805</v>
      </c>
      <c r="AN336" s="69">
        <v>15649</v>
      </c>
      <c r="AO336" s="69">
        <v>4140</v>
      </c>
      <c r="AP336" s="69">
        <v>0</v>
      </c>
      <c r="AQ336" s="69">
        <v>0</v>
      </c>
      <c r="AR336" s="69">
        <v>0</v>
      </c>
      <c r="AS336" s="69">
        <v>0</v>
      </c>
      <c r="AT336" s="69">
        <v>0</v>
      </c>
      <c r="AU336" s="69">
        <v>0</v>
      </c>
      <c r="AV336" s="69">
        <v>0</v>
      </c>
      <c r="AW336" s="69">
        <v>0</v>
      </c>
      <c r="AX336" s="69">
        <v>0</v>
      </c>
      <c r="AY336" s="69">
        <v>0</v>
      </c>
      <c r="AZ336" s="69">
        <v>0</v>
      </c>
      <c r="BA336" s="69">
        <v>0</v>
      </c>
      <c r="BB336" s="69">
        <v>0</v>
      </c>
      <c r="BC336" s="69">
        <v>0</v>
      </c>
      <c r="BD336" s="69">
        <v>0</v>
      </c>
      <c r="BE336" s="69">
        <v>0</v>
      </c>
      <c r="BF336" s="69">
        <v>0</v>
      </c>
      <c r="BG336" s="69">
        <v>0</v>
      </c>
      <c r="BH336" s="69">
        <v>0</v>
      </c>
      <c r="BI336" s="69">
        <v>86811.79</v>
      </c>
      <c r="BJ336" s="69">
        <v>0</v>
      </c>
      <c r="BK336" s="69">
        <v>0</v>
      </c>
      <c r="BL336" s="69">
        <v>0</v>
      </c>
      <c r="BM336" s="69">
        <v>0</v>
      </c>
      <c r="BN336" s="69">
        <v>0</v>
      </c>
      <c r="BO336" s="69">
        <v>0</v>
      </c>
      <c r="BP336" s="69">
        <v>1233928</v>
      </c>
      <c r="BQ336" s="69">
        <v>0</v>
      </c>
      <c r="BR336" s="69">
        <v>10924</v>
      </c>
      <c r="BS336" s="69">
        <v>0</v>
      </c>
      <c r="BT336" s="69">
        <v>0</v>
      </c>
      <c r="BU336" s="69">
        <v>0</v>
      </c>
      <c r="BV336" s="69">
        <v>0</v>
      </c>
      <c r="BW336" s="69">
        <v>0</v>
      </c>
      <c r="BX336" s="69">
        <v>0</v>
      </c>
      <c r="BY336" s="70">
        <v>2738727750.7800002</v>
      </c>
    </row>
    <row r="337" spans="1:77" x14ac:dyDescent="0.2">
      <c r="A337" s="67" t="s">
        <v>43</v>
      </c>
      <c r="B337" s="68" t="s">
        <v>864</v>
      </c>
      <c r="C337" s="67" t="s">
        <v>865</v>
      </c>
      <c r="D337" s="69">
        <v>552480.54</v>
      </c>
      <c r="E337" s="69">
        <v>110061.6</v>
      </c>
      <c r="F337" s="69">
        <v>152695.54999999999</v>
      </c>
      <c r="G337" s="69">
        <v>0</v>
      </c>
      <c r="H337" s="69">
        <v>0</v>
      </c>
      <c r="I337" s="69">
        <v>0</v>
      </c>
      <c r="J337" s="69">
        <v>1709804.01</v>
      </c>
      <c r="K337" s="69">
        <v>89728.94</v>
      </c>
      <c r="L337" s="69">
        <v>0</v>
      </c>
      <c r="M337" s="69">
        <v>389340.23</v>
      </c>
      <c r="N337" s="69">
        <v>650</v>
      </c>
      <c r="O337" s="69">
        <v>99711.95</v>
      </c>
      <c r="P337" s="69">
        <v>202183.2</v>
      </c>
      <c r="Q337" s="69">
        <v>1886130.71</v>
      </c>
      <c r="R337" s="69">
        <v>0</v>
      </c>
      <c r="S337" s="69">
        <v>29681.34</v>
      </c>
      <c r="T337" s="69">
        <v>24649</v>
      </c>
      <c r="U337" s="69">
        <v>0</v>
      </c>
      <c r="V337" s="69">
        <v>7677068.21</v>
      </c>
      <c r="W337" s="69">
        <v>1980</v>
      </c>
      <c r="X337" s="69">
        <v>469688.49</v>
      </c>
      <c r="Y337" s="69">
        <v>0</v>
      </c>
      <c r="Z337" s="69">
        <v>989</v>
      </c>
      <c r="AA337" s="69">
        <v>33520</v>
      </c>
      <c r="AB337" s="69">
        <v>0</v>
      </c>
      <c r="AC337" s="69">
        <v>0</v>
      </c>
      <c r="AD337" s="69">
        <v>0</v>
      </c>
      <c r="AE337" s="69">
        <v>2746091.75</v>
      </c>
      <c r="AF337" s="69">
        <v>57571.42</v>
      </c>
      <c r="AG337" s="69">
        <v>843</v>
      </c>
      <c r="AH337" s="69">
        <v>0</v>
      </c>
      <c r="AI337" s="69">
        <v>994.86</v>
      </c>
      <c r="AJ337" s="69">
        <v>0</v>
      </c>
      <c r="AK337" s="69">
        <v>20743.32</v>
      </c>
      <c r="AL337" s="69">
        <v>1000</v>
      </c>
      <c r="AM337" s="69">
        <v>29828</v>
      </c>
      <c r="AN337" s="69">
        <v>6162</v>
      </c>
      <c r="AO337" s="69">
        <v>0</v>
      </c>
      <c r="AP337" s="69">
        <v>0</v>
      </c>
      <c r="AQ337" s="69">
        <v>181984.27</v>
      </c>
      <c r="AR337" s="69">
        <v>0</v>
      </c>
      <c r="AS337" s="69">
        <v>9941.83</v>
      </c>
      <c r="AT337" s="69">
        <v>0</v>
      </c>
      <c r="AU337" s="69">
        <v>10329</v>
      </c>
      <c r="AV337" s="69">
        <v>0</v>
      </c>
      <c r="AW337" s="69">
        <v>220452</v>
      </c>
      <c r="AX337" s="69">
        <v>35600.199999999997</v>
      </c>
      <c r="AY337" s="69">
        <v>246869.64</v>
      </c>
      <c r="AZ337" s="69">
        <v>0</v>
      </c>
      <c r="BA337" s="69">
        <v>56120.800000000003</v>
      </c>
      <c r="BB337" s="69">
        <v>40686.339999999997</v>
      </c>
      <c r="BC337" s="69">
        <v>9895.67</v>
      </c>
      <c r="BD337" s="69">
        <v>103501.72</v>
      </c>
      <c r="BE337" s="69">
        <v>0</v>
      </c>
      <c r="BF337" s="69">
        <v>75725.38</v>
      </c>
      <c r="BG337" s="69">
        <v>0</v>
      </c>
      <c r="BH337" s="69">
        <v>0</v>
      </c>
      <c r="BI337" s="69">
        <v>918630.65</v>
      </c>
      <c r="BJ337" s="69">
        <v>0</v>
      </c>
      <c r="BK337" s="69">
        <v>120363.94</v>
      </c>
      <c r="BL337" s="69">
        <v>0</v>
      </c>
      <c r="BM337" s="69">
        <v>0</v>
      </c>
      <c r="BN337" s="69">
        <v>0</v>
      </c>
      <c r="BO337" s="69">
        <v>0</v>
      </c>
      <c r="BP337" s="69">
        <v>295364.09999999998</v>
      </c>
      <c r="BQ337" s="69">
        <v>0</v>
      </c>
      <c r="BR337" s="69">
        <v>7200</v>
      </c>
      <c r="BS337" s="69">
        <v>0</v>
      </c>
      <c r="BT337" s="69">
        <v>175613</v>
      </c>
      <c r="BU337" s="69">
        <v>119505</v>
      </c>
      <c r="BV337" s="69">
        <v>0</v>
      </c>
      <c r="BW337" s="69">
        <v>0</v>
      </c>
      <c r="BX337" s="69">
        <v>206.72</v>
      </c>
      <c r="BY337" s="70">
        <v>252047341.15000001</v>
      </c>
    </row>
    <row r="338" spans="1:77" x14ac:dyDescent="0.2">
      <c r="A338" s="67" t="s">
        <v>43</v>
      </c>
      <c r="B338" s="68" t="s">
        <v>866</v>
      </c>
      <c r="C338" s="67" t="s">
        <v>867</v>
      </c>
      <c r="D338" s="69">
        <v>0</v>
      </c>
      <c r="E338" s="69">
        <v>0</v>
      </c>
      <c r="F338" s="69">
        <v>68300</v>
      </c>
      <c r="G338" s="69">
        <v>23600</v>
      </c>
      <c r="H338" s="69">
        <v>32630</v>
      </c>
      <c r="I338" s="69">
        <v>0</v>
      </c>
      <c r="J338" s="69">
        <v>180750</v>
      </c>
      <c r="K338" s="69">
        <v>0</v>
      </c>
      <c r="L338" s="69">
        <v>297835</v>
      </c>
      <c r="M338" s="69">
        <v>0</v>
      </c>
      <c r="N338" s="69">
        <v>0</v>
      </c>
      <c r="O338" s="69">
        <v>0</v>
      </c>
      <c r="P338" s="69">
        <v>0</v>
      </c>
      <c r="Q338" s="69">
        <v>0</v>
      </c>
      <c r="R338" s="69">
        <v>0</v>
      </c>
      <c r="S338" s="69">
        <v>0</v>
      </c>
      <c r="T338" s="69">
        <v>0</v>
      </c>
      <c r="U338" s="69">
        <v>0</v>
      </c>
      <c r="V338" s="69">
        <v>0</v>
      </c>
      <c r="W338" s="69">
        <v>0</v>
      </c>
      <c r="X338" s="69">
        <v>0</v>
      </c>
      <c r="Y338" s="69">
        <v>0</v>
      </c>
      <c r="Z338" s="69">
        <v>0</v>
      </c>
      <c r="AA338" s="69">
        <v>0</v>
      </c>
      <c r="AB338" s="69">
        <v>0</v>
      </c>
      <c r="AC338" s="69">
        <v>0</v>
      </c>
      <c r="AD338" s="69">
        <v>0</v>
      </c>
      <c r="AE338" s="69">
        <v>64300</v>
      </c>
      <c r="AF338" s="69">
        <v>0</v>
      </c>
      <c r="AG338" s="69">
        <v>112290</v>
      </c>
      <c r="AH338" s="69">
        <v>800</v>
      </c>
      <c r="AI338" s="69">
        <v>60150</v>
      </c>
      <c r="AJ338" s="69">
        <v>6100</v>
      </c>
      <c r="AK338" s="69">
        <v>0</v>
      </c>
      <c r="AL338" s="69">
        <v>213800</v>
      </c>
      <c r="AM338" s="69">
        <v>53190</v>
      </c>
      <c r="AN338" s="69">
        <v>25950</v>
      </c>
      <c r="AO338" s="69">
        <v>0</v>
      </c>
      <c r="AP338" s="69">
        <v>0</v>
      </c>
      <c r="AQ338" s="69">
        <v>0</v>
      </c>
      <c r="AR338" s="69">
        <v>0</v>
      </c>
      <c r="AS338" s="69">
        <v>0</v>
      </c>
      <c r="AT338" s="69">
        <v>0</v>
      </c>
      <c r="AU338" s="69">
        <v>0</v>
      </c>
      <c r="AV338" s="69">
        <v>0</v>
      </c>
      <c r="AW338" s="69">
        <v>0</v>
      </c>
      <c r="AX338" s="69">
        <v>0</v>
      </c>
      <c r="AY338" s="69">
        <v>0</v>
      </c>
      <c r="AZ338" s="69">
        <v>0</v>
      </c>
      <c r="BA338" s="69">
        <v>0</v>
      </c>
      <c r="BB338" s="69">
        <v>0</v>
      </c>
      <c r="BC338" s="69">
        <v>0</v>
      </c>
      <c r="BD338" s="69">
        <v>0</v>
      </c>
      <c r="BE338" s="69">
        <v>460170</v>
      </c>
      <c r="BF338" s="69">
        <v>280240</v>
      </c>
      <c r="BG338" s="69">
        <v>0</v>
      </c>
      <c r="BH338" s="69">
        <v>0</v>
      </c>
      <c r="BI338" s="69">
        <v>0</v>
      </c>
      <c r="BJ338" s="69">
        <v>0</v>
      </c>
      <c r="BK338" s="69">
        <v>0</v>
      </c>
      <c r="BL338" s="69">
        <v>0</v>
      </c>
      <c r="BM338" s="69">
        <v>0</v>
      </c>
      <c r="BN338" s="69">
        <v>0</v>
      </c>
      <c r="BO338" s="69">
        <v>0</v>
      </c>
      <c r="BP338" s="69">
        <v>275975</v>
      </c>
      <c r="BQ338" s="69">
        <v>0</v>
      </c>
      <c r="BR338" s="69">
        <v>0</v>
      </c>
      <c r="BS338" s="69">
        <v>0</v>
      </c>
      <c r="BT338" s="69">
        <v>311050</v>
      </c>
      <c r="BU338" s="69">
        <v>0</v>
      </c>
      <c r="BV338" s="69">
        <v>0</v>
      </c>
      <c r="BW338" s="69">
        <v>0</v>
      </c>
      <c r="BX338" s="69">
        <v>0</v>
      </c>
      <c r="BY338" s="70">
        <v>99681971.870000005</v>
      </c>
    </row>
    <row r="339" spans="1:77" x14ac:dyDescent="0.2">
      <c r="A339" s="67" t="s">
        <v>43</v>
      </c>
      <c r="B339" s="68" t="s">
        <v>868</v>
      </c>
      <c r="C339" s="67" t="s">
        <v>869</v>
      </c>
      <c r="D339" s="69">
        <v>0</v>
      </c>
      <c r="E339" s="69">
        <v>0</v>
      </c>
      <c r="F339" s="69">
        <v>0</v>
      </c>
      <c r="G339" s="69">
        <v>0</v>
      </c>
      <c r="H339" s="69">
        <v>0</v>
      </c>
      <c r="I339" s="69">
        <v>0</v>
      </c>
      <c r="J339" s="69">
        <v>38678387.509999998</v>
      </c>
      <c r="K339" s="69">
        <v>0</v>
      </c>
      <c r="L339" s="69">
        <v>150</v>
      </c>
      <c r="M339" s="69">
        <v>180000</v>
      </c>
      <c r="N339" s="69">
        <v>0</v>
      </c>
      <c r="O339" s="69">
        <v>0</v>
      </c>
      <c r="P339" s="69">
        <v>130700</v>
      </c>
      <c r="Q339" s="69">
        <v>38700</v>
      </c>
      <c r="R339" s="69">
        <v>0</v>
      </c>
      <c r="S339" s="69">
        <v>15000</v>
      </c>
      <c r="T339" s="69">
        <v>0</v>
      </c>
      <c r="U339" s="69">
        <v>0</v>
      </c>
      <c r="V339" s="69">
        <v>120000</v>
      </c>
      <c r="W339" s="69">
        <v>0</v>
      </c>
      <c r="X339" s="69">
        <v>0</v>
      </c>
      <c r="Y339" s="69">
        <v>0</v>
      </c>
      <c r="Z339" s="69">
        <v>0</v>
      </c>
      <c r="AA339" s="69">
        <v>0</v>
      </c>
      <c r="AB339" s="69">
        <v>0</v>
      </c>
      <c r="AC339" s="69">
        <v>0</v>
      </c>
      <c r="AD339" s="69">
        <v>0</v>
      </c>
      <c r="AE339" s="69">
        <v>2335372.02</v>
      </c>
      <c r="AF339" s="69">
        <v>0</v>
      </c>
      <c r="AG339" s="69">
        <v>0</v>
      </c>
      <c r="AH339" s="69">
        <v>0</v>
      </c>
      <c r="AI339" s="69">
        <v>0</v>
      </c>
      <c r="AJ339" s="69">
        <v>0</v>
      </c>
      <c r="AK339" s="69">
        <v>0</v>
      </c>
      <c r="AL339" s="69">
        <v>0</v>
      </c>
      <c r="AM339" s="69">
        <v>0</v>
      </c>
      <c r="AN339" s="69">
        <v>0</v>
      </c>
      <c r="AO339" s="69">
        <v>0</v>
      </c>
      <c r="AP339" s="69">
        <v>0</v>
      </c>
      <c r="AQ339" s="69">
        <v>0</v>
      </c>
      <c r="AR339" s="69">
        <v>0</v>
      </c>
      <c r="AS339" s="69">
        <v>0</v>
      </c>
      <c r="AT339" s="69">
        <v>0</v>
      </c>
      <c r="AU339" s="69">
        <v>0</v>
      </c>
      <c r="AV339" s="69">
        <v>0</v>
      </c>
      <c r="AW339" s="69">
        <v>0</v>
      </c>
      <c r="AX339" s="69">
        <v>0</v>
      </c>
      <c r="AY339" s="69">
        <v>0</v>
      </c>
      <c r="AZ339" s="69">
        <v>0</v>
      </c>
      <c r="BA339" s="69">
        <v>0</v>
      </c>
      <c r="BB339" s="69">
        <v>0</v>
      </c>
      <c r="BC339" s="69">
        <v>0</v>
      </c>
      <c r="BD339" s="69">
        <v>0</v>
      </c>
      <c r="BE339" s="69">
        <v>0</v>
      </c>
      <c r="BF339" s="69">
        <v>0</v>
      </c>
      <c r="BG339" s="69">
        <v>0</v>
      </c>
      <c r="BH339" s="69">
        <v>0</v>
      </c>
      <c r="BI339" s="69">
        <v>0</v>
      </c>
      <c r="BJ339" s="69">
        <v>0</v>
      </c>
      <c r="BK339" s="69">
        <v>0</v>
      </c>
      <c r="BL339" s="69">
        <v>0</v>
      </c>
      <c r="BM339" s="69">
        <v>0</v>
      </c>
      <c r="BN339" s="69">
        <v>0</v>
      </c>
      <c r="BO339" s="69">
        <v>0</v>
      </c>
      <c r="BP339" s="69">
        <v>0</v>
      </c>
      <c r="BQ339" s="69">
        <v>0</v>
      </c>
      <c r="BR339" s="69">
        <v>0</v>
      </c>
      <c r="BS339" s="69">
        <v>0</v>
      </c>
      <c r="BT339" s="69">
        <v>0</v>
      </c>
      <c r="BU339" s="69">
        <v>4500</v>
      </c>
      <c r="BV339" s="69">
        <v>0</v>
      </c>
      <c r="BW339" s="69">
        <v>0</v>
      </c>
      <c r="BX339" s="69">
        <v>0</v>
      </c>
      <c r="BY339" s="70">
        <v>47655200</v>
      </c>
    </row>
    <row r="340" spans="1:77" x14ac:dyDescent="0.2">
      <c r="A340" s="67" t="s">
        <v>43</v>
      </c>
      <c r="B340" s="68" t="s">
        <v>870</v>
      </c>
      <c r="C340" s="67" t="s">
        <v>871</v>
      </c>
      <c r="D340" s="69">
        <v>0</v>
      </c>
      <c r="E340" s="69">
        <v>0</v>
      </c>
      <c r="F340" s="69">
        <v>0</v>
      </c>
      <c r="G340" s="69">
        <v>0</v>
      </c>
      <c r="H340" s="69">
        <v>0</v>
      </c>
      <c r="I340" s="69">
        <v>0</v>
      </c>
      <c r="J340" s="69">
        <v>0</v>
      </c>
      <c r="K340" s="69">
        <v>0</v>
      </c>
      <c r="L340" s="69">
        <v>0</v>
      </c>
      <c r="M340" s="69">
        <v>0</v>
      </c>
      <c r="N340" s="69">
        <v>0</v>
      </c>
      <c r="O340" s="69">
        <v>60000</v>
      </c>
      <c r="P340" s="69">
        <v>127975</v>
      </c>
      <c r="Q340" s="69">
        <v>37800</v>
      </c>
      <c r="R340" s="69">
        <v>0</v>
      </c>
      <c r="S340" s="69">
        <v>21500</v>
      </c>
      <c r="T340" s="69">
        <v>0</v>
      </c>
      <c r="U340" s="69">
        <v>0</v>
      </c>
      <c r="V340" s="69">
        <v>0</v>
      </c>
      <c r="W340" s="69">
        <v>6093000</v>
      </c>
      <c r="X340" s="69">
        <v>0</v>
      </c>
      <c r="Y340" s="69">
        <v>0</v>
      </c>
      <c r="Z340" s="69">
        <v>0</v>
      </c>
      <c r="AA340" s="69">
        <v>0</v>
      </c>
      <c r="AB340" s="69">
        <v>0</v>
      </c>
      <c r="AC340" s="69">
        <v>0</v>
      </c>
      <c r="AD340" s="69">
        <v>0</v>
      </c>
      <c r="AE340" s="69">
        <v>0</v>
      </c>
      <c r="AF340" s="69">
        <v>0</v>
      </c>
      <c r="AG340" s="69">
        <v>0</v>
      </c>
      <c r="AH340" s="69">
        <v>0</v>
      </c>
      <c r="AI340" s="69">
        <v>0</v>
      </c>
      <c r="AJ340" s="69">
        <v>0</v>
      </c>
      <c r="AK340" s="69">
        <v>0</v>
      </c>
      <c r="AL340" s="69">
        <v>0</v>
      </c>
      <c r="AM340" s="69">
        <v>0</v>
      </c>
      <c r="AN340" s="69">
        <v>0</v>
      </c>
      <c r="AO340" s="69">
        <v>0</v>
      </c>
      <c r="AP340" s="69">
        <v>0</v>
      </c>
      <c r="AQ340" s="69">
        <v>0</v>
      </c>
      <c r="AR340" s="69">
        <v>0</v>
      </c>
      <c r="AS340" s="69">
        <v>0</v>
      </c>
      <c r="AT340" s="69">
        <v>0</v>
      </c>
      <c r="AU340" s="69">
        <v>0</v>
      </c>
      <c r="AV340" s="69">
        <v>0</v>
      </c>
      <c r="AW340" s="69">
        <v>0</v>
      </c>
      <c r="AX340" s="69">
        <v>69000</v>
      </c>
      <c r="AY340" s="69">
        <v>0</v>
      </c>
      <c r="AZ340" s="69">
        <v>0</v>
      </c>
      <c r="BA340" s="69">
        <v>0</v>
      </c>
      <c r="BB340" s="69">
        <v>0</v>
      </c>
      <c r="BC340" s="69">
        <v>0</v>
      </c>
      <c r="BD340" s="69">
        <v>0</v>
      </c>
      <c r="BE340" s="69">
        <v>9170</v>
      </c>
      <c r="BF340" s="69">
        <v>0</v>
      </c>
      <c r="BG340" s="69">
        <v>0</v>
      </c>
      <c r="BH340" s="69">
        <v>0</v>
      </c>
      <c r="BI340" s="69">
        <v>45000</v>
      </c>
      <c r="BJ340" s="69">
        <v>138000</v>
      </c>
      <c r="BK340" s="69">
        <v>0</v>
      </c>
      <c r="BL340" s="69">
        <v>0</v>
      </c>
      <c r="BM340" s="69">
        <v>0</v>
      </c>
      <c r="BN340" s="69">
        <v>0</v>
      </c>
      <c r="BO340" s="69">
        <v>0</v>
      </c>
      <c r="BP340" s="69">
        <v>0</v>
      </c>
      <c r="BQ340" s="69">
        <v>30000</v>
      </c>
      <c r="BR340" s="69">
        <v>0</v>
      </c>
      <c r="BS340" s="69">
        <v>0</v>
      </c>
      <c r="BT340" s="69">
        <v>0</v>
      </c>
      <c r="BU340" s="69">
        <v>28000</v>
      </c>
      <c r="BV340" s="69">
        <v>0</v>
      </c>
      <c r="BW340" s="69">
        <v>0</v>
      </c>
      <c r="BX340" s="69">
        <v>0</v>
      </c>
      <c r="BY340" s="70">
        <v>21820</v>
      </c>
    </row>
    <row r="341" spans="1:77" x14ac:dyDescent="0.2">
      <c r="A341" s="67" t="s">
        <v>43</v>
      </c>
      <c r="B341" s="68" t="s">
        <v>872</v>
      </c>
      <c r="C341" s="67" t="s">
        <v>873</v>
      </c>
      <c r="D341" s="69">
        <v>2579127.81</v>
      </c>
      <c r="E341" s="69">
        <v>1064579.5</v>
      </c>
      <c r="F341" s="69">
        <v>6638293.4400000004</v>
      </c>
      <c r="G341" s="69">
        <v>34540</v>
      </c>
      <c r="H341" s="69">
        <v>210263.3</v>
      </c>
      <c r="I341" s="69">
        <v>8100</v>
      </c>
      <c r="J341" s="69">
        <v>9460045.8300000001</v>
      </c>
      <c r="K341" s="69">
        <v>71065</v>
      </c>
      <c r="L341" s="69">
        <v>72613</v>
      </c>
      <c r="M341" s="69">
        <v>192065</v>
      </c>
      <c r="N341" s="69">
        <v>17692</v>
      </c>
      <c r="O341" s="69">
        <v>624279.57999999996</v>
      </c>
      <c r="P341" s="69">
        <v>354721.7</v>
      </c>
      <c r="Q341" s="69">
        <v>21737</v>
      </c>
      <c r="R341" s="69">
        <v>139523</v>
      </c>
      <c r="S341" s="69">
        <v>54155</v>
      </c>
      <c r="T341" s="69">
        <v>4100</v>
      </c>
      <c r="U341" s="69">
        <v>2400</v>
      </c>
      <c r="V341" s="69">
        <v>7963407.79</v>
      </c>
      <c r="W341" s="69">
        <v>307970.06</v>
      </c>
      <c r="X341" s="69">
        <v>305439.5</v>
      </c>
      <c r="Y341" s="69">
        <v>322542.7</v>
      </c>
      <c r="Z341" s="69">
        <v>379099</v>
      </c>
      <c r="AA341" s="69">
        <v>15327.35</v>
      </c>
      <c r="AB341" s="69">
        <v>135246</v>
      </c>
      <c r="AC341" s="69">
        <v>138130.39000000001</v>
      </c>
      <c r="AD341" s="69">
        <v>132373.4</v>
      </c>
      <c r="AE341" s="69">
        <v>8274442.5300000003</v>
      </c>
      <c r="AF341" s="69">
        <v>1785.5</v>
      </c>
      <c r="AG341" s="69">
        <v>1350</v>
      </c>
      <c r="AH341" s="69">
        <v>4500</v>
      </c>
      <c r="AI341" s="69">
        <v>0</v>
      </c>
      <c r="AJ341" s="69">
        <v>511236.93</v>
      </c>
      <c r="AK341" s="69">
        <v>426095.81</v>
      </c>
      <c r="AL341" s="69">
        <v>269870</v>
      </c>
      <c r="AM341" s="69">
        <v>205882</v>
      </c>
      <c r="AN341" s="69">
        <v>3400</v>
      </c>
      <c r="AO341" s="69">
        <v>11573</v>
      </c>
      <c r="AP341" s="69">
        <v>19333</v>
      </c>
      <c r="AQ341" s="69">
        <v>376887.86</v>
      </c>
      <c r="AR341" s="69">
        <v>1479</v>
      </c>
      <c r="AS341" s="69">
        <v>0</v>
      </c>
      <c r="AT341" s="69">
        <v>11416.6</v>
      </c>
      <c r="AU341" s="69">
        <v>540</v>
      </c>
      <c r="AV341" s="69">
        <v>9020</v>
      </c>
      <c r="AW341" s="69">
        <v>2350</v>
      </c>
      <c r="AX341" s="69">
        <v>8044720.8600000003</v>
      </c>
      <c r="AY341" s="69">
        <v>423523.85</v>
      </c>
      <c r="AZ341" s="69">
        <v>992112.5</v>
      </c>
      <c r="BA341" s="69">
        <v>217152</v>
      </c>
      <c r="BB341" s="69">
        <v>230585.01</v>
      </c>
      <c r="BC341" s="69">
        <v>1169935.32</v>
      </c>
      <c r="BD341" s="69">
        <v>473193.11</v>
      </c>
      <c r="BE341" s="69">
        <v>292798.21000000002</v>
      </c>
      <c r="BF341" s="69">
        <v>261938.96</v>
      </c>
      <c r="BG341" s="69">
        <v>29937</v>
      </c>
      <c r="BH341" s="69">
        <v>300</v>
      </c>
      <c r="BI341" s="69">
        <v>13199344.33</v>
      </c>
      <c r="BJ341" s="69">
        <v>209100</v>
      </c>
      <c r="BK341" s="69">
        <v>1273.81</v>
      </c>
      <c r="BL341" s="69">
        <v>3735</v>
      </c>
      <c r="BM341" s="69">
        <v>20314</v>
      </c>
      <c r="BN341" s="69">
        <v>31600</v>
      </c>
      <c r="BO341" s="69">
        <v>217960</v>
      </c>
      <c r="BP341" s="69">
        <v>1560464.9</v>
      </c>
      <c r="BQ341" s="69">
        <v>23650</v>
      </c>
      <c r="BR341" s="69">
        <v>17372</v>
      </c>
      <c r="BS341" s="69">
        <v>567144</v>
      </c>
      <c r="BT341" s="69">
        <v>196365</v>
      </c>
      <c r="BU341" s="69">
        <v>26341</v>
      </c>
      <c r="BV341" s="69">
        <v>41630</v>
      </c>
      <c r="BW341" s="69">
        <v>9380</v>
      </c>
      <c r="BX341" s="69">
        <v>0</v>
      </c>
      <c r="BY341" s="70">
        <v>118511205.77000001</v>
      </c>
    </row>
    <row r="342" spans="1:77" x14ac:dyDescent="0.2">
      <c r="A342" s="67" t="s">
        <v>43</v>
      </c>
      <c r="B342" s="68" t="s">
        <v>874</v>
      </c>
      <c r="C342" s="67" t="s">
        <v>875</v>
      </c>
      <c r="D342" s="69">
        <v>0</v>
      </c>
      <c r="E342" s="69">
        <v>0</v>
      </c>
      <c r="F342" s="69">
        <v>0</v>
      </c>
      <c r="G342" s="69">
        <v>33978</v>
      </c>
      <c r="H342" s="69">
        <v>0</v>
      </c>
      <c r="I342" s="69">
        <v>0</v>
      </c>
      <c r="J342" s="69">
        <v>0</v>
      </c>
      <c r="K342" s="69">
        <v>22324</v>
      </c>
      <c r="L342" s="69">
        <v>0</v>
      </c>
      <c r="M342" s="69">
        <v>75480</v>
      </c>
      <c r="N342" s="69">
        <v>290050</v>
      </c>
      <c r="O342" s="69">
        <v>20610</v>
      </c>
      <c r="P342" s="69">
        <v>0</v>
      </c>
      <c r="Q342" s="69">
        <v>38730</v>
      </c>
      <c r="R342" s="69">
        <v>0</v>
      </c>
      <c r="S342" s="69">
        <v>32840</v>
      </c>
      <c r="T342" s="69">
        <v>0</v>
      </c>
      <c r="U342" s="69">
        <v>1140</v>
      </c>
      <c r="V342" s="69">
        <v>212460</v>
      </c>
      <c r="W342" s="69">
        <v>545430</v>
      </c>
      <c r="X342" s="69">
        <v>44820</v>
      </c>
      <c r="Y342" s="69">
        <v>173506</v>
      </c>
      <c r="Z342" s="69">
        <v>0</v>
      </c>
      <c r="AA342" s="69">
        <v>0</v>
      </c>
      <c r="AB342" s="69">
        <v>89581.5</v>
      </c>
      <c r="AC342" s="69">
        <v>42177</v>
      </c>
      <c r="AD342" s="69">
        <v>0</v>
      </c>
      <c r="AE342" s="69">
        <v>89760</v>
      </c>
      <c r="AF342" s="69">
        <v>60921</v>
      </c>
      <c r="AG342" s="69">
        <v>0</v>
      </c>
      <c r="AH342" s="69">
        <v>43100</v>
      </c>
      <c r="AI342" s="69">
        <v>9480</v>
      </c>
      <c r="AJ342" s="69">
        <v>0</v>
      </c>
      <c r="AK342" s="69">
        <v>0</v>
      </c>
      <c r="AL342" s="69">
        <v>45280</v>
      </c>
      <c r="AM342" s="69">
        <v>26760</v>
      </c>
      <c r="AN342" s="69">
        <v>50910</v>
      </c>
      <c r="AO342" s="69">
        <v>42090</v>
      </c>
      <c r="AP342" s="69">
        <v>221365</v>
      </c>
      <c r="AQ342" s="69">
        <v>229702</v>
      </c>
      <c r="AR342" s="69">
        <v>987867</v>
      </c>
      <c r="AS342" s="69">
        <v>128137</v>
      </c>
      <c r="AT342" s="69">
        <v>79934</v>
      </c>
      <c r="AU342" s="69">
        <v>0</v>
      </c>
      <c r="AV342" s="69">
        <v>17760</v>
      </c>
      <c r="AW342" s="69">
        <v>32031</v>
      </c>
      <c r="AX342" s="69">
        <v>0</v>
      </c>
      <c r="AY342" s="69">
        <v>0</v>
      </c>
      <c r="AZ342" s="69">
        <v>0</v>
      </c>
      <c r="BA342" s="69">
        <v>0</v>
      </c>
      <c r="BB342" s="69">
        <v>0</v>
      </c>
      <c r="BC342" s="69">
        <v>362494</v>
      </c>
      <c r="BD342" s="69">
        <v>0</v>
      </c>
      <c r="BE342" s="69">
        <v>0</v>
      </c>
      <c r="BF342" s="69">
        <v>21880</v>
      </c>
      <c r="BG342" s="69">
        <v>900</v>
      </c>
      <c r="BH342" s="69">
        <v>0</v>
      </c>
      <c r="BI342" s="69">
        <v>0</v>
      </c>
      <c r="BJ342" s="69">
        <v>0</v>
      </c>
      <c r="BK342" s="69">
        <v>0</v>
      </c>
      <c r="BL342" s="69">
        <v>1350</v>
      </c>
      <c r="BM342" s="69">
        <v>0</v>
      </c>
      <c r="BN342" s="69">
        <v>5610</v>
      </c>
      <c r="BO342" s="69">
        <v>0</v>
      </c>
      <c r="BP342" s="69">
        <v>38900</v>
      </c>
      <c r="BQ342" s="69">
        <v>21360</v>
      </c>
      <c r="BR342" s="69">
        <v>15080</v>
      </c>
      <c r="BS342" s="69">
        <v>40486.5</v>
      </c>
      <c r="BT342" s="69">
        <v>33810</v>
      </c>
      <c r="BU342" s="69">
        <v>63999</v>
      </c>
      <c r="BV342" s="69">
        <v>20300</v>
      </c>
      <c r="BW342" s="69">
        <v>0</v>
      </c>
      <c r="BX342" s="69">
        <v>0</v>
      </c>
      <c r="BY342" s="70">
        <v>726524575.70000005</v>
      </c>
    </row>
    <row r="343" spans="1:77" x14ac:dyDescent="0.2">
      <c r="A343" s="67" t="s">
        <v>43</v>
      </c>
      <c r="B343" s="68" t="s">
        <v>876</v>
      </c>
      <c r="C343" s="67" t="s">
        <v>877</v>
      </c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70"/>
    </row>
    <row r="344" spans="1:77" x14ac:dyDescent="0.2">
      <c r="A344" s="67" t="s">
        <v>43</v>
      </c>
      <c r="B344" s="68" t="s">
        <v>878</v>
      </c>
      <c r="C344" s="67" t="s">
        <v>879</v>
      </c>
      <c r="D344" s="69">
        <v>0</v>
      </c>
      <c r="E344" s="69">
        <v>192832.58</v>
      </c>
      <c r="F344" s="69">
        <v>0</v>
      </c>
      <c r="G344" s="69">
        <v>0</v>
      </c>
      <c r="H344" s="69">
        <v>0</v>
      </c>
      <c r="I344" s="69">
        <v>0</v>
      </c>
      <c r="J344" s="69">
        <v>0</v>
      </c>
      <c r="K344" s="69">
        <v>0</v>
      </c>
      <c r="L344" s="69">
        <v>0</v>
      </c>
      <c r="M344" s="69">
        <v>0</v>
      </c>
      <c r="N344" s="69">
        <v>0</v>
      </c>
      <c r="O344" s="69">
        <v>0</v>
      </c>
      <c r="P344" s="69">
        <v>0</v>
      </c>
      <c r="Q344" s="69">
        <v>0</v>
      </c>
      <c r="R344" s="69">
        <v>0</v>
      </c>
      <c r="S344" s="69">
        <v>0</v>
      </c>
      <c r="T344" s="69">
        <v>0</v>
      </c>
      <c r="U344" s="69">
        <v>0</v>
      </c>
      <c r="V344" s="69">
        <v>0</v>
      </c>
      <c r="W344" s="69">
        <v>0</v>
      </c>
      <c r="X344" s="69">
        <v>0</v>
      </c>
      <c r="Y344" s="69">
        <v>0</v>
      </c>
      <c r="Z344" s="69">
        <v>0</v>
      </c>
      <c r="AA344" s="69">
        <v>0</v>
      </c>
      <c r="AB344" s="69">
        <v>0</v>
      </c>
      <c r="AC344" s="69">
        <v>0</v>
      </c>
      <c r="AD344" s="69">
        <v>0</v>
      </c>
      <c r="AE344" s="69">
        <v>0</v>
      </c>
      <c r="AF344" s="69">
        <v>0</v>
      </c>
      <c r="AG344" s="69">
        <v>10100</v>
      </c>
      <c r="AH344" s="69">
        <v>0</v>
      </c>
      <c r="AI344" s="69">
        <v>0</v>
      </c>
      <c r="AJ344" s="69">
        <v>0</v>
      </c>
      <c r="AK344" s="69">
        <v>0</v>
      </c>
      <c r="AL344" s="69">
        <v>0</v>
      </c>
      <c r="AM344" s="69">
        <v>0</v>
      </c>
      <c r="AN344" s="69">
        <v>0</v>
      </c>
      <c r="AO344" s="69">
        <v>0</v>
      </c>
      <c r="AP344" s="69">
        <v>0</v>
      </c>
      <c r="AQ344" s="69">
        <v>0</v>
      </c>
      <c r="AR344" s="69">
        <v>0</v>
      </c>
      <c r="AS344" s="69">
        <v>0</v>
      </c>
      <c r="AT344" s="69">
        <v>0</v>
      </c>
      <c r="AU344" s="69">
        <v>0</v>
      </c>
      <c r="AV344" s="69">
        <v>0</v>
      </c>
      <c r="AW344" s="69">
        <v>0</v>
      </c>
      <c r="AX344" s="69">
        <v>41664</v>
      </c>
      <c r="AY344" s="69">
        <v>0</v>
      </c>
      <c r="AZ344" s="69">
        <v>0</v>
      </c>
      <c r="BA344" s="69">
        <v>0</v>
      </c>
      <c r="BB344" s="69">
        <v>0</v>
      </c>
      <c r="BC344" s="69">
        <v>0</v>
      </c>
      <c r="BD344" s="69">
        <v>0</v>
      </c>
      <c r="BE344" s="69">
        <v>0</v>
      </c>
      <c r="BF344" s="69">
        <v>0</v>
      </c>
      <c r="BG344" s="69">
        <v>0</v>
      </c>
      <c r="BH344" s="69">
        <v>0</v>
      </c>
      <c r="BI344" s="69">
        <v>0</v>
      </c>
      <c r="BJ344" s="69">
        <v>0</v>
      </c>
      <c r="BK344" s="69">
        <v>0</v>
      </c>
      <c r="BL344" s="69">
        <v>0</v>
      </c>
      <c r="BM344" s="69">
        <v>0</v>
      </c>
      <c r="BN344" s="69">
        <v>0</v>
      </c>
      <c r="BO344" s="69">
        <v>0</v>
      </c>
      <c r="BP344" s="69">
        <v>0</v>
      </c>
      <c r="BQ344" s="69">
        <v>0</v>
      </c>
      <c r="BR344" s="69">
        <v>0</v>
      </c>
      <c r="BS344" s="69">
        <v>0</v>
      </c>
      <c r="BT344" s="69">
        <v>0</v>
      </c>
      <c r="BU344" s="69">
        <v>0</v>
      </c>
      <c r="BV344" s="69">
        <v>0</v>
      </c>
      <c r="BW344" s="69">
        <v>0</v>
      </c>
      <c r="BX344" s="69">
        <v>0</v>
      </c>
      <c r="BY344" s="70">
        <v>361746.25</v>
      </c>
    </row>
    <row r="345" spans="1:77" x14ac:dyDescent="0.2">
      <c r="A345" s="67" t="s">
        <v>43</v>
      </c>
      <c r="B345" s="68" t="s">
        <v>880</v>
      </c>
      <c r="C345" s="67" t="s">
        <v>881</v>
      </c>
      <c r="D345" s="69">
        <v>0</v>
      </c>
      <c r="E345" s="69">
        <v>0</v>
      </c>
      <c r="F345" s="69">
        <v>2572929</v>
      </c>
      <c r="G345" s="69">
        <v>1099418.54</v>
      </c>
      <c r="H345" s="69">
        <v>0</v>
      </c>
      <c r="I345" s="69">
        <v>0</v>
      </c>
      <c r="J345" s="69">
        <v>0</v>
      </c>
      <c r="K345" s="69">
        <v>3236740</v>
      </c>
      <c r="L345" s="69">
        <v>783500</v>
      </c>
      <c r="M345" s="69">
        <v>0</v>
      </c>
      <c r="N345" s="69">
        <v>0</v>
      </c>
      <c r="O345" s="69">
        <v>2161800</v>
      </c>
      <c r="P345" s="69">
        <v>3068760</v>
      </c>
      <c r="Q345" s="69">
        <v>5630626</v>
      </c>
      <c r="R345" s="69">
        <v>0</v>
      </c>
      <c r="S345" s="69">
        <v>0</v>
      </c>
      <c r="T345" s="69">
        <v>783500</v>
      </c>
      <c r="U345" s="69">
        <v>0</v>
      </c>
      <c r="V345" s="69">
        <v>0</v>
      </c>
      <c r="W345" s="69">
        <v>0</v>
      </c>
      <c r="X345" s="69">
        <v>0</v>
      </c>
      <c r="Y345" s="69">
        <v>0</v>
      </c>
      <c r="Z345" s="69">
        <v>0</v>
      </c>
      <c r="AA345" s="69">
        <v>0</v>
      </c>
      <c r="AB345" s="69">
        <v>0</v>
      </c>
      <c r="AC345" s="69">
        <v>0</v>
      </c>
      <c r="AD345" s="69">
        <v>0</v>
      </c>
      <c r="AE345" s="69">
        <v>0</v>
      </c>
      <c r="AF345" s="69">
        <v>0</v>
      </c>
      <c r="AG345" s="69">
        <v>0</v>
      </c>
      <c r="AH345" s="69">
        <v>0</v>
      </c>
      <c r="AI345" s="69">
        <v>0</v>
      </c>
      <c r="AJ345" s="69">
        <v>0</v>
      </c>
      <c r="AK345" s="69">
        <v>0</v>
      </c>
      <c r="AL345" s="69">
        <v>0</v>
      </c>
      <c r="AM345" s="69">
        <v>0</v>
      </c>
      <c r="AN345" s="69">
        <v>0</v>
      </c>
      <c r="AO345" s="69">
        <v>0</v>
      </c>
      <c r="AP345" s="69">
        <v>2670000</v>
      </c>
      <c r="AQ345" s="69">
        <v>0</v>
      </c>
      <c r="AR345" s="69">
        <v>0</v>
      </c>
      <c r="AS345" s="69">
        <v>0</v>
      </c>
      <c r="AT345" s="69">
        <v>0</v>
      </c>
      <c r="AU345" s="69">
        <v>0</v>
      </c>
      <c r="AV345" s="69">
        <v>0</v>
      </c>
      <c r="AW345" s="69">
        <v>0</v>
      </c>
      <c r="AX345" s="69">
        <v>0</v>
      </c>
      <c r="AY345" s="69">
        <v>0</v>
      </c>
      <c r="AZ345" s="69">
        <v>735000</v>
      </c>
      <c r="BA345" s="69">
        <v>0</v>
      </c>
      <c r="BB345" s="69">
        <v>0</v>
      </c>
      <c r="BC345" s="69">
        <v>0</v>
      </c>
      <c r="BD345" s="69">
        <v>0</v>
      </c>
      <c r="BE345" s="69">
        <v>0</v>
      </c>
      <c r="BF345" s="69">
        <v>0</v>
      </c>
      <c r="BG345" s="69">
        <v>0</v>
      </c>
      <c r="BH345" s="69">
        <v>0</v>
      </c>
      <c r="BI345" s="69">
        <v>0</v>
      </c>
      <c r="BJ345" s="69">
        <v>1999830</v>
      </c>
      <c r="BK345" s="69">
        <v>0</v>
      </c>
      <c r="BL345" s="69">
        <v>548000</v>
      </c>
      <c r="BM345" s="69">
        <v>0</v>
      </c>
      <c r="BN345" s="69">
        <v>0</v>
      </c>
      <c r="BO345" s="69">
        <v>0</v>
      </c>
      <c r="BP345" s="69">
        <v>0</v>
      </c>
      <c r="BQ345" s="69">
        <v>0</v>
      </c>
      <c r="BR345" s="69">
        <v>0</v>
      </c>
      <c r="BS345" s="69">
        <v>0</v>
      </c>
      <c r="BT345" s="69">
        <v>0</v>
      </c>
      <c r="BU345" s="69">
        <v>0</v>
      </c>
      <c r="BV345" s="69">
        <v>0</v>
      </c>
      <c r="BW345" s="69">
        <v>0</v>
      </c>
      <c r="BX345" s="69">
        <v>0</v>
      </c>
      <c r="BY345" s="70"/>
    </row>
    <row r="346" spans="1:77" x14ac:dyDescent="0.2">
      <c r="A346" s="67" t="s">
        <v>43</v>
      </c>
      <c r="B346" s="68" t="s">
        <v>882</v>
      </c>
      <c r="C346" s="67" t="s">
        <v>883</v>
      </c>
      <c r="D346" s="69">
        <v>5233326.1900000004</v>
      </c>
      <c r="E346" s="69">
        <v>0</v>
      </c>
      <c r="F346" s="69">
        <v>0</v>
      </c>
      <c r="G346" s="69">
        <v>0</v>
      </c>
      <c r="H346" s="69">
        <v>0</v>
      </c>
      <c r="I346" s="69">
        <v>0</v>
      </c>
      <c r="J346" s="69">
        <v>0</v>
      </c>
      <c r="K346" s="69">
        <v>0</v>
      </c>
      <c r="L346" s="69">
        <v>0</v>
      </c>
      <c r="M346" s="69">
        <v>0</v>
      </c>
      <c r="N346" s="69">
        <v>0</v>
      </c>
      <c r="O346" s="69">
        <v>0</v>
      </c>
      <c r="P346" s="69">
        <v>0</v>
      </c>
      <c r="Q346" s="69">
        <v>0</v>
      </c>
      <c r="R346" s="69">
        <v>0</v>
      </c>
      <c r="S346" s="69">
        <v>0</v>
      </c>
      <c r="T346" s="69">
        <v>0</v>
      </c>
      <c r="U346" s="69">
        <v>550000</v>
      </c>
      <c r="V346" s="69">
        <v>4998.66</v>
      </c>
      <c r="W346" s="69">
        <v>0</v>
      </c>
      <c r="X346" s="69">
        <v>0</v>
      </c>
      <c r="Y346" s="69">
        <v>0</v>
      </c>
      <c r="Z346" s="69">
        <v>0</v>
      </c>
      <c r="AA346" s="69">
        <v>0</v>
      </c>
      <c r="AB346" s="69">
        <v>0</v>
      </c>
      <c r="AC346" s="69">
        <v>0</v>
      </c>
      <c r="AD346" s="69">
        <v>0</v>
      </c>
      <c r="AE346" s="69">
        <v>0</v>
      </c>
      <c r="AF346" s="69">
        <v>0</v>
      </c>
      <c r="AG346" s="69">
        <v>0</v>
      </c>
      <c r="AH346" s="69">
        <v>0</v>
      </c>
      <c r="AI346" s="69">
        <v>0</v>
      </c>
      <c r="AJ346" s="69">
        <v>0</v>
      </c>
      <c r="AK346" s="69">
        <v>0</v>
      </c>
      <c r="AL346" s="69">
        <v>0</v>
      </c>
      <c r="AM346" s="69">
        <v>0</v>
      </c>
      <c r="AN346" s="69">
        <v>0</v>
      </c>
      <c r="AO346" s="69">
        <v>0</v>
      </c>
      <c r="AP346" s="69">
        <v>0</v>
      </c>
      <c r="AQ346" s="69">
        <v>0</v>
      </c>
      <c r="AR346" s="69">
        <v>0</v>
      </c>
      <c r="AS346" s="69">
        <v>0</v>
      </c>
      <c r="AT346" s="69">
        <v>0</v>
      </c>
      <c r="AU346" s="69">
        <v>0</v>
      </c>
      <c r="AV346" s="69">
        <v>0</v>
      </c>
      <c r="AW346" s="69">
        <v>0</v>
      </c>
      <c r="AX346" s="69">
        <v>0</v>
      </c>
      <c r="AY346" s="69">
        <v>0</v>
      </c>
      <c r="AZ346" s="69">
        <v>0</v>
      </c>
      <c r="BA346" s="69">
        <v>0</v>
      </c>
      <c r="BB346" s="69">
        <v>0</v>
      </c>
      <c r="BC346" s="69">
        <v>0</v>
      </c>
      <c r="BD346" s="69">
        <v>0</v>
      </c>
      <c r="BE346" s="69">
        <v>13620</v>
      </c>
      <c r="BF346" s="69">
        <v>0</v>
      </c>
      <c r="BG346" s="69">
        <v>0</v>
      </c>
      <c r="BH346" s="69">
        <v>0</v>
      </c>
      <c r="BI346" s="69">
        <v>203183</v>
      </c>
      <c r="BJ346" s="69">
        <v>0</v>
      </c>
      <c r="BK346" s="69">
        <v>256591.6</v>
      </c>
      <c r="BL346" s="69">
        <v>529000</v>
      </c>
      <c r="BM346" s="69">
        <v>0</v>
      </c>
      <c r="BN346" s="69">
        <v>0</v>
      </c>
      <c r="BO346" s="69">
        <v>4800</v>
      </c>
      <c r="BP346" s="69">
        <v>0</v>
      </c>
      <c r="BQ346" s="69">
        <v>0</v>
      </c>
      <c r="BR346" s="69">
        <v>68953</v>
      </c>
      <c r="BS346" s="69">
        <v>490607</v>
      </c>
      <c r="BT346" s="69">
        <v>255710</v>
      </c>
      <c r="BU346" s="69">
        <v>211086</v>
      </c>
      <c r="BV346" s="69">
        <v>54002</v>
      </c>
      <c r="BW346" s="69">
        <v>35448</v>
      </c>
      <c r="BX346" s="69">
        <v>700000</v>
      </c>
      <c r="BY346" s="70"/>
    </row>
    <row r="347" spans="1:77" x14ac:dyDescent="0.2">
      <c r="A347" s="67" t="s">
        <v>43</v>
      </c>
      <c r="B347" s="68" t="s">
        <v>884</v>
      </c>
      <c r="C347" s="67" t="s">
        <v>885</v>
      </c>
      <c r="D347" s="69">
        <v>0</v>
      </c>
      <c r="E347" s="69">
        <v>4159683.87</v>
      </c>
      <c r="F347" s="69">
        <v>10748177.67</v>
      </c>
      <c r="G347" s="69">
        <v>5095062</v>
      </c>
      <c r="H347" s="69">
        <v>3466614.38</v>
      </c>
      <c r="I347" s="69">
        <v>2304879.14</v>
      </c>
      <c r="J347" s="69">
        <v>1076676</v>
      </c>
      <c r="K347" s="69">
        <v>9507162.4499999993</v>
      </c>
      <c r="L347" s="69">
        <v>3300234.59</v>
      </c>
      <c r="M347" s="69">
        <v>18344791.41</v>
      </c>
      <c r="N347" s="69">
        <v>333208</v>
      </c>
      <c r="O347" s="69">
        <v>7230450.5099999998</v>
      </c>
      <c r="P347" s="69">
        <v>16935488.5</v>
      </c>
      <c r="Q347" s="69">
        <v>10496141.65</v>
      </c>
      <c r="R347" s="69">
        <v>1546450</v>
      </c>
      <c r="S347" s="69">
        <v>5431974</v>
      </c>
      <c r="T347" s="69">
        <v>46</v>
      </c>
      <c r="U347" s="69">
        <v>2184699</v>
      </c>
      <c r="V347" s="69">
        <v>1123040</v>
      </c>
      <c r="W347" s="69">
        <v>15708886.52</v>
      </c>
      <c r="X347" s="69">
        <v>4391858</v>
      </c>
      <c r="Y347" s="69">
        <v>10638001.25</v>
      </c>
      <c r="Z347" s="69">
        <v>776569</v>
      </c>
      <c r="AA347" s="69">
        <v>0</v>
      </c>
      <c r="AB347" s="69">
        <v>4590710.08</v>
      </c>
      <c r="AC347" s="69">
        <v>0</v>
      </c>
      <c r="AD347" s="69">
        <v>0</v>
      </c>
      <c r="AE347" s="69">
        <v>155525</v>
      </c>
      <c r="AF347" s="69">
        <v>2156367.7999999998</v>
      </c>
      <c r="AG347" s="69">
        <v>1994336.31</v>
      </c>
      <c r="AH347" s="69">
        <v>3062653.39</v>
      </c>
      <c r="AI347" s="69">
        <v>717384.4</v>
      </c>
      <c r="AJ347" s="69">
        <v>3613185.21</v>
      </c>
      <c r="AK347" s="69">
        <v>222724.23</v>
      </c>
      <c r="AL347" s="69">
        <v>3016460.78</v>
      </c>
      <c r="AM347" s="69">
        <v>3429479.8</v>
      </c>
      <c r="AN347" s="69">
        <v>2157470.5</v>
      </c>
      <c r="AO347" s="69">
        <v>3505460.8</v>
      </c>
      <c r="AP347" s="69">
        <v>1979577.8</v>
      </c>
      <c r="AQ347" s="69">
        <v>289833</v>
      </c>
      <c r="AR347" s="69">
        <v>2486620</v>
      </c>
      <c r="AS347" s="69">
        <v>2424488.65</v>
      </c>
      <c r="AT347" s="69">
        <v>1917315</v>
      </c>
      <c r="AU347" s="69">
        <v>2089430</v>
      </c>
      <c r="AV347" s="69">
        <v>1642845.32</v>
      </c>
      <c r="AW347" s="69">
        <v>1814828.65</v>
      </c>
      <c r="AX347" s="69">
        <v>0</v>
      </c>
      <c r="AY347" s="69">
        <v>33000</v>
      </c>
      <c r="AZ347" s="69">
        <v>2266709.37</v>
      </c>
      <c r="BA347" s="69">
        <v>3134117</v>
      </c>
      <c r="BB347" s="69">
        <v>2741709.58</v>
      </c>
      <c r="BC347" s="69">
        <v>9000</v>
      </c>
      <c r="BD347" s="69">
        <v>6843001.7999999998</v>
      </c>
      <c r="BE347" s="69">
        <v>18570</v>
      </c>
      <c r="BF347" s="69">
        <v>3034206.09</v>
      </c>
      <c r="BG347" s="69">
        <v>2281736.67</v>
      </c>
      <c r="BH347" s="69">
        <v>1393060</v>
      </c>
      <c r="BI347" s="69">
        <v>0</v>
      </c>
      <c r="BJ347" s="69">
        <v>12156555</v>
      </c>
      <c r="BK347" s="69">
        <v>4295671.58</v>
      </c>
      <c r="BL347" s="69">
        <v>2510070</v>
      </c>
      <c r="BM347" s="69">
        <v>3104061</v>
      </c>
      <c r="BN347" s="69">
        <v>4243331.12</v>
      </c>
      <c r="BO347" s="69">
        <v>2683406</v>
      </c>
      <c r="BP347" s="69">
        <v>0</v>
      </c>
      <c r="BQ347" s="69">
        <v>2412671.7999999998</v>
      </c>
      <c r="BR347" s="69">
        <v>2609399</v>
      </c>
      <c r="BS347" s="69">
        <v>5510309.4500000002</v>
      </c>
      <c r="BT347" s="69">
        <v>4489643.5999999996</v>
      </c>
      <c r="BU347" s="69">
        <v>6189937</v>
      </c>
      <c r="BV347" s="69">
        <v>2519098.87</v>
      </c>
      <c r="BW347" s="69">
        <v>1659206.57</v>
      </c>
      <c r="BX347" s="69">
        <v>1583213.92</v>
      </c>
      <c r="BY347" s="70">
        <v>1984053.96</v>
      </c>
    </row>
    <row r="348" spans="1:77" x14ac:dyDescent="0.2">
      <c r="A348" s="67" t="s">
        <v>43</v>
      </c>
      <c r="B348" s="68" t="s">
        <v>886</v>
      </c>
      <c r="C348" s="67" t="s">
        <v>887</v>
      </c>
      <c r="D348" s="69">
        <v>713074.23</v>
      </c>
      <c r="E348" s="69">
        <v>0</v>
      </c>
      <c r="F348" s="69">
        <v>253292.29</v>
      </c>
      <c r="G348" s="69">
        <v>0</v>
      </c>
      <c r="H348" s="69">
        <v>0</v>
      </c>
      <c r="I348" s="69">
        <v>0</v>
      </c>
      <c r="J348" s="69">
        <v>0</v>
      </c>
      <c r="K348" s="69">
        <v>0</v>
      </c>
      <c r="L348" s="69">
        <v>0</v>
      </c>
      <c r="M348" s="69">
        <v>95000</v>
      </c>
      <c r="N348" s="69">
        <v>0</v>
      </c>
      <c r="O348" s="69">
        <v>0</v>
      </c>
      <c r="P348" s="69">
        <v>0</v>
      </c>
      <c r="Q348" s="69">
        <v>50000</v>
      </c>
      <c r="R348" s="69">
        <v>0</v>
      </c>
      <c r="S348" s="69">
        <v>0</v>
      </c>
      <c r="T348" s="69">
        <v>0</v>
      </c>
      <c r="U348" s="69">
        <v>0</v>
      </c>
      <c r="V348" s="69">
        <v>0</v>
      </c>
      <c r="W348" s="69">
        <v>0</v>
      </c>
      <c r="X348" s="69">
        <v>0</v>
      </c>
      <c r="Y348" s="69">
        <v>0</v>
      </c>
      <c r="Z348" s="69">
        <v>0</v>
      </c>
      <c r="AA348" s="69">
        <v>0</v>
      </c>
      <c r="AB348" s="69">
        <v>0</v>
      </c>
      <c r="AC348" s="69">
        <v>0</v>
      </c>
      <c r="AD348" s="69">
        <v>0</v>
      </c>
      <c r="AE348" s="69">
        <v>0</v>
      </c>
      <c r="AF348" s="69">
        <v>0</v>
      </c>
      <c r="AG348" s="69">
        <v>0</v>
      </c>
      <c r="AH348" s="69">
        <v>0</v>
      </c>
      <c r="AI348" s="69">
        <v>0</v>
      </c>
      <c r="AJ348" s="69">
        <v>0</v>
      </c>
      <c r="AK348" s="69">
        <v>0</v>
      </c>
      <c r="AL348" s="69">
        <v>0</v>
      </c>
      <c r="AM348" s="69">
        <v>0</v>
      </c>
      <c r="AN348" s="69">
        <v>0</v>
      </c>
      <c r="AO348" s="69">
        <v>0</v>
      </c>
      <c r="AP348" s="69">
        <v>0</v>
      </c>
      <c r="AQ348" s="69">
        <v>0</v>
      </c>
      <c r="AR348" s="69">
        <v>0</v>
      </c>
      <c r="AS348" s="69">
        <v>0</v>
      </c>
      <c r="AT348" s="69">
        <v>0</v>
      </c>
      <c r="AU348" s="69">
        <v>0</v>
      </c>
      <c r="AV348" s="69">
        <v>0</v>
      </c>
      <c r="AW348" s="69">
        <v>0</v>
      </c>
      <c r="AX348" s="69">
        <v>0</v>
      </c>
      <c r="AY348" s="69">
        <v>0</v>
      </c>
      <c r="AZ348" s="69">
        <v>145000</v>
      </c>
      <c r="BA348" s="69">
        <v>0</v>
      </c>
      <c r="BB348" s="69">
        <v>0</v>
      </c>
      <c r="BC348" s="69">
        <v>0</v>
      </c>
      <c r="BD348" s="69">
        <v>0</v>
      </c>
      <c r="BE348" s="69">
        <v>0</v>
      </c>
      <c r="BF348" s="69">
        <v>0</v>
      </c>
      <c r="BG348" s="69">
        <v>0</v>
      </c>
      <c r="BH348" s="69">
        <v>450</v>
      </c>
      <c r="BI348" s="69">
        <v>0</v>
      </c>
      <c r="BJ348" s="69">
        <v>0</v>
      </c>
      <c r="BK348" s="69">
        <v>0</v>
      </c>
      <c r="BL348" s="69">
        <v>0</v>
      </c>
      <c r="BM348" s="69">
        <v>0</v>
      </c>
      <c r="BN348" s="69">
        <v>0</v>
      </c>
      <c r="BO348" s="69">
        <v>68440</v>
      </c>
      <c r="BP348" s="69">
        <v>0</v>
      </c>
      <c r="BQ348" s="69">
        <v>0</v>
      </c>
      <c r="BR348" s="69">
        <v>0</v>
      </c>
      <c r="BS348" s="69">
        <v>0</v>
      </c>
      <c r="BT348" s="69">
        <v>0</v>
      </c>
      <c r="BU348" s="69">
        <v>0</v>
      </c>
      <c r="BV348" s="69">
        <v>0</v>
      </c>
      <c r="BW348" s="69">
        <v>0</v>
      </c>
      <c r="BX348" s="69">
        <v>0</v>
      </c>
      <c r="BY348" s="70">
        <v>5130347.32</v>
      </c>
    </row>
    <row r="349" spans="1:77" x14ac:dyDescent="0.2">
      <c r="A349" s="67" t="s">
        <v>43</v>
      </c>
      <c r="B349" s="68" t="s">
        <v>888</v>
      </c>
      <c r="C349" s="67" t="s">
        <v>889</v>
      </c>
      <c r="D349" s="69">
        <v>0</v>
      </c>
      <c r="E349" s="69">
        <v>0</v>
      </c>
      <c r="F349" s="69">
        <v>0</v>
      </c>
      <c r="G349" s="69">
        <v>0</v>
      </c>
      <c r="H349" s="69">
        <v>0</v>
      </c>
      <c r="I349" s="69">
        <v>0</v>
      </c>
      <c r="J349" s="69">
        <v>0</v>
      </c>
      <c r="K349" s="69">
        <v>0</v>
      </c>
      <c r="L349" s="69">
        <v>0</v>
      </c>
      <c r="M349" s="69">
        <v>0</v>
      </c>
      <c r="N349" s="69">
        <v>0</v>
      </c>
      <c r="O349" s="69">
        <v>0</v>
      </c>
      <c r="P349" s="69">
        <v>0</v>
      </c>
      <c r="Q349" s="69">
        <v>0</v>
      </c>
      <c r="R349" s="69">
        <v>0</v>
      </c>
      <c r="S349" s="69">
        <v>0</v>
      </c>
      <c r="T349" s="69">
        <v>0</v>
      </c>
      <c r="U349" s="69">
        <v>0</v>
      </c>
      <c r="V349" s="69">
        <v>0</v>
      </c>
      <c r="W349" s="69">
        <v>467570</v>
      </c>
      <c r="X349" s="69">
        <v>0</v>
      </c>
      <c r="Y349" s="69">
        <v>0</v>
      </c>
      <c r="Z349" s="69">
        <v>0</v>
      </c>
      <c r="AA349" s="69">
        <v>0</v>
      </c>
      <c r="AB349" s="69">
        <v>0</v>
      </c>
      <c r="AC349" s="69">
        <v>0</v>
      </c>
      <c r="AD349" s="69">
        <v>0</v>
      </c>
      <c r="AE349" s="69">
        <v>0</v>
      </c>
      <c r="AF349" s="69">
        <v>3467.29</v>
      </c>
      <c r="AG349" s="69">
        <v>0</v>
      </c>
      <c r="AH349" s="69">
        <v>0</v>
      </c>
      <c r="AI349" s="69">
        <v>0</v>
      </c>
      <c r="AJ349" s="69">
        <v>0</v>
      </c>
      <c r="AK349" s="69">
        <v>0</v>
      </c>
      <c r="AL349" s="69">
        <v>0</v>
      </c>
      <c r="AM349" s="69">
        <v>0</v>
      </c>
      <c r="AN349" s="69">
        <v>0</v>
      </c>
      <c r="AO349" s="69">
        <v>0</v>
      </c>
      <c r="AP349" s="69">
        <v>0</v>
      </c>
      <c r="AQ349" s="69">
        <v>0</v>
      </c>
      <c r="AR349" s="69">
        <v>0</v>
      </c>
      <c r="AS349" s="69">
        <v>0</v>
      </c>
      <c r="AT349" s="69">
        <v>0</v>
      </c>
      <c r="AU349" s="69">
        <v>0</v>
      </c>
      <c r="AV349" s="69">
        <v>0</v>
      </c>
      <c r="AW349" s="69">
        <v>0</v>
      </c>
      <c r="AX349" s="69">
        <v>0</v>
      </c>
      <c r="AY349" s="69">
        <v>0</v>
      </c>
      <c r="AZ349" s="69">
        <v>636337.52</v>
      </c>
      <c r="BA349" s="69">
        <v>3779307.65</v>
      </c>
      <c r="BB349" s="69">
        <v>0</v>
      </c>
      <c r="BC349" s="69">
        <v>0</v>
      </c>
      <c r="BD349" s="69">
        <v>25400</v>
      </c>
      <c r="BE349" s="69">
        <v>95000</v>
      </c>
      <c r="BF349" s="69">
        <v>0</v>
      </c>
      <c r="BG349" s="69">
        <v>0</v>
      </c>
      <c r="BH349" s="69">
        <v>0</v>
      </c>
      <c r="BI349" s="69">
        <v>0</v>
      </c>
      <c r="BJ349" s="69">
        <v>0</v>
      </c>
      <c r="BK349" s="69">
        <v>0</v>
      </c>
      <c r="BL349" s="69">
        <v>23335</v>
      </c>
      <c r="BM349" s="69">
        <v>0</v>
      </c>
      <c r="BN349" s="69">
        <v>0</v>
      </c>
      <c r="BO349" s="69">
        <v>776783</v>
      </c>
      <c r="BP349" s="69">
        <v>0</v>
      </c>
      <c r="BQ349" s="69">
        <v>0</v>
      </c>
      <c r="BR349" s="69">
        <v>0</v>
      </c>
      <c r="BS349" s="69">
        <v>0</v>
      </c>
      <c r="BT349" s="69">
        <v>0</v>
      </c>
      <c r="BU349" s="69">
        <v>0</v>
      </c>
      <c r="BV349" s="69">
        <v>0</v>
      </c>
      <c r="BW349" s="69">
        <v>0</v>
      </c>
      <c r="BX349" s="69">
        <v>0</v>
      </c>
      <c r="BY349" s="70">
        <v>2664344.16</v>
      </c>
    </row>
    <row r="350" spans="1:77" x14ac:dyDescent="0.2">
      <c r="A350" s="67" t="s">
        <v>43</v>
      </c>
      <c r="B350" s="68" t="s">
        <v>890</v>
      </c>
      <c r="C350" s="67" t="s">
        <v>891</v>
      </c>
      <c r="D350" s="69">
        <v>0</v>
      </c>
      <c r="E350" s="69">
        <v>556799</v>
      </c>
      <c r="F350" s="69">
        <v>448304</v>
      </c>
      <c r="G350" s="69">
        <v>461598</v>
      </c>
      <c r="H350" s="69">
        <v>432081</v>
      </c>
      <c r="I350" s="69">
        <v>5000</v>
      </c>
      <c r="J350" s="69">
        <v>0</v>
      </c>
      <c r="K350" s="69">
        <v>833182</v>
      </c>
      <c r="L350" s="69">
        <v>358480</v>
      </c>
      <c r="M350" s="69">
        <v>996479</v>
      </c>
      <c r="N350" s="69">
        <v>984574</v>
      </c>
      <c r="O350" s="69">
        <v>692684</v>
      </c>
      <c r="P350" s="69">
        <v>1123120</v>
      </c>
      <c r="Q350" s="69">
        <v>1090318.75</v>
      </c>
      <c r="R350" s="69">
        <v>479319</v>
      </c>
      <c r="S350" s="69">
        <v>546705</v>
      </c>
      <c r="T350" s="69">
        <v>343212</v>
      </c>
      <c r="U350" s="69">
        <v>65076</v>
      </c>
      <c r="V350" s="69">
        <v>0</v>
      </c>
      <c r="W350" s="69">
        <v>1078306</v>
      </c>
      <c r="X350" s="69">
        <v>516119</v>
      </c>
      <c r="Y350" s="69">
        <v>1316916.46</v>
      </c>
      <c r="Z350" s="69">
        <v>29000</v>
      </c>
      <c r="AA350" s="69">
        <v>0</v>
      </c>
      <c r="AB350" s="69">
        <v>323566.25</v>
      </c>
      <c r="AC350" s="69">
        <v>0</v>
      </c>
      <c r="AD350" s="69">
        <v>0</v>
      </c>
      <c r="AE350" s="69">
        <v>0</v>
      </c>
      <c r="AF350" s="69">
        <v>299083.75</v>
      </c>
      <c r="AG350" s="69">
        <v>215600.25</v>
      </c>
      <c r="AH350" s="69">
        <v>0</v>
      </c>
      <c r="AI350" s="69">
        <v>206165</v>
      </c>
      <c r="AJ350" s="69">
        <v>336275</v>
      </c>
      <c r="AK350" s="69">
        <v>286243.25</v>
      </c>
      <c r="AL350" s="69">
        <v>157770</v>
      </c>
      <c r="AM350" s="69">
        <v>278097</v>
      </c>
      <c r="AN350" s="69">
        <v>81379.25</v>
      </c>
      <c r="AO350" s="69">
        <v>172367.75</v>
      </c>
      <c r="AP350" s="69">
        <v>200205.5</v>
      </c>
      <c r="AQ350" s="69">
        <v>0</v>
      </c>
      <c r="AR350" s="69">
        <v>330631.25</v>
      </c>
      <c r="AS350" s="69">
        <v>234359</v>
      </c>
      <c r="AT350" s="69">
        <v>157719</v>
      </c>
      <c r="AU350" s="69">
        <v>364777.5</v>
      </c>
      <c r="AV350" s="69">
        <v>10450</v>
      </c>
      <c r="AW350" s="69">
        <v>137516</v>
      </c>
      <c r="AX350" s="69">
        <v>0</v>
      </c>
      <c r="AY350" s="69">
        <v>93128</v>
      </c>
      <c r="AZ350" s="69">
        <v>1387829.76</v>
      </c>
      <c r="BA350" s="69">
        <v>1799108.35</v>
      </c>
      <c r="BB350" s="69">
        <v>0</v>
      </c>
      <c r="BC350" s="69">
        <v>578795</v>
      </c>
      <c r="BD350" s="69">
        <v>827333.2</v>
      </c>
      <c r="BE350" s="69">
        <v>2955074.12</v>
      </c>
      <c r="BF350" s="69">
        <v>368335</v>
      </c>
      <c r="BG350" s="69">
        <v>154474</v>
      </c>
      <c r="BH350" s="69">
        <v>100407</v>
      </c>
      <c r="BI350" s="69">
        <v>0</v>
      </c>
      <c r="BJ350" s="69">
        <v>1170685.5</v>
      </c>
      <c r="BK350" s="69">
        <v>330173</v>
      </c>
      <c r="BL350" s="69">
        <v>263955.25</v>
      </c>
      <c r="BM350" s="69">
        <v>324924.5</v>
      </c>
      <c r="BN350" s="69">
        <v>475708</v>
      </c>
      <c r="BO350" s="69">
        <v>360061</v>
      </c>
      <c r="BP350" s="69">
        <v>0</v>
      </c>
      <c r="BQ350" s="69">
        <v>246023.5</v>
      </c>
      <c r="BR350" s="69">
        <v>144967</v>
      </c>
      <c r="BS350" s="69">
        <v>401898.13</v>
      </c>
      <c r="BT350" s="69">
        <v>186554</v>
      </c>
      <c r="BU350" s="69">
        <v>284717.90999999997</v>
      </c>
      <c r="BV350" s="69">
        <v>149435</v>
      </c>
      <c r="BW350" s="69">
        <v>91497</v>
      </c>
      <c r="BX350" s="69">
        <v>36750</v>
      </c>
      <c r="BY350" s="70">
        <v>270730</v>
      </c>
    </row>
    <row r="351" spans="1:77" x14ac:dyDescent="0.2">
      <c r="A351" s="67" t="s">
        <v>43</v>
      </c>
      <c r="B351" s="68" t="s">
        <v>892</v>
      </c>
      <c r="C351" s="67" t="s">
        <v>893</v>
      </c>
      <c r="D351" s="69">
        <v>0</v>
      </c>
      <c r="E351" s="69">
        <v>0</v>
      </c>
      <c r="F351" s="69">
        <v>0</v>
      </c>
      <c r="G351" s="69">
        <v>605246</v>
      </c>
      <c r="H351" s="69">
        <v>106374</v>
      </c>
      <c r="I351" s="69">
        <v>572641</v>
      </c>
      <c r="J351" s="69">
        <v>2657360</v>
      </c>
      <c r="K351" s="69">
        <v>0</v>
      </c>
      <c r="L351" s="69">
        <v>0</v>
      </c>
      <c r="M351" s="69">
        <v>1444980</v>
      </c>
      <c r="N351" s="69">
        <v>0</v>
      </c>
      <c r="O351" s="69">
        <v>533670</v>
      </c>
      <c r="P351" s="69">
        <v>358765</v>
      </c>
      <c r="Q351" s="69">
        <v>1317870</v>
      </c>
      <c r="R351" s="69">
        <v>112700</v>
      </c>
      <c r="S351" s="69">
        <v>562840</v>
      </c>
      <c r="T351" s="69">
        <v>0</v>
      </c>
      <c r="U351" s="69">
        <v>297660</v>
      </c>
      <c r="V351" s="69">
        <v>3154160</v>
      </c>
      <c r="W351" s="69">
        <v>878855</v>
      </c>
      <c r="X351" s="69">
        <v>646326.25</v>
      </c>
      <c r="Y351" s="69">
        <v>1100069</v>
      </c>
      <c r="Z351" s="69">
        <v>0</v>
      </c>
      <c r="AA351" s="69">
        <v>0</v>
      </c>
      <c r="AB351" s="69">
        <v>664450</v>
      </c>
      <c r="AC351" s="69">
        <v>354740</v>
      </c>
      <c r="AD351" s="69">
        <v>0</v>
      </c>
      <c r="AE351" s="69">
        <v>1967820</v>
      </c>
      <c r="AF351" s="69">
        <v>901345</v>
      </c>
      <c r="AG351" s="69">
        <v>426130</v>
      </c>
      <c r="AH351" s="69">
        <v>208787</v>
      </c>
      <c r="AI351" s="69">
        <v>357480</v>
      </c>
      <c r="AJ351" s="69">
        <v>558657</v>
      </c>
      <c r="AK351" s="69">
        <v>661754</v>
      </c>
      <c r="AL351" s="69">
        <v>396910</v>
      </c>
      <c r="AM351" s="69">
        <v>606549</v>
      </c>
      <c r="AN351" s="69">
        <v>348030</v>
      </c>
      <c r="AO351" s="69">
        <v>392820</v>
      </c>
      <c r="AP351" s="69">
        <v>571846</v>
      </c>
      <c r="AQ351" s="69">
        <v>1446578</v>
      </c>
      <c r="AR351" s="69">
        <v>322542</v>
      </c>
      <c r="AS351" s="69">
        <v>253060</v>
      </c>
      <c r="AT351" s="69">
        <v>469787</v>
      </c>
      <c r="AU351" s="69">
        <v>0</v>
      </c>
      <c r="AV351" s="69">
        <v>150838</v>
      </c>
      <c r="AW351" s="69">
        <v>243858</v>
      </c>
      <c r="AX351" s="69">
        <v>0</v>
      </c>
      <c r="AY351" s="69">
        <v>417761</v>
      </c>
      <c r="AZ351" s="69">
        <v>0</v>
      </c>
      <c r="BA351" s="69">
        <v>0</v>
      </c>
      <c r="BB351" s="69">
        <v>539910</v>
      </c>
      <c r="BC351" s="69">
        <v>0</v>
      </c>
      <c r="BD351" s="69">
        <v>586980</v>
      </c>
      <c r="BE351" s="69">
        <v>571228</v>
      </c>
      <c r="BF351" s="69">
        <v>376045</v>
      </c>
      <c r="BG351" s="69">
        <v>168629</v>
      </c>
      <c r="BH351" s="69">
        <v>113590</v>
      </c>
      <c r="BI351" s="69">
        <v>0</v>
      </c>
      <c r="BJ351" s="69">
        <v>18630</v>
      </c>
      <c r="BK351" s="69">
        <v>342340</v>
      </c>
      <c r="BL351" s="69">
        <v>294125</v>
      </c>
      <c r="BM351" s="69">
        <v>0</v>
      </c>
      <c r="BN351" s="69">
        <v>464773</v>
      </c>
      <c r="BO351" s="69">
        <v>0</v>
      </c>
      <c r="BP351" s="69">
        <v>972885</v>
      </c>
      <c r="BQ351" s="69">
        <v>252250</v>
      </c>
      <c r="BR351" s="69">
        <v>342520</v>
      </c>
      <c r="BS351" s="69">
        <v>338580</v>
      </c>
      <c r="BT351" s="69">
        <v>384660</v>
      </c>
      <c r="BU351" s="69">
        <v>754288</v>
      </c>
      <c r="BV351" s="69">
        <v>474435</v>
      </c>
      <c r="BW351" s="69">
        <v>245470</v>
      </c>
      <c r="BX351" s="69">
        <v>252195.25</v>
      </c>
      <c r="BY351" s="70">
        <v>1464699</v>
      </c>
    </row>
    <row r="352" spans="1:77" x14ac:dyDescent="0.2">
      <c r="A352" s="67" t="s">
        <v>43</v>
      </c>
      <c r="B352" s="68" t="s">
        <v>894</v>
      </c>
      <c r="C352" s="67" t="s">
        <v>895</v>
      </c>
      <c r="D352" s="69">
        <v>0</v>
      </c>
      <c r="E352" s="69">
        <v>0</v>
      </c>
      <c r="F352" s="69">
        <v>0</v>
      </c>
      <c r="G352" s="69">
        <v>0</v>
      </c>
      <c r="H352" s="69">
        <v>0</v>
      </c>
      <c r="I352" s="69">
        <v>0</v>
      </c>
      <c r="J352" s="69">
        <v>17199000</v>
      </c>
      <c r="K352" s="69">
        <v>0</v>
      </c>
      <c r="L352" s="69">
        <v>0</v>
      </c>
      <c r="M352" s="69">
        <v>0</v>
      </c>
      <c r="N352" s="69">
        <v>0</v>
      </c>
      <c r="O352" s="69">
        <v>0</v>
      </c>
      <c r="P352" s="69">
        <v>0</v>
      </c>
      <c r="Q352" s="69">
        <v>0</v>
      </c>
      <c r="R352" s="69">
        <v>0</v>
      </c>
      <c r="S352" s="69">
        <v>0</v>
      </c>
      <c r="T352" s="69">
        <v>0</v>
      </c>
      <c r="U352" s="69">
        <v>0</v>
      </c>
      <c r="V352" s="69">
        <v>0</v>
      </c>
      <c r="W352" s="69">
        <v>0</v>
      </c>
      <c r="X352" s="69">
        <v>0</v>
      </c>
      <c r="Y352" s="69">
        <v>0</v>
      </c>
      <c r="Z352" s="69">
        <v>0</v>
      </c>
      <c r="AA352" s="69">
        <v>0</v>
      </c>
      <c r="AB352" s="69">
        <v>0</v>
      </c>
      <c r="AC352" s="69">
        <v>0</v>
      </c>
      <c r="AD352" s="69">
        <v>0</v>
      </c>
      <c r="AE352" s="69">
        <v>31752000</v>
      </c>
      <c r="AF352" s="69">
        <v>0</v>
      </c>
      <c r="AG352" s="69">
        <v>0</v>
      </c>
      <c r="AH352" s="69">
        <v>0</v>
      </c>
      <c r="AI352" s="69">
        <v>0</v>
      </c>
      <c r="AJ352" s="69">
        <v>0</v>
      </c>
      <c r="AK352" s="69">
        <v>0</v>
      </c>
      <c r="AL352" s="69">
        <v>0</v>
      </c>
      <c r="AM352" s="69">
        <v>0</v>
      </c>
      <c r="AN352" s="69">
        <v>0</v>
      </c>
      <c r="AO352" s="69">
        <v>0</v>
      </c>
      <c r="AP352" s="69">
        <v>0</v>
      </c>
      <c r="AQ352" s="69">
        <v>0</v>
      </c>
      <c r="AR352" s="69">
        <v>0</v>
      </c>
      <c r="AS352" s="69">
        <v>0</v>
      </c>
      <c r="AT352" s="69">
        <v>0</v>
      </c>
      <c r="AU352" s="69">
        <v>0</v>
      </c>
      <c r="AV352" s="69">
        <v>0</v>
      </c>
      <c r="AW352" s="69">
        <v>0</v>
      </c>
      <c r="AX352" s="69">
        <v>0</v>
      </c>
      <c r="AY352" s="69">
        <v>0</v>
      </c>
      <c r="AZ352" s="69">
        <v>0</v>
      </c>
      <c r="BA352" s="69">
        <v>0</v>
      </c>
      <c r="BB352" s="69">
        <v>0</v>
      </c>
      <c r="BC352" s="69">
        <v>0</v>
      </c>
      <c r="BD352" s="69">
        <v>0</v>
      </c>
      <c r="BE352" s="69">
        <v>0</v>
      </c>
      <c r="BF352" s="69">
        <v>0</v>
      </c>
      <c r="BG352" s="69">
        <v>0</v>
      </c>
      <c r="BH352" s="69">
        <v>0</v>
      </c>
      <c r="BI352" s="69">
        <v>6909000</v>
      </c>
      <c r="BJ352" s="69">
        <v>0</v>
      </c>
      <c r="BK352" s="69">
        <v>0</v>
      </c>
      <c r="BL352" s="69">
        <v>0</v>
      </c>
      <c r="BM352" s="69">
        <v>0</v>
      </c>
      <c r="BN352" s="69">
        <v>0</v>
      </c>
      <c r="BO352" s="69">
        <v>0</v>
      </c>
      <c r="BP352" s="69">
        <v>145000</v>
      </c>
      <c r="BQ352" s="69">
        <v>0</v>
      </c>
      <c r="BR352" s="69">
        <v>0</v>
      </c>
      <c r="BS352" s="69">
        <v>0</v>
      </c>
      <c r="BT352" s="69">
        <v>0</v>
      </c>
      <c r="BU352" s="69">
        <v>0</v>
      </c>
      <c r="BV352" s="69">
        <v>0</v>
      </c>
      <c r="BW352" s="69">
        <v>0</v>
      </c>
      <c r="BX352" s="69">
        <v>0</v>
      </c>
      <c r="BY352" s="70">
        <v>12356612.33</v>
      </c>
    </row>
    <row r="353" spans="1:77" x14ac:dyDescent="0.2">
      <c r="A353" s="67" t="s">
        <v>43</v>
      </c>
      <c r="B353" s="68" t="s">
        <v>896</v>
      </c>
      <c r="C353" s="67" t="s">
        <v>897</v>
      </c>
      <c r="D353" s="69" t="s">
        <v>898</v>
      </c>
      <c r="E353" s="69">
        <v>0</v>
      </c>
      <c r="F353" s="69">
        <v>0</v>
      </c>
      <c r="G353" s="69">
        <v>0</v>
      </c>
      <c r="H353" s="69">
        <v>0</v>
      </c>
      <c r="I353" s="69">
        <v>0</v>
      </c>
      <c r="J353" s="69">
        <v>1001245758.72</v>
      </c>
      <c r="K353" s="69">
        <v>0</v>
      </c>
      <c r="L353" s="69">
        <v>0</v>
      </c>
      <c r="M353" s="69">
        <v>0</v>
      </c>
      <c r="N353" s="69">
        <v>0</v>
      </c>
      <c r="O353" s="69">
        <v>0</v>
      </c>
      <c r="P353" s="69">
        <v>0</v>
      </c>
      <c r="Q353" s="69">
        <v>0</v>
      </c>
      <c r="R353" s="69">
        <v>0</v>
      </c>
      <c r="S353" s="69">
        <v>0</v>
      </c>
      <c r="T353" s="69">
        <v>0</v>
      </c>
      <c r="U353" s="69">
        <v>0</v>
      </c>
      <c r="V353" s="69">
        <v>0</v>
      </c>
      <c r="W353" s="69">
        <v>0</v>
      </c>
      <c r="X353" s="69">
        <v>0</v>
      </c>
      <c r="Y353" s="69">
        <v>0</v>
      </c>
      <c r="Z353" s="69">
        <v>0</v>
      </c>
      <c r="AA353" s="69">
        <v>0</v>
      </c>
      <c r="AB353" s="69">
        <v>0</v>
      </c>
      <c r="AC353" s="69">
        <v>0</v>
      </c>
      <c r="AD353" s="69">
        <v>0</v>
      </c>
      <c r="AE353" s="69">
        <v>0</v>
      </c>
      <c r="AF353" s="69">
        <v>0</v>
      </c>
      <c r="AG353" s="69">
        <v>0</v>
      </c>
      <c r="AH353" s="69">
        <v>0</v>
      </c>
      <c r="AI353" s="69">
        <v>0</v>
      </c>
      <c r="AJ353" s="69">
        <v>0</v>
      </c>
      <c r="AK353" s="69">
        <v>0</v>
      </c>
      <c r="AL353" s="69">
        <v>0</v>
      </c>
      <c r="AM353" s="69">
        <v>0</v>
      </c>
      <c r="AN353" s="69">
        <v>0</v>
      </c>
      <c r="AO353" s="69">
        <v>0</v>
      </c>
      <c r="AP353" s="69">
        <v>0</v>
      </c>
      <c r="AQ353" s="69">
        <v>0</v>
      </c>
      <c r="AR353" s="69">
        <v>0</v>
      </c>
      <c r="AS353" s="69">
        <v>0</v>
      </c>
      <c r="AT353" s="69">
        <v>0</v>
      </c>
      <c r="AU353" s="69">
        <v>0</v>
      </c>
      <c r="AV353" s="69">
        <v>0</v>
      </c>
      <c r="AW353" s="69">
        <v>0</v>
      </c>
      <c r="AX353" s="69">
        <v>455268789.19</v>
      </c>
      <c r="AY353" s="69">
        <v>0</v>
      </c>
      <c r="AZ353" s="69">
        <v>0</v>
      </c>
      <c r="BA353" s="69">
        <v>0</v>
      </c>
      <c r="BB353" s="69">
        <v>0</v>
      </c>
      <c r="BC353" s="69">
        <v>0</v>
      </c>
      <c r="BD353" s="69">
        <v>0</v>
      </c>
      <c r="BE353" s="69">
        <v>0</v>
      </c>
      <c r="BF353" s="69">
        <v>0</v>
      </c>
      <c r="BG353" s="69">
        <v>0</v>
      </c>
      <c r="BH353" s="69">
        <v>0</v>
      </c>
      <c r="BI353" s="69">
        <v>4636437</v>
      </c>
      <c r="BJ353" s="69">
        <v>0</v>
      </c>
      <c r="BK353" s="69">
        <v>0</v>
      </c>
      <c r="BL353" s="69">
        <v>0</v>
      </c>
      <c r="BM353" s="69">
        <v>0</v>
      </c>
      <c r="BN353" s="69">
        <v>0</v>
      </c>
      <c r="BO353" s="69">
        <v>0</v>
      </c>
      <c r="BP353" s="69">
        <v>0</v>
      </c>
      <c r="BQ353" s="69">
        <v>0</v>
      </c>
      <c r="BR353" s="69">
        <v>0</v>
      </c>
      <c r="BS353" s="69">
        <v>0</v>
      </c>
      <c r="BT353" s="69">
        <v>0</v>
      </c>
      <c r="BU353" s="69">
        <v>0</v>
      </c>
      <c r="BV353" s="69">
        <v>0</v>
      </c>
      <c r="BW353" s="69">
        <v>0</v>
      </c>
      <c r="BX353" s="69">
        <v>0</v>
      </c>
      <c r="BY353" s="70">
        <v>167024</v>
      </c>
    </row>
    <row r="354" spans="1:77" x14ac:dyDescent="0.2">
      <c r="A354" s="67" t="s">
        <v>43</v>
      </c>
      <c r="B354" s="68" t="s">
        <v>899</v>
      </c>
      <c r="C354" s="67" t="s">
        <v>900</v>
      </c>
      <c r="D354" s="69">
        <v>0</v>
      </c>
      <c r="E354" s="69">
        <v>0</v>
      </c>
      <c r="F354" s="69">
        <v>0</v>
      </c>
      <c r="G354" s="69">
        <v>0</v>
      </c>
      <c r="H354" s="69">
        <v>0</v>
      </c>
      <c r="I354" s="69">
        <v>0</v>
      </c>
      <c r="J354" s="69">
        <v>0</v>
      </c>
      <c r="K354" s="69">
        <v>0</v>
      </c>
      <c r="L354" s="69">
        <v>0</v>
      </c>
      <c r="M354" s="69">
        <v>0</v>
      </c>
      <c r="N354" s="69">
        <v>0</v>
      </c>
      <c r="O354" s="69">
        <v>0</v>
      </c>
      <c r="P354" s="69">
        <v>0</v>
      </c>
      <c r="Q354" s="69">
        <v>0</v>
      </c>
      <c r="R354" s="69">
        <v>0</v>
      </c>
      <c r="S354" s="69">
        <v>0</v>
      </c>
      <c r="T354" s="69">
        <v>0</v>
      </c>
      <c r="U354" s="69">
        <v>0</v>
      </c>
      <c r="V354" s="69">
        <v>0</v>
      </c>
      <c r="W354" s="69">
        <v>0</v>
      </c>
      <c r="X354" s="69">
        <v>0</v>
      </c>
      <c r="Y354" s="69">
        <v>0</v>
      </c>
      <c r="Z354" s="69">
        <v>0</v>
      </c>
      <c r="AA354" s="69">
        <v>0</v>
      </c>
      <c r="AB354" s="69">
        <v>0</v>
      </c>
      <c r="AC354" s="69">
        <v>0</v>
      </c>
      <c r="AD354" s="69">
        <v>0</v>
      </c>
      <c r="AE354" s="69">
        <v>0</v>
      </c>
      <c r="AF354" s="69">
        <v>0</v>
      </c>
      <c r="AG354" s="69">
        <v>0</v>
      </c>
      <c r="AH354" s="69">
        <v>0</v>
      </c>
      <c r="AI354" s="69">
        <v>0</v>
      </c>
      <c r="AJ354" s="69">
        <v>0</v>
      </c>
      <c r="AK354" s="69">
        <v>0</v>
      </c>
      <c r="AL354" s="69">
        <v>0</v>
      </c>
      <c r="AM354" s="69">
        <v>0</v>
      </c>
      <c r="AN354" s="69">
        <v>0</v>
      </c>
      <c r="AO354" s="69">
        <v>0</v>
      </c>
      <c r="AP354" s="69">
        <v>0</v>
      </c>
      <c r="AQ354" s="69">
        <v>0</v>
      </c>
      <c r="AR354" s="69">
        <v>0</v>
      </c>
      <c r="AS354" s="69">
        <v>0</v>
      </c>
      <c r="AT354" s="69">
        <v>0</v>
      </c>
      <c r="AU354" s="69">
        <v>0</v>
      </c>
      <c r="AV354" s="69">
        <v>0</v>
      </c>
      <c r="AW354" s="69">
        <v>0</v>
      </c>
      <c r="AX354" s="69">
        <v>0</v>
      </c>
      <c r="AY354" s="69">
        <v>0</v>
      </c>
      <c r="AZ354" s="69">
        <v>0</v>
      </c>
      <c r="BA354" s="69">
        <v>0</v>
      </c>
      <c r="BB354" s="69">
        <v>0</v>
      </c>
      <c r="BC354" s="69">
        <v>0</v>
      </c>
      <c r="BD354" s="69">
        <v>0</v>
      </c>
      <c r="BE354" s="69">
        <v>0</v>
      </c>
      <c r="BF354" s="69">
        <v>0</v>
      </c>
      <c r="BG354" s="69">
        <v>0</v>
      </c>
      <c r="BH354" s="69">
        <v>0</v>
      </c>
      <c r="BI354" s="69">
        <v>2000</v>
      </c>
      <c r="BJ354" s="69">
        <v>0</v>
      </c>
      <c r="BK354" s="69">
        <v>0</v>
      </c>
      <c r="BL354" s="69">
        <v>0</v>
      </c>
      <c r="BM354" s="69">
        <v>0</v>
      </c>
      <c r="BN354" s="69">
        <v>0</v>
      </c>
      <c r="BO354" s="69">
        <v>0</v>
      </c>
      <c r="BP354" s="69">
        <v>0</v>
      </c>
      <c r="BQ354" s="69">
        <v>0</v>
      </c>
      <c r="BR354" s="69">
        <v>0</v>
      </c>
      <c r="BS354" s="69">
        <v>0</v>
      </c>
      <c r="BT354" s="69">
        <v>0</v>
      </c>
      <c r="BU354" s="69">
        <v>0</v>
      </c>
      <c r="BV354" s="69">
        <v>0</v>
      </c>
      <c r="BW354" s="69">
        <v>0</v>
      </c>
      <c r="BX354" s="69">
        <v>0</v>
      </c>
      <c r="BY354" s="70">
        <v>43504610.249999993</v>
      </c>
    </row>
    <row r="355" spans="1:77" x14ac:dyDescent="0.2">
      <c r="A355" s="67" t="s">
        <v>43</v>
      </c>
      <c r="B355" s="68" t="s">
        <v>901</v>
      </c>
      <c r="C355" s="67" t="s">
        <v>902</v>
      </c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70">
        <v>2417111.5</v>
      </c>
    </row>
    <row r="356" spans="1:77" x14ac:dyDescent="0.2">
      <c r="A356" s="67" t="s">
        <v>43</v>
      </c>
      <c r="B356" s="68" t="s">
        <v>903</v>
      </c>
      <c r="C356" s="67" t="s">
        <v>904</v>
      </c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70"/>
    </row>
    <row r="357" spans="1:77" x14ac:dyDescent="0.2">
      <c r="A357" s="67" t="s">
        <v>43</v>
      </c>
      <c r="B357" s="68" t="s">
        <v>905</v>
      </c>
      <c r="C357" s="67" t="s">
        <v>906</v>
      </c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70">
        <v>1734990</v>
      </c>
    </row>
    <row r="358" spans="1:77" x14ac:dyDescent="0.2">
      <c r="A358" s="67" t="s">
        <v>43</v>
      </c>
      <c r="B358" s="68" t="s">
        <v>907</v>
      </c>
      <c r="C358" s="67" t="s">
        <v>908</v>
      </c>
      <c r="D358" s="69">
        <v>0</v>
      </c>
      <c r="E358" s="69">
        <v>0</v>
      </c>
      <c r="F358" s="69">
        <v>0</v>
      </c>
      <c r="G358" s="69">
        <v>0</v>
      </c>
      <c r="H358" s="69">
        <v>0</v>
      </c>
      <c r="I358" s="69">
        <v>0</v>
      </c>
      <c r="J358" s="69">
        <v>0</v>
      </c>
      <c r="K358" s="69">
        <v>0</v>
      </c>
      <c r="L358" s="69">
        <v>0</v>
      </c>
      <c r="M358" s="69">
        <v>0</v>
      </c>
      <c r="N358" s="69">
        <v>0</v>
      </c>
      <c r="O358" s="69">
        <v>0</v>
      </c>
      <c r="P358" s="69">
        <v>0</v>
      </c>
      <c r="Q358" s="69">
        <v>0</v>
      </c>
      <c r="R358" s="69">
        <v>0</v>
      </c>
      <c r="S358" s="69">
        <v>0</v>
      </c>
      <c r="T358" s="69">
        <v>0</v>
      </c>
      <c r="U358" s="69">
        <v>0</v>
      </c>
      <c r="V358" s="69">
        <v>0</v>
      </c>
      <c r="W358" s="69">
        <v>0</v>
      </c>
      <c r="X358" s="69">
        <v>0</v>
      </c>
      <c r="Y358" s="69">
        <v>0</v>
      </c>
      <c r="Z358" s="69">
        <v>0</v>
      </c>
      <c r="AA358" s="69">
        <v>0</v>
      </c>
      <c r="AB358" s="69">
        <v>0</v>
      </c>
      <c r="AC358" s="69">
        <v>0</v>
      </c>
      <c r="AD358" s="69">
        <v>0</v>
      </c>
      <c r="AE358" s="69">
        <v>14045.3</v>
      </c>
      <c r="AF358" s="69">
        <v>0</v>
      </c>
      <c r="AG358" s="69">
        <v>0</v>
      </c>
      <c r="AH358" s="69">
        <v>0</v>
      </c>
      <c r="AI358" s="69">
        <v>0</v>
      </c>
      <c r="AJ358" s="69">
        <v>0</v>
      </c>
      <c r="AK358" s="69">
        <v>0</v>
      </c>
      <c r="AL358" s="69">
        <v>0</v>
      </c>
      <c r="AM358" s="69">
        <v>0</v>
      </c>
      <c r="AN358" s="69">
        <v>0</v>
      </c>
      <c r="AO358" s="69">
        <v>0</v>
      </c>
      <c r="AP358" s="69">
        <v>0</v>
      </c>
      <c r="AQ358" s="69">
        <v>0</v>
      </c>
      <c r="AR358" s="69">
        <v>0</v>
      </c>
      <c r="AS358" s="69">
        <v>0</v>
      </c>
      <c r="AT358" s="69">
        <v>0</v>
      </c>
      <c r="AU358" s="69">
        <v>0</v>
      </c>
      <c r="AV358" s="69">
        <v>0</v>
      </c>
      <c r="AW358" s="69">
        <v>0</v>
      </c>
      <c r="AX358" s="69">
        <v>0</v>
      </c>
      <c r="AY358" s="69">
        <v>0</v>
      </c>
      <c r="AZ358" s="69">
        <v>0</v>
      </c>
      <c r="BA358" s="69">
        <v>0</v>
      </c>
      <c r="BB358" s="69">
        <v>0</v>
      </c>
      <c r="BC358" s="69">
        <v>0</v>
      </c>
      <c r="BD358" s="69">
        <v>0</v>
      </c>
      <c r="BE358" s="69">
        <v>0</v>
      </c>
      <c r="BF358" s="69">
        <v>0</v>
      </c>
      <c r="BG358" s="69">
        <v>0</v>
      </c>
      <c r="BH358" s="69">
        <v>0</v>
      </c>
      <c r="BI358" s="69">
        <v>1932923.29</v>
      </c>
      <c r="BJ358" s="69">
        <v>0</v>
      </c>
      <c r="BK358" s="69">
        <v>0</v>
      </c>
      <c r="BL358" s="69">
        <v>0</v>
      </c>
      <c r="BM358" s="69">
        <v>0</v>
      </c>
      <c r="BN358" s="69">
        <v>0</v>
      </c>
      <c r="BO358" s="69">
        <v>0</v>
      </c>
      <c r="BP358" s="69">
        <v>0</v>
      </c>
      <c r="BQ358" s="69">
        <v>0</v>
      </c>
      <c r="BR358" s="69">
        <v>0</v>
      </c>
      <c r="BS358" s="69">
        <v>0</v>
      </c>
      <c r="BT358" s="69">
        <v>0</v>
      </c>
      <c r="BU358" s="69">
        <v>0</v>
      </c>
      <c r="BV358" s="69">
        <v>0</v>
      </c>
      <c r="BW358" s="69">
        <v>0</v>
      </c>
      <c r="BX358" s="69">
        <v>0</v>
      </c>
      <c r="BY358" s="70">
        <v>1600996</v>
      </c>
    </row>
    <row r="359" spans="1:77" x14ac:dyDescent="0.2">
      <c r="A359" s="67" t="s">
        <v>43</v>
      </c>
      <c r="B359" s="68" t="s">
        <v>909</v>
      </c>
      <c r="C359" s="67" t="s">
        <v>910</v>
      </c>
      <c r="D359" s="69">
        <v>20470675.640000001</v>
      </c>
      <c r="E359" s="69">
        <v>3776407.77</v>
      </c>
      <c r="F359" s="69">
        <v>6416206.0499999998</v>
      </c>
      <c r="G359" s="69">
        <v>4995340.2300000004</v>
      </c>
      <c r="H359" s="69">
        <v>3567642.79</v>
      </c>
      <c r="I359" s="69">
        <v>3742368.21</v>
      </c>
      <c r="J359" s="69">
        <v>24915107.690000001</v>
      </c>
      <c r="K359" s="69">
        <v>7298171.5</v>
      </c>
      <c r="L359" s="69">
        <v>3429515.5</v>
      </c>
      <c r="M359" s="69">
        <v>12778602.5</v>
      </c>
      <c r="N359" s="69">
        <v>1111865.5</v>
      </c>
      <c r="O359" s="69">
        <v>4432923.05</v>
      </c>
      <c r="P359" s="69">
        <v>11648520.74</v>
      </c>
      <c r="Q359" s="69">
        <v>11178500</v>
      </c>
      <c r="R359" s="69">
        <v>526624.79</v>
      </c>
      <c r="S359" s="69">
        <v>6502300</v>
      </c>
      <c r="T359" s="69">
        <v>4155167.88</v>
      </c>
      <c r="U359" s="69">
        <v>2157285.56</v>
      </c>
      <c r="V359" s="69">
        <v>21661247.059999999</v>
      </c>
      <c r="W359" s="69">
        <v>3184071.57</v>
      </c>
      <c r="X359" s="69">
        <v>2634447.37</v>
      </c>
      <c r="Y359" s="69">
        <v>6562003.5599999996</v>
      </c>
      <c r="Z359" s="69">
        <v>5056325.6500000004</v>
      </c>
      <c r="AA359" s="69">
        <v>2318375.87</v>
      </c>
      <c r="AB359" s="69">
        <v>2234187.7999999998</v>
      </c>
      <c r="AC359" s="69">
        <v>4696500</v>
      </c>
      <c r="AD359" s="69">
        <v>3238482.71</v>
      </c>
      <c r="AE359" s="69">
        <v>21868606.43</v>
      </c>
      <c r="AF359" s="69">
        <v>2818628.15</v>
      </c>
      <c r="AG359" s="69">
        <v>1112000</v>
      </c>
      <c r="AH359" s="69">
        <v>1525255</v>
      </c>
      <c r="AI359" s="69">
        <v>3248337.57</v>
      </c>
      <c r="AJ359" s="69">
        <v>2706129.03</v>
      </c>
      <c r="AK359" s="69">
        <v>4205953.66</v>
      </c>
      <c r="AL359" s="69">
        <v>1687063.64</v>
      </c>
      <c r="AM359" s="69">
        <v>8195572.0899999999</v>
      </c>
      <c r="AN359" s="69">
        <v>3959080.28</v>
      </c>
      <c r="AO359" s="69">
        <v>1780900.92</v>
      </c>
      <c r="AP359" s="69">
        <v>1111866.23</v>
      </c>
      <c r="AQ359" s="69">
        <v>6784898.7599999998</v>
      </c>
      <c r="AR359" s="69">
        <v>1192695.25</v>
      </c>
      <c r="AS359" s="69">
        <v>1984432.01</v>
      </c>
      <c r="AT359" s="69">
        <v>1910200</v>
      </c>
      <c r="AU359" s="69">
        <v>903852.04</v>
      </c>
      <c r="AV359" s="69">
        <v>1648718.37</v>
      </c>
      <c r="AW359" s="69">
        <v>208651.51</v>
      </c>
      <c r="AX359" s="69">
        <v>14794576.41</v>
      </c>
      <c r="AY359" s="69">
        <v>507109.47</v>
      </c>
      <c r="AZ359" s="69">
        <v>4530858.78</v>
      </c>
      <c r="BA359" s="69">
        <v>3529642.86</v>
      </c>
      <c r="BB359" s="69">
        <v>3145969.54</v>
      </c>
      <c r="BC359" s="69">
        <v>1251554.3400000001</v>
      </c>
      <c r="BD359" s="69">
        <v>6250018.04</v>
      </c>
      <c r="BE359" s="69">
        <v>4859866.8099999996</v>
      </c>
      <c r="BF359" s="69">
        <v>3937483.81</v>
      </c>
      <c r="BG359" s="69">
        <v>904900.79</v>
      </c>
      <c r="BH359" s="69">
        <v>599191.36</v>
      </c>
      <c r="BI359" s="69">
        <v>10746400</v>
      </c>
      <c r="BJ359" s="69">
        <v>4757783.99</v>
      </c>
      <c r="BK359" s="69">
        <v>3095689.75</v>
      </c>
      <c r="BL359" s="69">
        <v>1059070.17</v>
      </c>
      <c r="BM359" s="69">
        <v>3599579.61</v>
      </c>
      <c r="BN359" s="69">
        <v>3661950.09</v>
      </c>
      <c r="BO359" s="69">
        <v>867338.35</v>
      </c>
      <c r="BP359" s="69">
        <v>13507626.6</v>
      </c>
      <c r="BQ359" s="69">
        <v>2920228.81</v>
      </c>
      <c r="BR359" s="69">
        <v>3655786</v>
      </c>
      <c r="BS359" s="69">
        <v>2768210.72</v>
      </c>
      <c r="BT359" s="69">
        <v>4275619.6399999997</v>
      </c>
      <c r="BU359" s="69">
        <v>6258529.2800000003</v>
      </c>
      <c r="BV359" s="69">
        <v>3742744.84</v>
      </c>
      <c r="BW359" s="69">
        <v>404800</v>
      </c>
      <c r="BX359" s="69">
        <v>1439918.19</v>
      </c>
      <c r="BY359" s="70">
        <v>5493658.0199999996</v>
      </c>
    </row>
    <row r="360" spans="1:77" x14ac:dyDescent="0.2">
      <c r="A360" s="67" t="s">
        <v>43</v>
      </c>
      <c r="B360" s="68" t="s">
        <v>911</v>
      </c>
      <c r="C360" s="67" t="s">
        <v>912</v>
      </c>
      <c r="D360" s="69">
        <v>0</v>
      </c>
      <c r="E360" s="69">
        <v>0</v>
      </c>
      <c r="F360" s="69">
        <v>0</v>
      </c>
      <c r="G360" s="69">
        <v>0</v>
      </c>
      <c r="H360" s="69">
        <v>0</v>
      </c>
      <c r="I360" s="69">
        <v>0</v>
      </c>
      <c r="J360" s="69">
        <v>10800000</v>
      </c>
      <c r="K360" s="69">
        <v>0</v>
      </c>
      <c r="L360" s="69">
        <v>0</v>
      </c>
      <c r="M360" s="69">
        <v>0</v>
      </c>
      <c r="N360" s="69">
        <v>0</v>
      </c>
      <c r="O360" s="69">
        <v>0</v>
      </c>
      <c r="P360" s="69">
        <v>0</v>
      </c>
      <c r="Q360" s="69">
        <v>0</v>
      </c>
      <c r="R360" s="69">
        <v>0</v>
      </c>
      <c r="S360" s="69">
        <v>720000</v>
      </c>
      <c r="T360" s="69">
        <v>0</v>
      </c>
      <c r="U360" s="69">
        <v>0</v>
      </c>
      <c r="V360" s="69">
        <v>0</v>
      </c>
      <c r="W360" s="69">
        <v>0</v>
      </c>
      <c r="X360" s="69">
        <v>0</v>
      </c>
      <c r="Y360" s="69">
        <v>0</v>
      </c>
      <c r="Z360" s="69">
        <v>0</v>
      </c>
      <c r="AA360" s="69">
        <v>0</v>
      </c>
      <c r="AB360" s="69">
        <v>0</v>
      </c>
      <c r="AC360" s="69">
        <v>0</v>
      </c>
      <c r="AD360" s="69">
        <v>0</v>
      </c>
      <c r="AE360" s="69">
        <v>28090000</v>
      </c>
      <c r="AF360" s="69">
        <v>0</v>
      </c>
      <c r="AG360" s="69">
        <v>0</v>
      </c>
      <c r="AH360" s="69">
        <v>0</v>
      </c>
      <c r="AI360" s="69">
        <v>0</v>
      </c>
      <c r="AJ360" s="69">
        <v>0</v>
      </c>
      <c r="AK360" s="69">
        <v>0</v>
      </c>
      <c r="AL360" s="69">
        <v>0</v>
      </c>
      <c r="AM360" s="69">
        <v>0</v>
      </c>
      <c r="AN360" s="69">
        <v>0</v>
      </c>
      <c r="AO360" s="69">
        <v>0</v>
      </c>
      <c r="AP360" s="69">
        <v>0</v>
      </c>
      <c r="AQ360" s="69">
        <v>0</v>
      </c>
      <c r="AR360" s="69">
        <v>51600</v>
      </c>
      <c r="AS360" s="69">
        <v>0</v>
      </c>
      <c r="AT360" s="69">
        <v>0</v>
      </c>
      <c r="AU360" s="69">
        <v>0</v>
      </c>
      <c r="AV360" s="69">
        <v>0</v>
      </c>
      <c r="AW360" s="69">
        <v>0</v>
      </c>
      <c r="AX360" s="69">
        <v>0</v>
      </c>
      <c r="AY360" s="69">
        <v>0</v>
      </c>
      <c r="AZ360" s="69">
        <v>0</v>
      </c>
      <c r="BA360" s="69">
        <v>0</v>
      </c>
      <c r="BB360" s="69">
        <v>0</v>
      </c>
      <c r="BC360" s="69">
        <v>0</v>
      </c>
      <c r="BD360" s="69">
        <v>0</v>
      </c>
      <c r="BE360" s="69">
        <v>0</v>
      </c>
      <c r="BF360" s="69">
        <v>23800</v>
      </c>
      <c r="BG360" s="69">
        <v>0</v>
      </c>
      <c r="BH360" s="69">
        <v>0</v>
      </c>
      <c r="BI360" s="69">
        <v>0</v>
      </c>
      <c r="BJ360" s="69">
        <v>0</v>
      </c>
      <c r="BK360" s="69">
        <v>0</v>
      </c>
      <c r="BL360" s="69">
        <v>0</v>
      </c>
      <c r="BM360" s="69">
        <v>0</v>
      </c>
      <c r="BN360" s="69">
        <v>0</v>
      </c>
      <c r="BO360" s="69">
        <v>0</v>
      </c>
      <c r="BP360" s="69">
        <v>0</v>
      </c>
      <c r="BQ360" s="69">
        <v>0</v>
      </c>
      <c r="BR360" s="69">
        <v>0</v>
      </c>
      <c r="BS360" s="69">
        <v>0</v>
      </c>
      <c r="BT360" s="69">
        <v>0</v>
      </c>
      <c r="BU360" s="69">
        <v>0</v>
      </c>
      <c r="BV360" s="69">
        <v>0</v>
      </c>
      <c r="BW360" s="69">
        <v>0</v>
      </c>
      <c r="BX360" s="69">
        <v>0</v>
      </c>
      <c r="BY360" s="70">
        <v>184422355.34</v>
      </c>
    </row>
    <row r="361" spans="1:77" x14ac:dyDescent="0.2">
      <c r="A361" s="67" t="s">
        <v>43</v>
      </c>
      <c r="B361" s="68" t="s">
        <v>913</v>
      </c>
      <c r="C361" s="67" t="s">
        <v>914</v>
      </c>
      <c r="D361" s="69">
        <v>0</v>
      </c>
      <c r="E361" s="69">
        <v>0</v>
      </c>
      <c r="F361" s="69">
        <v>0</v>
      </c>
      <c r="G361" s="69">
        <v>0</v>
      </c>
      <c r="H361" s="69">
        <v>0</v>
      </c>
      <c r="I361" s="69">
        <v>0</v>
      </c>
      <c r="J361" s="69">
        <v>3003555.35</v>
      </c>
      <c r="K361" s="69">
        <v>0</v>
      </c>
      <c r="L361" s="69">
        <v>2007000</v>
      </c>
      <c r="M361" s="69">
        <v>22000000</v>
      </c>
      <c r="N361" s="69">
        <v>0</v>
      </c>
      <c r="O361" s="69">
        <v>0</v>
      </c>
      <c r="P361" s="69">
        <v>0</v>
      </c>
      <c r="Q361" s="69">
        <v>0</v>
      </c>
      <c r="R361" s="69">
        <v>0</v>
      </c>
      <c r="S361" s="69">
        <v>0</v>
      </c>
      <c r="T361" s="69">
        <v>0</v>
      </c>
      <c r="U361" s="69">
        <v>0</v>
      </c>
      <c r="V361" s="69">
        <v>3788000</v>
      </c>
      <c r="W361" s="69">
        <v>0</v>
      </c>
      <c r="X361" s="69">
        <v>0</v>
      </c>
      <c r="Y361" s="69">
        <v>0</v>
      </c>
      <c r="Z361" s="69">
        <v>0</v>
      </c>
      <c r="AA361" s="69">
        <v>0</v>
      </c>
      <c r="AB361" s="69">
        <v>0</v>
      </c>
      <c r="AC361" s="69">
        <v>0</v>
      </c>
      <c r="AD361" s="69">
        <v>0</v>
      </c>
      <c r="AE361" s="69">
        <v>0</v>
      </c>
      <c r="AF361" s="69">
        <v>0</v>
      </c>
      <c r="AG361" s="69">
        <v>0</v>
      </c>
      <c r="AH361" s="69">
        <v>0</v>
      </c>
      <c r="AI361" s="69">
        <v>0</v>
      </c>
      <c r="AJ361" s="69">
        <v>0</v>
      </c>
      <c r="AK361" s="69">
        <v>0</v>
      </c>
      <c r="AL361" s="69">
        <v>0</v>
      </c>
      <c r="AM361" s="69">
        <v>0</v>
      </c>
      <c r="AN361" s="69">
        <v>0</v>
      </c>
      <c r="AO361" s="69">
        <v>0</v>
      </c>
      <c r="AP361" s="69">
        <v>0</v>
      </c>
      <c r="AQ361" s="69">
        <v>0</v>
      </c>
      <c r="AR361" s="69">
        <v>0</v>
      </c>
      <c r="AS361" s="69">
        <v>0</v>
      </c>
      <c r="AT361" s="69">
        <v>0</v>
      </c>
      <c r="AU361" s="69">
        <v>0</v>
      </c>
      <c r="AV361" s="69">
        <v>0</v>
      </c>
      <c r="AW361" s="69">
        <v>0</v>
      </c>
      <c r="AX361" s="69">
        <v>0</v>
      </c>
      <c r="AY361" s="69">
        <v>0</v>
      </c>
      <c r="AZ361" s="69">
        <v>0</v>
      </c>
      <c r="BA361" s="69">
        <v>0</v>
      </c>
      <c r="BB361" s="69">
        <v>0</v>
      </c>
      <c r="BC361" s="69">
        <v>0</v>
      </c>
      <c r="BD361" s="69">
        <v>0</v>
      </c>
      <c r="BE361" s="69">
        <v>0</v>
      </c>
      <c r="BF361" s="69">
        <v>0</v>
      </c>
      <c r="BG361" s="69">
        <v>0</v>
      </c>
      <c r="BH361" s="69">
        <v>0</v>
      </c>
      <c r="BI361" s="69">
        <v>0</v>
      </c>
      <c r="BJ361" s="69">
        <v>0</v>
      </c>
      <c r="BK361" s="69">
        <v>0</v>
      </c>
      <c r="BL361" s="69">
        <v>0</v>
      </c>
      <c r="BM361" s="69">
        <v>0</v>
      </c>
      <c r="BN361" s="69">
        <v>0</v>
      </c>
      <c r="BO361" s="69">
        <v>0</v>
      </c>
      <c r="BP361" s="69">
        <v>0</v>
      </c>
      <c r="BQ361" s="69">
        <v>0</v>
      </c>
      <c r="BR361" s="69">
        <v>0</v>
      </c>
      <c r="BS361" s="69">
        <v>0</v>
      </c>
      <c r="BT361" s="69">
        <v>806770.35</v>
      </c>
      <c r="BU361" s="69">
        <v>0</v>
      </c>
      <c r="BV361" s="69">
        <v>0</v>
      </c>
      <c r="BW361" s="69">
        <v>0</v>
      </c>
      <c r="BX361" s="69">
        <v>0</v>
      </c>
      <c r="BY361" s="70">
        <v>76090748.25</v>
      </c>
    </row>
    <row r="362" spans="1:77" x14ac:dyDescent="0.2">
      <c r="A362" s="67" t="s">
        <v>43</v>
      </c>
      <c r="B362" s="68" t="s">
        <v>915</v>
      </c>
      <c r="C362" s="67" t="s">
        <v>916</v>
      </c>
      <c r="D362" s="69">
        <v>43321259.200000003</v>
      </c>
      <c r="E362" s="69">
        <v>0</v>
      </c>
      <c r="F362" s="69">
        <v>0</v>
      </c>
      <c r="G362" s="69">
        <v>0</v>
      </c>
      <c r="H362" s="69">
        <v>0</v>
      </c>
      <c r="I362" s="69">
        <v>0</v>
      </c>
      <c r="J362" s="69">
        <v>147261356.40000001</v>
      </c>
      <c r="K362" s="69">
        <v>0</v>
      </c>
      <c r="L362" s="69">
        <v>0</v>
      </c>
      <c r="M362" s="69">
        <v>0</v>
      </c>
      <c r="N362" s="69">
        <v>0</v>
      </c>
      <c r="O362" s="69">
        <v>0</v>
      </c>
      <c r="P362" s="69">
        <v>0</v>
      </c>
      <c r="Q362" s="69">
        <v>0</v>
      </c>
      <c r="R362" s="69">
        <v>0</v>
      </c>
      <c r="S362" s="69">
        <v>0</v>
      </c>
      <c r="T362" s="69">
        <v>0</v>
      </c>
      <c r="U362" s="69">
        <v>0</v>
      </c>
      <c r="V362" s="69">
        <v>6120000</v>
      </c>
      <c r="W362" s="69">
        <v>0</v>
      </c>
      <c r="X362" s="69">
        <v>0</v>
      </c>
      <c r="Y362" s="69">
        <v>0</v>
      </c>
      <c r="Z362" s="69">
        <v>0</v>
      </c>
      <c r="AA362" s="69">
        <v>0</v>
      </c>
      <c r="AB362" s="69">
        <v>0</v>
      </c>
      <c r="AC362" s="69">
        <v>0</v>
      </c>
      <c r="AD362" s="69">
        <v>0</v>
      </c>
      <c r="AE362" s="69">
        <v>33981090</v>
      </c>
      <c r="AF362" s="69">
        <v>0</v>
      </c>
      <c r="AG362" s="69">
        <v>0</v>
      </c>
      <c r="AH362" s="69">
        <v>0</v>
      </c>
      <c r="AI362" s="69">
        <v>0</v>
      </c>
      <c r="AJ362" s="69">
        <v>0</v>
      </c>
      <c r="AK362" s="69">
        <v>0</v>
      </c>
      <c r="AL362" s="69">
        <v>0</v>
      </c>
      <c r="AM362" s="69">
        <v>0</v>
      </c>
      <c r="AN362" s="69">
        <v>0</v>
      </c>
      <c r="AO362" s="69">
        <v>0</v>
      </c>
      <c r="AP362" s="69">
        <v>0</v>
      </c>
      <c r="AQ362" s="69">
        <v>67782457</v>
      </c>
      <c r="AR362" s="69">
        <v>0</v>
      </c>
      <c r="AS362" s="69">
        <v>0</v>
      </c>
      <c r="AT362" s="69">
        <v>0</v>
      </c>
      <c r="AU362" s="69">
        <v>0</v>
      </c>
      <c r="AV362" s="69">
        <v>0</v>
      </c>
      <c r="AW362" s="69">
        <v>0</v>
      </c>
      <c r="AX362" s="69">
        <v>10330000</v>
      </c>
      <c r="AY362" s="69">
        <v>2366000</v>
      </c>
      <c r="AZ362" s="69">
        <v>0</v>
      </c>
      <c r="BA362" s="69">
        <v>0</v>
      </c>
      <c r="BB362" s="69">
        <v>0</v>
      </c>
      <c r="BC362" s="69">
        <v>0</v>
      </c>
      <c r="BD362" s="69">
        <v>0</v>
      </c>
      <c r="BE362" s="69">
        <v>0</v>
      </c>
      <c r="BF362" s="69">
        <v>0</v>
      </c>
      <c r="BG362" s="69">
        <v>0</v>
      </c>
      <c r="BH362" s="69">
        <v>0</v>
      </c>
      <c r="BI362" s="69">
        <v>39640544.990000002</v>
      </c>
      <c r="BJ362" s="69">
        <v>0</v>
      </c>
      <c r="BK362" s="69">
        <v>0</v>
      </c>
      <c r="BL362" s="69">
        <v>0</v>
      </c>
      <c r="BM362" s="69">
        <v>0</v>
      </c>
      <c r="BN362" s="69">
        <v>0</v>
      </c>
      <c r="BO362" s="69">
        <v>0</v>
      </c>
      <c r="BP362" s="69">
        <v>22603044</v>
      </c>
      <c r="BQ362" s="69">
        <v>0</v>
      </c>
      <c r="BR362" s="69">
        <v>0</v>
      </c>
      <c r="BS362" s="69">
        <v>0</v>
      </c>
      <c r="BT362" s="69">
        <v>0</v>
      </c>
      <c r="BU362" s="69">
        <v>0</v>
      </c>
      <c r="BV362" s="69">
        <v>0</v>
      </c>
      <c r="BW362" s="69">
        <v>0</v>
      </c>
      <c r="BX362" s="69">
        <v>0</v>
      </c>
      <c r="BY362" s="70">
        <v>97531.040000000008</v>
      </c>
    </row>
    <row r="363" spans="1:77" x14ac:dyDescent="0.2">
      <c r="A363" s="67" t="s">
        <v>43</v>
      </c>
      <c r="B363" s="68" t="s">
        <v>917</v>
      </c>
      <c r="C363" s="67" t="s">
        <v>918</v>
      </c>
      <c r="D363" s="69">
        <v>0</v>
      </c>
      <c r="E363" s="69">
        <v>0</v>
      </c>
      <c r="F363" s="69">
        <v>0</v>
      </c>
      <c r="G363" s="69">
        <v>0</v>
      </c>
      <c r="H363" s="69">
        <v>0</v>
      </c>
      <c r="I363" s="69">
        <v>0</v>
      </c>
      <c r="J363" s="69">
        <v>0</v>
      </c>
      <c r="K363" s="69">
        <v>0</v>
      </c>
      <c r="L363" s="69">
        <v>0</v>
      </c>
      <c r="M363" s="69">
        <v>1774500</v>
      </c>
      <c r="N363" s="69">
        <v>0</v>
      </c>
      <c r="O363" s="69">
        <v>0</v>
      </c>
      <c r="P363" s="69">
        <v>0</v>
      </c>
      <c r="Q363" s="69">
        <v>2429900</v>
      </c>
      <c r="R363" s="69">
        <v>0</v>
      </c>
      <c r="S363" s="69">
        <v>0</v>
      </c>
      <c r="T363" s="69">
        <v>0</v>
      </c>
      <c r="U363" s="69">
        <v>0</v>
      </c>
      <c r="V363" s="69">
        <v>0</v>
      </c>
      <c r="W363" s="69">
        <v>47901960</v>
      </c>
      <c r="X363" s="69">
        <v>0</v>
      </c>
      <c r="Y363" s="69">
        <v>0</v>
      </c>
      <c r="Z363" s="69">
        <v>745400</v>
      </c>
      <c r="AA363" s="69">
        <v>0</v>
      </c>
      <c r="AB363" s="69">
        <v>0</v>
      </c>
      <c r="AC363" s="69">
        <v>0</v>
      </c>
      <c r="AD363" s="69">
        <v>0</v>
      </c>
      <c r="AE363" s="69">
        <v>0</v>
      </c>
      <c r="AF363" s="69">
        <v>0</v>
      </c>
      <c r="AG363" s="69">
        <v>0</v>
      </c>
      <c r="AH363" s="69">
        <v>461000</v>
      </c>
      <c r="AI363" s="69">
        <v>0</v>
      </c>
      <c r="AJ363" s="69">
        <v>0</v>
      </c>
      <c r="AK363" s="69">
        <v>0</v>
      </c>
      <c r="AL363" s="69">
        <v>1515000</v>
      </c>
      <c r="AM363" s="69">
        <v>294650</v>
      </c>
      <c r="AN363" s="69">
        <v>0</v>
      </c>
      <c r="AO363" s="69">
        <v>0</v>
      </c>
      <c r="AP363" s="69">
        <v>3454700</v>
      </c>
      <c r="AQ363" s="69">
        <v>0</v>
      </c>
      <c r="AR363" s="69">
        <v>0</v>
      </c>
      <c r="AS363" s="69">
        <v>0</v>
      </c>
      <c r="AT363" s="69">
        <v>0</v>
      </c>
      <c r="AU363" s="69">
        <v>0</v>
      </c>
      <c r="AV363" s="69">
        <v>0</v>
      </c>
      <c r="AW363" s="69">
        <v>0</v>
      </c>
      <c r="AX363" s="69">
        <v>0</v>
      </c>
      <c r="AY363" s="69">
        <v>0</v>
      </c>
      <c r="AZ363" s="69">
        <v>0</v>
      </c>
      <c r="BA363" s="69">
        <v>0</v>
      </c>
      <c r="BB363" s="69">
        <v>0</v>
      </c>
      <c r="BC363" s="69">
        <v>0</v>
      </c>
      <c r="BD363" s="69">
        <v>7938000</v>
      </c>
      <c r="BE363" s="69">
        <v>0</v>
      </c>
      <c r="BF363" s="69">
        <v>1227000</v>
      </c>
      <c r="BG363" s="69">
        <v>0</v>
      </c>
      <c r="BH363" s="69">
        <v>0</v>
      </c>
      <c r="BI363" s="69">
        <v>0</v>
      </c>
      <c r="BJ363" s="69">
        <v>0</v>
      </c>
      <c r="BK363" s="69">
        <v>0</v>
      </c>
      <c r="BL363" s="69">
        <v>0</v>
      </c>
      <c r="BM363" s="69">
        <v>0</v>
      </c>
      <c r="BN363" s="69">
        <v>1422000</v>
      </c>
      <c r="BO363" s="69">
        <v>0</v>
      </c>
      <c r="BP363" s="69">
        <v>0</v>
      </c>
      <c r="BQ363" s="69">
        <v>0</v>
      </c>
      <c r="BR363" s="69">
        <v>0</v>
      </c>
      <c r="BS363" s="69">
        <v>0</v>
      </c>
      <c r="BT363" s="69">
        <v>0</v>
      </c>
      <c r="BU363" s="69">
        <v>0</v>
      </c>
      <c r="BV363" s="69">
        <v>0</v>
      </c>
      <c r="BW363" s="69">
        <v>0</v>
      </c>
      <c r="BX363" s="69">
        <v>0</v>
      </c>
      <c r="BY363" s="70">
        <v>299932.65999999997</v>
      </c>
    </row>
    <row r="364" spans="1:77" x14ac:dyDescent="0.2">
      <c r="A364" s="67" t="s">
        <v>43</v>
      </c>
      <c r="B364" s="68" t="s">
        <v>919</v>
      </c>
      <c r="C364" s="67" t="s">
        <v>920</v>
      </c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70">
        <v>15449667.85</v>
      </c>
    </row>
    <row r="365" spans="1:77" x14ac:dyDescent="0.2">
      <c r="A365" s="67" t="s">
        <v>43</v>
      </c>
      <c r="B365" s="68" t="s">
        <v>921</v>
      </c>
      <c r="C365" s="67" t="s">
        <v>922</v>
      </c>
      <c r="D365" s="69">
        <v>0</v>
      </c>
      <c r="E365" s="69">
        <v>0</v>
      </c>
      <c r="F365" s="69">
        <v>0</v>
      </c>
      <c r="G365" s="69">
        <v>0</v>
      </c>
      <c r="H365" s="69">
        <v>0</v>
      </c>
      <c r="I365" s="69">
        <v>0</v>
      </c>
      <c r="J365" s="69">
        <v>65621.399999999994</v>
      </c>
      <c r="K365" s="69">
        <v>0</v>
      </c>
      <c r="L365" s="69">
        <v>0</v>
      </c>
      <c r="M365" s="69">
        <v>0</v>
      </c>
      <c r="N365" s="69">
        <v>0</v>
      </c>
      <c r="O365" s="69">
        <v>0</v>
      </c>
      <c r="P365" s="69">
        <v>0</v>
      </c>
      <c r="Q365" s="69">
        <v>0</v>
      </c>
      <c r="R365" s="69">
        <v>0</v>
      </c>
      <c r="S365" s="69">
        <v>0</v>
      </c>
      <c r="T365" s="69">
        <v>0</v>
      </c>
      <c r="U365" s="69">
        <v>0</v>
      </c>
      <c r="V365" s="69">
        <v>50958.66</v>
      </c>
      <c r="W365" s="69">
        <v>0</v>
      </c>
      <c r="X365" s="69">
        <v>0</v>
      </c>
      <c r="Y365" s="69">
        <v>0</v>
      </c>
      <c r="Z365" s="69">
        <v>0</v>
      </c>
      <c r="AA365" s="69">
        <v>0</v>
      </c>
      <c r="AB365" s="69">
        <v>0</v>
      </c>
      <c r="AC365" s="69">
        <v>0</v>
      </c>
      <c r="AD365" s="69">
        <v>0</v>
      </c>
      <c r="AE365" s="69">
        <v>0</v>
      </c>
      <c r="AF365" s="69">
        <v>0</v>
      </c>
      <c r="AG365" s="69">
        <v>0</v>
      </c>
      <c r="AH365" s="69">
        <v>0</v>
      </c>
      <c r="AI365" s="69">
        <v>0</v>
      </c>
      <c r="AJ365" s="69">
        <v>0</v>
      </c>
      <c r="AK365" s="69">
        <v>0</v>
      </c>
      <c r="AL365" s="69">
        <v>0</v>
      </c>
      <c r="AM365" s="69">
        <v>0</v>
      </c>
      <c r="AN365" s="69">
        <v>0</v>
      </c>
      <c r="AO365" s="69">
        <v>0</v>
      </c>
      <c r="AP365" s="69">
        <v>0</v>
      </c>
      <c r="AQ365" s="69">
        <v>252276.51</v>
      </c>
      <c r="AR365" s="69">
        <v>0</v>
      </c>
      <c r="AS365" s="69">
        <v>0</v>
      </c>
      <c r="AT365" s="69">
        <v>0</v>
      </c>
      <c r="AU365" s="69">
        <v>0</v>
      </c>
      <c r="AV365" s="69">
        <v>0</v>
      </c>
      <c r="AW365" s="69">
        <v>0</v>
      </c>
      <c r="AX365" s="69">
        <v>93423.6</v>
      </c>
      <c r="AY365" s="69">
        <v>0</v>
      </c>
      <c r="AZ365" s="69">
        <v>0</v>
      </c>
      <c r="BA365" s="69">
        <v>0</v>
      </c>
      <c r="BB365" s="69">
        <v>0</v>
      </c>
      <c r="BC365" s="69">
        <v>0</v>
      </c>
      <c r="BD365" s="69">
        <v>0</v>
      </c>
      <c r="BE365" s="69">
        <v>0</v>
      </c>
      <c r="BF365" s="69">
        <v>0</v>
      </c>
      <c r="BG365" s="69">
        <v>0</v>
      </c>
      <c r="BH365" s="69">
        <v>0</v>
      </c>
      <c r="BI365" s="69">
        <v>65282.1</v>
      </c>
      <c r="BJ365" s="69">
        <v>0</v>
      </c>
      <c r="BK365" s="69">
        <v>0</v>
      </c>
      <c r="BL365" s="69">
        <v>0</v>
      </c>
      <c r="BM365" s="69">
        <v>0</v>
      </c>
      <c r="BN365" s="69">
        <v>0</v>
      </c>
      <c r="BO365" s="69">
        <v>0</v>
      </c>
      <c r="BP365" s="69">
        <v>0</v>
      </c>
      <c r="BQ365" s="69">
        <v>0</v>
      </c>
      <c r="BR365" s="69">
        <v>0</v>
      </c>
      <c r="BS365" s="69">
        <v>0</v>
      </c>
      <c r="BT365" s="69">
        <v>0</v>
      </c>
      <c r="BU365" s="69">
        <v>0</v>
      </c>
      <c r="BV365" s="69">
        <v>0</v>
      </c>
      <c r="BW365" s="69">
        <v>0</v>
      </c>
      <c r="BX365" s="69">
        <v>0</v>
      </c>
      <c r="BY365" s="70">
        <v>19322196.5</v>
      </c>
    </row>
    <row r="366" spans="1:77" x14ac:dyDescent="0.2">
      <c r="A366" s="67" t="s">
        <v>43</v>
      </c>
      <c r="B366" s="68" t="s">
        <v>923</v>
      </c>
      <c r="C366" s="67" t="s">
        <v>924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70">
        <v>445548.6</v>
      </c>
    </row>
    <row r="367" spans="1:77" x14ac:dyDescent="0.2">
      <c r="A367" s="67" t="s">
        <v>43</v>
      </c>
      <c r="B367" s="68" t="s">
        <v>925</v>
      </c>
      <c r="C367" s="67" t="s">
        <v>419</v>
      </c>
      <c r="D367" s="69">
        <v>68300</v>
      </c>
      <c r="E367" s="69">
        <v>0</v>
      </c>
      <c r="F367" s="69">
        <v>0</v>
      </c>
      <c r="G367" s="69">
        <v>0</v>
      </c>
      <c r="H367" s="69">
        <v>0</v>
      </c>
      <c r="I367" s="69">
        <v>0</v>
      </c>
      <c r="J367" s="69">
        <v>362324</v>
      </c>
      <c r="K367" s="69">
        <v>0</v>
      </c>
      <c r="L367" s="69">
        <v>0</v>
      </c>
      <c r="M367" s="69">
        <v>0</v>
      </c>
      <c r="N367" s="69">
        <v>0</v>
      </c>
      <c r="O367" s="69">
        <v>0</v>
      </c>
      <c r="P367" s="69">
        <v>0</v>
      </c>
      <c r="Q367" s="69">
        <v>0</v>
      </c>
      <c r="R367" s="69">
        <v>0</v>
      </c>
      <c r="S367" s="69">
        <v>0</v>
      </c>
      <c r="T367" s="69">
        <v>198120</v>
      </c>
      <c r="U367" s="69">
        <v>0</v>
      </c>
      <c r="V367" s="69">
        <v>397800</v>
      </c>
      <c r="W367" s="69">
        <v>0</v>
      </c>
      <c r="X367" s="69">
        <v>0</v>
      </c>
      <c r="Y367" s="69">
        <v>0</v>
      </c>
      <c r="Z367" s="69">
        <v>0</v>
      </c>
      <c r="AA367" s="69">
        <v>0</v>
      </c>
      <c r="AB367" s="69">
        <v>0</v>
      </c>
      <c r="AC367" s="69">
        <v>0</v>
      </c>
      <c r="AD367" s="69">
        <v>0</v>
      </c>
      <c r="AE367" s="69">
        <v>320020</v>
      </c>
      <c r="AF367" s="69">
        <v>183851.5</v>
      </c>
      <c r="AG367" s="69">
        <v>0</v>
      </c>
      <c r="AH367" s="69">
        <v>0</v>
      </c>
      <c r="AI367" s="69">
        <v>0</v>
      </c>
      <c r="AJ367" s="69">
        <v>0</v>
      </c>
      <c r="AK367" s="69">
        <v>225568.25</v>
      </c>
      <c r="AL367" s="69">
        <v>0</v>
      </c>
      <c r="AM367" s="69">
        <v>0</v>
      </c>
      <c r="AN367" s="69">
        <v>0</v>
      </c>
      <c r="AO367" s="69">
        <v>0</v>
      </c>
      <c r="AP367" s="69">
        <v>0</v>
      </c>
      <c r="AQ367" s="69">
        <v>321520</v>
      </c>
      <c r="AR367" s="69">
        <v>0</v>
      </c>
      <c r="AS367" s="69">
        <v>0</v>
      </c>
      <c r="AT367" s="69">
        <v>0</v>
      </c>
      <c r="AU367" s="69">
        <v>0</v>
      </c>
      <c r="AV367" s="69">
        <v>0</v>
      </c>
      <c r="AW367" s="69">
        <v>0</v>
      </c>
      <c r="AX367" s="69">
        <v>187450</v>
      </c>
      <c r="AY367" s="69">
        <v>0</v>
      </c>
      <c r="AZ367" s="69">
        <v>87500</v>
      </c>
      <c r="BA367" s="69">
        <v>0</v>
      </c>
      <c r="BB367" s="69">
        <v>0</v>
      </c>
      <c r="BC367" s="69">
        <v>78790</v>
      </c>
      <c r="BD367" s="69">
        <v>0</v>
      </c>
      <c r="BE367" s="69">
        <v>252115.75</v>
      </c>
      <c r="BF367" s="69">
        <v>0</v>
      </c>
      <c r="BG367" s="69">
        <v>0</v>
      </c>
      <c r="BH367" s="69">
        <v>0</v>
      </c>
      <c r="BI367" s="69">
        <v>74450</v>
      </c>
      <c r="BJ367" s="69">
        <v>0</v>
      </c>
      <c r="BK367" s="69">
        <v>17813.75</v>
      </c>
      <c r="BL367" s="69">
        <v>0</v>
      </c>
      <c r="BM367" s="69">
        <v>269175.5</v>
      </c>
      <c r="BN367" s="69">
        <v>0</v>
      </c>
      <c r="BO367" s="69">
        <v>31000</v>
      </c>
      <c r="BP367" s="69">
        <v>25000</v>
      </c>
      <c r="BQ367" s="69">
        <v>0</v>
      </c>
      <c r="BR367" s="69">
        <v>0</v>
      </c>
      <c r="BS367" s="69">
        <v>0</v>
      </c>
      <c r="BT367" s="69">
        <v>0</v>
      </c>
      <c r="BU367" s="69">
        <v>0</v>
      </c>
      <c r="BV367" s="69">
        <v>0</v>
      </c>
      <c r="BW367" s="69">
        <v>0</v>
      </c>
      <c r="BX367" s="69">
        <v>0</v>
      </c>
      <c r="BY367" s="70">
        <v>1968558.5</v>
      </c>
    </row>
    <row r="368" spans="1:77" x14ac:dyDescent="0.2">
      <c r="A368" s="67" t="s">
        <v>43</v>
      </c>
      <c r="B368" s="68" t="s">
        <v>926</v>
      </c>
      <c r="C368" s="67" t="s">
        <v>927</v>
      </c>
      <c r="D368" s="69">
        <v>121165.7</v>
      </c>
      <c r="E368" s="69">
        <v>0</v>
      </c>
      <c r="F368" s="69">
        <v>0</v>
      </c>
      <c r="G368" s="69">
        <v>0</v>
      </c>
      <c r="H368" s="69">
        <v>0</v>
      </c>
      <c r="I368" s="69">
        <v>2600</v>
      </c>
      <c r="J368" s="69">
        <v>2464454.7000000002</v>
      </c>
      <c r="K368" s="69">
        <v>0</v>
      </c>
      <c r="L368" s="69">
        <v>14490</v>
      </c>
      <c r="M368" s="69">
        <v>0</v>
      </c>
      <c r="N368" s="69">
        <v>0</v>
      </c>
      <c r="O368" s="69">
        <v>0</v>
      </c>
      <c r="P368" s="69">
        <v>0</v>
      </c>
      <c r="Q368" s="69">
        <v>0</v>
      </c>
      <c r="R368" s="69">
        <v>0</v>
      </c>
      <c r="S368" s="69">
        <v>0</v>
      </c>
      <c r="T368" s="69">
        <v>0</v>
      </c>
      <c r="U368" s="69">
        <v>0</v>
      </c>
      <c r="V368" s="69">
        <v>173742</v>
      </c>
      <c r="W368" s="69">
        <v>0</v>
      </c>
      <c r="X368" s="69">
        <v>0</v>
      </c>
      <c r="Y368" s="69">
        <v>0</v>
      </c>
      <c r="Z368" s="69">
        <v>0</v>
      </c>
      <c r="AA368" s="69">
        <v>0</v>
      </c>
      <c r="AB368" s="69">
        <v>16943</v>
      </c>
      <c r="AC368" s="69">
        <v>0</v>
      </c>
      <c r="AD368" s="69">
        <v>0</v>
      </c>
      <c r="AE368" s="69">
        <v>1903805.5</v>
      </c>
      <c r="AF368" s="69">
        <v>0</v>
      </c>
      <c r="AG368" s="69">
        <v>0</v>
      </c>
      <c r="AH368" s="69">
        <v>0</v>
      </c>
      <c r="AI368" s="69">
        <v>0</v>
      </c>
      <c r="AJ368" s="69">
        <v>0</v>
      </c>
      <c r="AK368" s="69">
        <v>49675</v>
      </c>
      <c r="AL368" s="69">
        <v>0</v>
      </c>
      <c r="AM368" s="69">
        <v>0</v>
      </c>
      <c r="AN368" s="69">
        <v>0</v>
      </c>
      <c r="AO368" s="69">
        <v>0</v>
      </c>
      <c r="AP368" s="69">
        <v>0</v>
      </c>
      <c r="AQ368" s="69">
        <v>1018067.5</v>
      </c>
      <c r="AR368" s="69">
        <v>0</v>
      </c>
      <c r="AS368" s="69">
        <v>0</v>
      </c>
      <c r="AT368" s="69">
        <v>0</v>
      </c>
      <c r="AU368" s="69">
        <v>0</v>
      </c>
      <c r="AV368" s="69">
        <v>0</v>
      </c>
      <c r="AW368" s="69">
        <v>0</v>
      </c>
      <c r="AX368" s="69">
        <v>200319</v>
      </c>
      <c r="AY368" s="69">
        <v>2110</v>
      </c>
      <c r="AZ368" s="69">
        <v>24880</v>
      </c>
      <c r="BA368" s="69">
        <v>0</v>
      </c>
      <c r="BB368" s="69">
        <v>0</v>
      </c>
      <c r="BC368" s="69">
        <v>0</v>
      </c>
      <c r="BD368" s="69">
        <v>0</v>
      </c>
      <c r="BE368" s="69">
        <v>0</v>
      </c>
      <c r="BF368" s="69">
        <v>0</v>
      </c>
      <c r="BG368" s="69">
        <v>0</v>
      </c>
      <c r="BH368" s="69">
        <v>0</v>
      </c>
      <c r="BI368" s="69">
        <v>264600</v>
      </c>
      <c r="BJ368" s="69">
        <v>0</v>
      </c>
      <c r="BK368" s="69">
        <v>38780</v>
      </c>
      <c r="BL368" s="69">
        <v>0</v>
      </c>
      <c r="BM368" s="69">
        <v>0</v>
      </c>
      <c r="BN368" s="69">
        <v>0</v>
      </c>
      <c r="BO368" s="69">
        <v>0</v>
      </c>
      <c r="BP368" s="69">
        <v>1500</v>
      </c>
      <c r="BQ368" s="69">
        <v>0</v>
      </c>
      <c r="BR368" s="69">
        <v>0</v>
      </c>
      <c r="BS368" s="69">
        <v>0</v>
      </c>
      <c r="BT368" s="69">
        <v>0</v>
      </c>
      <c r="BU368" s="69">
        <v>0</v>
      </c>
      <c r="BV368" s="69">
        <v>0</v>
      </c>
      <c r="BW368" s="69">
        <v>0</v>
      </c>
      <c r="BX368" s="69">
        <v>0</v>
      </c>
      <c r="BY368" s="70">
        <v>2797470.45</v>
      </c>
    </row>
    <row r="369" spans="1:77" x14ac:dyDescent="0.2">
      <c r="A369" s="67" t="s">
        <v>43</v>
      </c>
      <c r="B369" s="68" t="s">
        <v>928</v>
      </c>
      <c r="C369" s="67" t="s">
        <v>929</v>
      </c>
      <c r="D369" s="69">
        <v>0</v>
      </c>
      <c r="E369" s="69">
        <v>0</v>
      </c>
      <c r="F369" s="69">
        <v>0</v>
      </c>
      <c r="G369" s="69">
        <v>0</v>
      </c>
      <c r="H369" s="69">
        <v>0</v>
      </c>
      <c r="I369" s="69">
        <v>0</v>
      </c>
      <c r="J369" s="69">
        <v>0</v>
      </c>
      <c r="K369" s="69">
        <v>0</v>
      </c>
      <c r="L369" s="69">
        <v>0</v>
      </c>
      <c r="M369" s="69">
        <v>0</v>
      </c>
      <c r="N369" s="69">
        <v>0</v>
      </c>
      <c r="O369" s="69">
        <v>0</v>
      </c>
      <c r="P369" s="69">
        <v>0</v>
      </c>
      <c r="Q369" s="69">
        <v>0</v>
      </c>
      <c r="R369" s="69">
        <v>0</v>
      </c>
      <c r="S369" s="69">
        <v>0</v>
      </c>
      <c r="T369" s="69">
        <v>0</v>
      </c>
      <c r="U369" s="69">
        <v>0</v>
      </c>
      <c r="V369" s="69">
        <v>0</v>
      </c>
      <c r="W369" s="69">
        <v>0</v>
      </c>
      <c r="X369" s="69">
        <v>0</v>
      </c>
      <c r="Y369" s="69">
        <v>0</v>
      </c>
      <c r="Z369" s="69">
        <v>0</v>
      </c>
      <c r="AA369" s="69">
        <v>0</v>
      </c>
      <c r="AB369" s="69">
        <v>0</v>
      </c>
      <c r="AC369" s="69">
        <v>0</v>
      </c>
      <c r="AD369" s="69">
        <v>0</v>
      </c>
      <c r="AE369" s="69">
        <v>0</v>
      </c>
      <c r="AF369" s="69">
        <v>0</v>
      </c>
      <c r="AG369" s="69">
        <v>0</v>
      </c>
      <c r="AH369" s="69">
        <v>0</v>
      </c>
      <c r="AI369" s="69">
        <v>0</v>
      </c>
      <c r="AJ369" s="69">
        <v>0</v>
      </c>
      <c r="AK369" s="69">
        <v>11000</v>
      </c>
      <c r="AL369" s="69">
        <v>0</v>
      </c>
      <c r="AM369" s="69">
        <v>0</v>
      </c>
      <c r="AN369" s="69">
        <v>0</v>
      </c>
      <c r="AO369" s="69">
        <v>0</v>
      </c>
      <c r="AP369" s="69">
        <v>0</v>
      </c>
      <c r="AQ369" s="69">
        <v>0</v>
      </c>
      <c r="AR369" s="69">
        <v>0</v>
      </c>
      <c r="AS369" s="69">
        <v>0</v>
      </c>
      <c r="AT369" s="69">
        <v>0</v>
      </c>
      <c r="AU369" s="69">
        <v>0</v>
      </c>
      <c r="AV369" s="69">
        <v>0</v>
      </c>
      <c r="AW369" s="69">
        <v>0</v>
      </c>
      <c r="AX369" s="69">
        <v>0</v>
      </c>
      <c r="AY369" s="69">
        <v>0</v>
      </c>
      <c r="AZ369" s="69">
        <v>0</v>
      </c>
      <c r="BA369" s="69">
        <v>0</v>
      </c>
      <c r="BB369" s="69">
        <v>0</v>
      </c>
      <c r="BC369" s="69">
        <v>0</v>
      </c>
      <c r="BD369" s="69">
        <v>0</v>
      </c>
      <c r="BE369" s="69">
        <v>0</v>
      </c>
      <c r="BF369" s="69">
        <v>0</v>
      </c>
      <c r="BG369" s="69">
        <v>0</v>
      </c>
      <c r="BH369" s="69">
        <v>0</v>
      </c>
      <c r="BI369" s="69">
        <v>0</v>
      </c>
      <c r="BJ369" s="69">
        <v>0</v>
      </c>
      <c r="BK369" s="69">
        <v>0</v>
      </c>
      <c r="BL369" s="69">
        <v>0</v>
      </c>
      <c r="BM369" s="69">
        <v>0</v>
      </c>
      <c r="BN369" s="69">
        <v>0</v>
      </c>
      <c r="BO369" s="69">
        <v>0</v>
      </c>
      <c r="BP369" s="69">
        <v>0</v>
      </c>
      <c r="BQ369" s="69">
        <v>0</v>
      </c>
      <c r="BR369" s="69">
        <v>0</v>
      </c>
      <c r="BS369" s="69">
        <v>0</v>
      </c>
      <c r="BT369" s="69">
        <v>0</v>
      </c>
      <c r="BU369" s="69">
        <v>0</v>
      </c>
      <c r="BV369" s="69">
        <v>0</v>
      </c>
      <c r="BW369" s="69">
        <v>0</v>
      </c>
      <c r="BX369" s="69">
        <v>0</v>
      </c>
      <c r="BY369" s="70">
        <v>58139.5</v>
      </c>
    </row>
    <row r="370" spans="1:77" x14ac:dyDescent="0.2">
      <c r="A370" s="67" t="s">
        <v>43</v>
      </c>
      <c r="B370" s="68" t="s">
        <v>930</v>
      </c>
      <c r="C370" s="67" t="s">
        <v>931</v>
      </c>
      <c r="D370" s="69">
        <v>0</v>
      </c>
      <c r="E370" s="69">
        <v>0</v>
      </c>
      <c r="F370" s="69">
        <v>0</v>
      </c>
      <c r="G370" s="69">
        <v>0</v>
      </c>
      <c r="H370" s="69">
        <v>0</v>
      </c>
      <c r="I370" s="69">
        <v>0</v>
      </c>
      <c r="J370" s="69">
        <v>0</v>
      </c>
      <c r="K370" s="69">
        <v>0</v>
      </c>
      <c r="L370" s="69">
        <v>0</v>
      </c>
      <c r="M370" s="69">
        <v>0</v>
      </c>
      <c r="N370" s="69">
        <v>0</v>
      </c>
      <c r="O370" s="69">
        <v>0</v>
      </c>
      <c r="P370" s="69">
        <v>0</v>
      </c>
      <c r="Q370" s="69">
        <v>0</v>
      </c>
      <c r="R370" s="69">
        <v>0</v>
      </c>
      <c r="S370" s="69">
        <v>0</v>
      </c>
      <c r="T370" s="69">
        <v>0</v>
      </c>
      <c r="U370" s="69">
        <v>0</v>
      </c>
      <c r="V370" s="69">
        <v>19300</v>
      </c>
      <c r="W370" s="69">
        <v>0</v>
      </c>
      <c r="X370" s="69">
        <v>0</v>
      </c>
      <c r="Y370" s="69">
        <v>0</v>
      </c>
      <c r="Z370" s="69">
        <v>0</v>
      </c>
      <c r="AA370" s="69">
        <v>0</v>
      </c>
      <c r="AB370" s="69">
        <v>0</v>
      </c>
      <c r="AC370" s="69">
        <v>0</v>
      </c>
      <c r="AD370" s="69">
        <v>0</v>
      </c>
      <c r="AE370" s="69">
        <v>0</v>
      </c>
      <c r="AF370" s="69">
        <v>0</v>
      </c>
      <c r="AG370" s="69">
        <v>0</v>
      </c>
      <c r="AH370" s="69">
        <v>0</v>
      </c>
      <c r="AI370" s="69">
        <v>0</v>
      </c>
      <c r="AJ370" s="69">
        <v>0</v>
      </c>
      <c r="AK370" s="69">
        <v>0</v>
      </c>
      <c r="AL370" s="69">
        <v>0</v>
      </c>
      <c r="AM370" s="69">
        <v>0</v>
      </c>
      <c r="AN370" s="69">
        <v>0</v>
      </c>
      <c r="AO370" s="69">
        <v>0</v>
      </c>
      <c r="AP370" s="69">
        <v>0</v>
      </c>
      <c r="AQ370" s="69">
        <v>0</v>
      </c>
      <c r="AR370" s="69">
        <v>0</v>
      </c>
      <c r="AS370" s="69">
        <v>0</v>
      </c>
      <c r="AT370" s="69">
        <v>0</v>
      </c>
      <c r="AU370" s="69">
        <v>0</v>
      </c>
      <c r="AV370" s="69">
        <v>0</v>
      </c>
      <c r="AW370" s="69">
        <v>0</v>
      </c>
      <c r="AX370" s="69">
        <v>0</v>
      </c>
      <c r="AY370" s="69">
        <v>0</v>
      </c>
      <c r="AZ370" s="69">
        <v>0</v>
      </c>
      <c r="BA370" s="69">
        <v>0</v>
      </c>
      <c r="BB370" s="69">
        <v>0</v>
      </c>
      <c r="BC370" s="69">
        <v>0</v>
      </c>
      <c r="BD370" s="69">
        <v>0</v>
      </c>
      <c r="BE370" s="69">
        <v>0</v>
      </c>
      <c r="BF370" s="69">
        <v>0</v>
      </c>
      <c r="BG370" s="69">
        <v>0</v>
      </c>
      <c r="BH370" s="69">
        <v>0</v>
      </c>
      <c r="BI370" s="69">
        <v>0</v>
      </c>
      <c r="BJ370" s="69">
        <v>0</v>
      </c>
      <c r="BK370" s="69">
        <v>0</v>
      </c>
      <c r="BL370" s="69">
        <v>0</v>
      </c>
      <c r="BM370" s="69">
        <v>0</v>
      </c>
      <c r="BN370" s="69">
        <v>0</v>
      </c>
      <c r="BO370" s="69">
        <v>0</v>
      </c>
      <c r="BP370" s="69">
        <v>0</v>
      </c>
      <c r="BQ370" s="69">
        <v>0</v>
      </c>
      <c r="BR370" s="69">
        <v>0</v>
      </c>
      <c r="BS370" s="69">
        <v>0</v>
      </c>
      <c r="BT370" s="69">
        <v>0</v>
      </c>
      <c r="BU370" s="69">
        <v>0</v>
      </c>
      <c r="BV370" s="69">
        <v>0</v>
      </c>
      <c r="BW370" s="69">
        <v>0</v>
      </c>
      <c r="BX370" s="69">
        <v>0</v>
      </c>
      <c r="BY370" s="70"/>
    </row>
    <row r="371" spans="1:77" x14ac:dyDescent="0.2">
      <c r="A371" s="67" t="s">
        <v>43</v>
      </c>
      <c r="B371" s="68" t="s">
        <v>932</v>
      </c>
      <c r="C371" s="67" t="s">
        <v>933</v>
      </c>
      <c r="D371" s="69">
        <v>12000</v>
      </c>
      <c r="E371" s="69">
        <v>0</v>
      </c>
      <c r="F371" s="69">
        <v>0</v>
      </c>
      <c r="G371" s="69">
        <v>0</v>
      </c>
      <c r="H371" s="69">
        <v>0</v>
      </c>
      <c r="I371" s="69">
        <v>0</v>
      </c>
      <c r="J371" s="69">
        <v>69511.75</v>
      </c>
      <c r="K371" s="69">
        <v>0</v>
      </c>
      <c r="L371" s="69">
        <v>0</v>
      </c>
      <c r="M371" s="69">
        <v>0</v>
      </c>
      <c r="N371" s="69">
        <v>0</v>
      </c>
      <c r="O371" s="69">
        <v>0</v>
      </c>
      <c r="P371" s="69">
        <v>0</v>
      </c>
      <c r="Q371" s="69">
        <v>0</v>
      </c>
      <c r="R371" s="69">
        <v>0</v>
      </c>
      <c r="S371" s="69">
        <v>0</v>
      </c>
      <c r="T371" s="69">
        <v>0</v>
      </c>
      <c r="U371" s="69">
        <v>0</v>
      </c>
      <c r="V371" s="69">
        <v>0</v>
      </c>
      <c r="W371" s="69">
        <v>0</v>
      </c>
      <c r="X371" s="69">
        <v>0</v>
      </c>
      <c r="Y371" s="69">
        <v>0</v>
      </c>
      <c r="Z371" s="69">
        <v>0</v>
      </c>
      <c r="AA371" s="69">
        <v>0</v>
      </c>
      <c r="AB371" s="69">
        <v>0</v>
      </c>
      <c r="AC371" s="69">
        <v>0</v>
      </c>
      <c r="AD371" s="69">
        <v>0</v>
      </c>
      <c r="AE371" s="69">
        <v>11000</v>
      </c>
      <c r="AF371" s="69">
        <v>0</v>
      </c>
      <c r="AG371" s="69">
        <v>0</v>
      </c>
      <c r="AH371" s="69">
        <v>0</v>
      </c>
      <c r="AI371" s="69">
        <v>0</v>
      </c>
      <c r="AJ371" s="69">
        <v>0</v>
      </c>
      <c r="AK371" s="69">
        <v>0</v>
      </c>
      <c r="AL371" s="69">
        <v>0</v>
      </c>
      <c r="AM371" s="69">
        <v>0</v>
      </c>
      <c r="AN371" s="69">
        <v>0</v>
      </c>
      <c r="AO371" s="69">
        <v>0</v>
      </c>
      <c r="AP371" s="69">
        <v>0</v>
      </c>
      <c r="AQ371" s="69">
        <v>17266.02</v>
      </c>
      <c r="AR371" s="69">
        <v>0</v>
      </c>
      <c r="AS371" s="69">
        <v>0</v>
      </c>
      <c r="AT371" s="69">
        <v>0</v>
      </c>
      <c r="AU371" s="69">
        <v>0</v>
      </c>
      <c r="AV371" s="69">
        <v>0</v>
      </c>
      <c r="AW371" s="69">
        <v>0</v>
      </c>
      <c r="AX371" s="69">
        <v>0</v>
      </c>
      <c r="AY371" s="69">
        <v>0</v>
      </c>
      <c r="AZ371" s="69">
        <v>0</v>
      </c>
      <c r="BA371" s="69">
        <v>0</v>
      </c>
      <c r="BB371" s="69">
        <v>0</v>
      </c>
      <c r="BC371" s="69">
        <v>0</v>
      </c>
      <c r="BD371" s="69">
        <v>0</v>
      </c>
      <c r="BE371" s="69">
        <v>0</v>
      </c>
      <c r="BF371" s="69">
        <v>0</v>
      </c>
      <c r="BG371" s="69">
        <v>0</v>
      </c>
      <c r="BH371" s="69">
        <v>0</v>
      </c>
      <c r="BI371" s="69">
        <v>0</v>
      </c>
      <c r="BJ371" s="69">
        <v>0</v>
      </c>
      <c r="BK371" s="69">
        <v>0</v>
      </c>
      <c r="BL371" s="69">
        <v>0</v>
      </c>
      <c r="BM371" s="69">
        <v>0</v>
      </c>
      <c r="BN371" s="69">
        <v>0</v>
      </c>
      <c r="BO371" s="69">
        <v>0</v>
      </c>
      <c r="BP371" s="69">
        <v>0</v>
      </c>
      <c r="BQ371" s="69">
        <v>0</v>
      </c>
      <c r="BR371" s="69">
        <v>0</v>
      </c>
      <c r="BS371" s="69">
        <v>0</v>
      </c>
      <c r="BT371" s="69">
        <v>0</v>
      </c>
      <c r="BU371" s="69">
        <v>0</v>
      </c>
      <c r="BV371" s="69">
        <v>0</v>
      </c>
      <c r="BW371" s="69">
        <v>0</v>
      </c>
      <c r="BX371" s="69">
        <v>0</v>
      </c>
      <c r="BY371" s="70">
        <v>82758.55</v>
      </c>
    </row>
    <row r="372" spans="1:77" x14ac:dyDescent="0.2">
      <c r="A372" s="67" t="s">
        <v>43</v>
      </c>
      <c r="B372" s="68" t="s">
        <v>934</v>
      </c>
      <c r="C372" s="67" t="s">
        <v>935</v>
      </c>
      <c r="D372" s="69">
        <v>0</v>
      </c>
      <c r="E372" s="69">
        <v>0</v>
      </c>
      <c r="F372" s="69">
        <v>0</v>
      </c>
      <c r="G372" s="69">
        <v>0</v>
      </c>
      <c r="H372" s="69">
        <v>0</v>
      </c>
      <c r="I372" s="69">
        <v>0</v>
      </c>
      <c r="J372" s="69">
        <v>0</v>
      </c>
      <c r="K372" s="69">
        <v>0</v>
      </c>
      <c r="L372" s="69">
        <v>0</v>
      </c>
      <c r="M372" s="69">
        <v>0</v>
      </c>
      <c r="N372" s="69">
        <v>0</v>
      </c>
      <c r="O372" s="69">
        <v>0</v>
      </c>
      <c r="P372" s="69">
        <v>0</v>
      </c>
      <c r="Q372" s="69">
        <v>0</v>
      </c>
      <c r="R372" s="69">
        <v>0</v>
      </c>
      <c r="S372" s="69">
        <v>0</v>
      </c>
      <c r="T372" s="69">
        <v>0</v>
      </c>
      <c r="U372" s="69">
        <v>0</v>
      </c>
      <c r="V372" s="69">
        <v>0</v>
      </c>
      <c r="W372" s="69">
        <v>0</v>
      </c>
      <c r="X372" s="69">
        <v>0</v>
      </c>
      <c r="Y372" s="69">
        <v>0</v>
      </c>
      <c r="Z372" s="69">
        <v>0</v>
      </c>
      <c r="AA372" s="69">
        <v>0</v>
      </c>
      <c r="AB372" s="69">
        <v>0</v>
      </c>
      <c r="AC372" s="69">
        <v>0</v>
      </c>
      <c r="AD372" s="69">
        <v>0</v>
      </c>
      <c r="AE372" s="69">
        <v>480</v>
      </c>
      <c r="AF372" s="69">
        <v>0</v>
      </c>
      <c r="AG372" s="69">
        <v>0</v>
      </c>
      <c r="AH372" s="69">
        <v>0</v>
      </c>
      <c r="AI372" s="69">
        <v>0</v>
      </c>
      <c r="AJ372" s="69">
        <v>0</v>
      </c>
      <c r="AK372" s="69">
        <v>0</v>
      </c>
      <c r="AL372" s="69">
        <v>0</v>
      </c>
      <c r="AM372" s="69">
        <v>0</v>
      </c>
      <c r="AN372" s="69">
        <v>0</v>
      </c>
      <c r="AO372" s="69">
        <v>0</v>
      </c>
      <c r="AP372" s="69">
        <v>0</v>
      </c>
      <c r="AQ372" s="69">
        <v>0</v>
      </c>
      <c r="AR372" s="69">
        <v>0</v>
      </c>
      <c r="AS372" s="69">
        <v>0</v>
      </c>
      <c r="AT372" s="69">
        <v>0</v>
      </c>
      <c r="AU372" s="69">
        <v>0</v>
      </c>
      <c r="AV372" s="69">
        <v>0</v>
      </c>
      <c r="AW372" s="69">
        <v>0</v>
      </c>
      <c r="AX372" s="69">
        <v>0</v>
      </c>
      <c r="AY372" s="69">
        <v>0</v>
      </c>
      <c r="AZ372" s="69">
        <v>0</v>
      </c>
      <c r="BA372" s="69">
        <v>0</v>
      </c>
      <c r="BB372" s="69">
        <v>0</v>
      </c>
      <c r="BC372" s="69">
        <v>0</v>
      </c>
      <c r="BD372" s="69">
        <v>0</v>
      </c>
      <c r="BE372" s="69">
        <v>0</v>
      </c>
      <c r="BF372" s="69">
        <v>0</v>
      </c>
      <c r="BG372" s="69">
        <v>0</v>
      </c>
      <c r="BH372" s="69">
        <v>0</v>
      </c>
      <c r="BI372" s="69">
        <v>0</v>
      </c>
      <c r="BJ372" s="69">
        <v>0</v>
      </c>
      <c r="BK372" s="69">
        <v>0</v>
      </c>
      <c r="BL372" s="69">
        <v>0</v>
      </c>
      <c r="BM372" s="69">
        <v>0</v>
      </c>
      <c r="BN372" s="69">
        <v>0</v>
      </c>
      <c r="BO372" s="69">
        <v>0</v>
      </c>
      <c r="BP372" s="69">
        <v>0</v>
      </c>
      <c r="BQ372" s="69">
        <v>0</v>
      </c>
      <c r="BR372" s="69">
        <v>0</v>
      </c>
      <c r="BS372" s="69">
        <v>0</v>
      </c>
      <c r="BT372" s="69">
        <v>0</v>
      </c>
      <c r="BU372" s="69">
        <v>0</v>
      </c>
      <c r="BV372" s="69">
        <v>0</v>
      </c>
      <c r="BW372" s="69">
        <v>0</v>
      </c>
      <c r="BX372" s="69">
        <v>0</v>
      </c>
      <c r="BY372" s="70">
        <v>808413.02</v>
      </c>
    </row>
    <row r="373" spans="1:77" x14ac:dyDescent="0.2">
      <c r="A373" s="67" t="s">
        <v>43</v>
      </c>
      <c r="B373" s="68" t="s">
        <v>936</v>
      </c>
      <c r="C373" s="67" t="s">
        <v>937</v>
      </c>
      <c r="D373" s="69">
        <v>0</v>
      </c>
      <c r="E373" s="69">
        <v>0</v>
      </c>
      <c r="F373" s="69">
        <v>0</v>
      </c>
      <c r="G373" s="69">
        <v>0</v>
      </c>
      <c r="H373" s="69">
        <v>0</v>
      </c>
      <c r="I373" s="69">
        <v>0</v>
      </c>
      <c r="J373" s="69">
        <v>0</v>
      </c>
      <c r="K373" s="69">
        <v>0</v>
      </c>
      <c r="L373" s="69">
        <v>0</v>
      </c>
      <c r="M373" s="69">
        <v>0</v>
      </c>
      <c r="N373" s="69">
        <v>0</v>
      </c>
      <c r="O373" s="69">
        <v>0</v>
      </c>
      <c r="P373" s="69">
        <v>0</v>
      </c>
      <c r="Q373" s="69">
        <v>0</v>
      </c>
      <c r="R373" s="69">
        <v>0</v>
      </c>
      <c r="S373" s="69">
        <v>0</v>
      </c>
      <c r="T373" s="69">
        <v>0</v>
      </c>
      <c r="U373" s="69">
        <v>0</v>
      </c>
      <c r="V373" s="69">
        <v>0</v>
      </c>
      <c r="W373" s="69">
        <v>0</v>
      </c>
      <c r="X373" s="69">
        <v>0</v>
      </c>
      <c r="Y373" s="69">
        <v>0</v>
      </c>
      <c r="Z373" s="69">
        <v>0</v>
      </c>
      <c r="AA373" s="69">
        <v>0</v>
      </c>
      <c r="AB373" s="69">
        <v>0</v>
      </c>
      <c r="AC373" s="69">
        <v>0</v>
      </c>
      <c r="AD373" s="69">
        <v>0</v>
      </c>
      <c r="AE373" s="69">
        <v>0</v>
      </c>
      <c r="AF373" s="69">
        <v>0</v>
      </c>
      <c r="AG373" s="69">
        <v>0</v>
      </c>
      <c r="AH373" s="69">
        <v>0</v>
      </c>
      <c r="AI373" s="69">
        <v>0</v>
      </c>
      <c r="AJ373" s="69">
        <v>0</v>
      </c>
      <c r="AK373" s="69">
        <v>0</v>
      </c>
      <c r="AL373" s="69">
        <v>0</v>
      </c>
      <c r="AM373" s="69">
        <v>0</v>
      </c>
      <c r="AN373" s="69">
        <v>0</v>
      </c>
      <c r="AO373" s="69">
        <v>0</v>
      </c>
      <c r="AP373" s="69">
        <v>0</v>
      </c>
      <c r="AQ373" s="69">
        <v>0</v>
      </c>
      <c r="AR373" s="69">
        <v>0</v>
      </c>
      <c r="AS373" s="69">
        <v>0</v>
      </c>
      <c r="AT373" s="69">
        <v>0</v>
      </c>
      <c r="AU373" s="69">
        <v>0</v>
      </c>
      <c r="AV373" s="69">
        <v>0</v>
      </c>
      <c r="AW373" s="69">
        <v>0</v>
      </c>
      <c r="AX373" s="69">
        <v>0</v>
      </c>
      <c r="AY373" s="69">
        <v>0</v>
      </c>
      <c r="AZ373" s="69">
        <v>0</v>
      </c>
      <c r="BA373" s="69">
        <v>0</v>
      </c>
      <c r="BB373" s="69">
        <v>0</v>
      </c>
      <c r="BC373" s="69">
        <v>0</v>
      </c>
      <c r="BD373" s="69">
        <v>0</v>
      </c>
      <c r="BE373" s="69">
        <v>0</v>
      </c>
      <c r="BF373" s="69">
        <v>0</v>
      </c>
      <c r="BG373" s="69">
        <v>0</v>
      </c>
      <c r="BH373" s="69">
        <v>0</v>
      </c>
      <c r="BI373" s="69">
        <v>819.84</v>
      </c>
      <c r="BJ373" s="69">
        <v>0</v>
      </c>
      <c r="BK373" s="69">
        <v>0</v>
      </c>
      <c r="BL373" s="69">
        <v>0</v>
      </c>
      <c r="BM373" s="69">
        <v>0</v>
      </c>
      <c r="BN373" s="69">
        <v>0</v>
      </c>
      <c r="BO373" s="69">
        <v>0</v>
      </c>
      <c r="BP373" s="69">
        <v>0</v>
      </c>
      <c r="BQ373" s="69">
        <v>0</v>
      </c>
      <c r="BR373" s="69">
        <v>0</v>
      </c>
      <c r="BS373" s="69">
        <v>0</v>
      </c>
      <c r="BT373" s="69">
        <v>0</v>
      </c>
      <c r="BU373" s="69">
        <v>0</v>
      </c>
      <c r="BV373" s="69">
        <v>0</v>
      </c>
      <c r="BW373" s="69">
        <v>0</v>
      </c>
      <c r="BX373" s="69">
        <v>0</v>
      </c>
      <c r="BY373" s="70">
        <v>19453504.259999998</v>
      </c>
    </row>
    <row r="374" spans="1:77" x14ac:dyDescent="0.2">
      <c r="A374" s="67" t="s">
        <v>43</v>
      </c>
      <c r="B374" s="68" t="s">
        <v>938</v>
      </c>
      <c r="C374" s="67" t="s">
        <v>939</v>
      </c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70">
        <v>219575464.84999999</v>
      </c>
    </row>
    <row r="375" spans="1:77" x14ac:dyDescent="0.2">
      <c r="A375" s="67" t="s">
        <v>43</v>
      </c>
      <c r="B375" s="68" t="s">
        <v>940</v>
      </c>
      <c r="C375" s="67" t="s">
        <v>941</v>
      </c>
      <c r="D375" s="69">
        <v>0</v>
      </c>
      <c r="E375" s="69">
        <v>0</v>
      </c>
      <c r="F375" s="69">
        <v>0</v>
      </c>
      <c r="G375" s="69">
        <v>0</v>
      </c>
      <c r="H375" s="69">
        <v>0</v>
      </c>
      <c r="I375" s="69">
        <v>0</v>
      </c>
      <c r="J375" s="69">
        <v>0</v>
      </c>
      <c r="K375" s="69">
        <v>374578</v>
      </c>
      <c r="L375" s="69">
        <v>0</v>
      </c>
      <c r="M375" s="69">
        <v>0</v>
      </c>
      <c r="N375" s="69">
        <v>0</v>
      </c>
      <c r="O375" s="69">
        <v>183803</v>
      </c>
      <c r="P375" s="69">
        <v>0</v>
      </c>
      <c r="Q375" s="69">
        <v>0</v>
      </c>
      <c r="R375" s="69">
        <v>0</v>
      </c>
      <c r="S375" s="69">
        <v>0</v>
      </c>
      <c r="T375" s="69">
        <v>0</v>
      </c>
      <c r="U375" s="69">
        <v>0</v>
      </c>
      <c r="V375" s="69">
        <v>183140.5</v>
      </c>
      <c r="W375" s="69">
        <v>15825.08</v>
      </c>
      <c r="X375" s="69">
        <v>0</v>
      </c>
      <c r="Y375" s="69">
        <v>0</v>
      </c>
      <c r="Z375" s="69">
        <v>0</v>
      </c>
      <c r="AA375" s="69">
        <v>0</v>
      </c>
      <c r="AB375" s="69">
        <v>0</v>
      </c>
      <c r="AC375" s="69">
        <v>0</v>
      </c>
      <c r="AD375" s="69">
        <v>0</v>
      </c>
      <c r="AE375" s="69">
        <v>0</v>
      </c>
      <c r="AF375" s="69">
        <v>0</v>
      </c>
      <c r="AG375" s="69">
        <v>0</v>
      </c>
      <c r="AH375" s="69">
        <v>0</v>
      </c>
      <c r="AI375" s="69">
        <v>0</v>
      </c>
      <c r="AJ375" s="69">
        <v>194239</v>
      </c>
      <c r="AK375" s="69">
        <v>0</v>
      </c>
      <c r="AL375" s="69">
        <v>0</v>
      </c>
      <c r="AM375" s="69">
        <v>0</v>
      </c>
      <c r="AN375" s="69">
        <v>0</v>
      </c>
      <c r="AO375" s="69">
        <v>0</v>
      </c>
      <c r="AP375" s="69">
        <v>0</v>
      </c>
      <c r="AQ375" s="69">
        <v>0</v>
      </c>
      <c r="AR375" s="69">
        <v>0</v>
      </c>
      <c r="AS375" s="69">
        <v>29298</v>
      </c>
      <c r="AT375" s="69">
        <v>0</v>
      </c>
      <c r="AU375" s="69">
        <v>0</v>
      </c>
      <c r="AV375" s="69">
        <v>0</v>
      </c>
      <c r="AW375" s="69">
        <v>0</v>
      </c>
      <c r="AX375" s="69">
        <v>401.35</v>
      </c>
      <c r="AY375" s="69">
        <v>0</v>
      </c>
      <c r="AZ375" s="69">
        <v>0</v>
      </c>
      <c r="BA375" s="69">
        <v>0</v>
      </c>
      <c r="BB375" s="69">
        <v>0</v>
      </c>
      <c r="BC375" s="69">
        <v>0</v>
      </c>
      <c r="BD375" s="69">
        <v>533827.25</v>
      </c>
      <c r="BE375" s="69">
        <v>0</v>
      </c>
      <c r="BF375" s="69">
        <v>0</v>
      </c>
      <c r="BG375" s="69">
        <v>0</v>
      </c>
      <c r="BH375" s="69">
        <v>0</v>
      </c>
      <c r="BI375" s="69">
        <v>1983128.4</v>
      </c>
      <c r="BJ375" s="69">
        <v>0</v>
      </c>
      <c r="BK375" s="69">
        <v>0</v>
      </c>
      <c r="BL375" s="69">
        <v>5964</v>
      </c>
      <c r="BM375" s="69">
        <v>0</v>
      </c>
      <c r="BN375" s="69">
        <v>29576.9</v>
      </c>
      <c r="BO375" s="69">
        <v>0</v>
      </c>
      <c r="BP375" s="69">
        <v>0</v>
      </c>
      <c r="BQ375" s="69">
        <v>275363</v>
      </c>
      <c r="BR375" s="69">
        <v>0</v>
      </c>
      <c r="BS375" s="69">
        <v>0</v>
      </c>
      <c r="BT375" s="69">
        <v>0</v>
      </c>
      <c r="BU375" s="69">
        <v>3904536</v>
      </c>
      <c r="BV375" s="69">
        <v>0</v>
      </c>
      <c r="BW375" s="69">
        <v>0</v>
      </c>
      <c r="BX375" s="69">
        <v>0</v>
      </c>
      <c r="BY375" s="70">
        <v>110155595.43000001</v>
      </c>
    </row>
    <row r="376" spans="1:77" x14ac:dyDescent="0.2">
      <c r="A376" s="67" t="s">
        <v>43</v>
      </c>
      <c r="B376" s="68" t="s">
        <v>942</v>
      </c>
      <c r="C376" s="67" t="s">
        <v>943</v>
      </c>
      <c r="D376" s="69">
        <v>0</v>
      </c>
      <c r="E376" s="69">
        <v>0</v>
      </c>
      <c r="F376" s="69">
        <v>0</v>
      </c>
      <c r="G376" s="69">
        <v>0</v>
      </c>
      <c r="H376" s="69">
        <v>0</v>
      </c>
      <c r="I376" s="69">
        <v>0</v>
      </c>
      <c r="J376" s="69">
        <v>0</v>
      </c>
      <c r="K376" s="69">
        <v>231964</v>
      </c>
      <c r="L376" s="69">
        <v>0</v>
      </c>
      <c r="M376" s="69">
        <v>0</v>
      </c>
      <c r="N376" s="69">
        <v>0</v>
      </c>
      <c r="O376" s="69">
        <v>227275</v>
      </c>
      <c r="P376" s="69">
        <v>0</v>
      </c>
      <c r="Q376" s="69">
        <v>0</v>
      </c>
      <c r="R376" s="69">
        <v>0</v>
      </c>
      <c r="S376" s="69">
        <v>0</v>
      </c>
      <c r="T376" s="69">
        <v>0</v>
      </c>
      <c r="U376" s="69">
        <v>0</v>
      </c>
      <c r="V376" s="69">
        <v>3266454.74</v>
      </c>
      <c r="W376" s="69">
        <v>33989</v>
      </c>
      <c r="X376" s="69">
        <v>0</v>
      </c>
      <c r="Y376" s="69">
        <v>0</v>
      </c>
      <c r="Z376" s="69">
        <v>0</v>
      </c>
      <c r="AA376" s="69">
        <v>0</v>
      </c>
      <c r="AB376" s="69">
        <v>0</v>
      </c>
      <c r="AC376" s="69">
        <v>0</v>
      </c>
      <c r="AD376" s="69">
        <v>0</v>
      </c>
      <c r="AE376" s="69">
        <v>0</v>
      </c>
      <c r="AF376" s="69">
        <v>0</v>
      </c>
      <c r="AG376" s="69">
        <v>0</v>
      </c>
      <c r="AH376" s="69">
        <v>0</v>
      </c>
      <c r="AI376" s="69">
        <v>0</v>
      </c>
      <c r="AJ376" s="69">
        <v>202571</v>
      </c>
      <c r="AK376" s="69">
        <v>0</v>
      </c>
      <c r="AL376" s="69">
        <v>0</v>
      </c>
      <c r="AM376" s="69">
        <v>0</v>
      </c>
      <c r="AN376" s="69">
        <v>0</v>
      </c>
      <c r="AO376" s="69">
        <v>0</v>
      </c>
      <c r="AP376" s="69">
        <v>0</v>
      </c>
      <c r="AQ376" s="69">
        <v>0</v>
      </c>
      <c r="AR376" s="69">
        <v>0</v>
      </c>
      <c r="AS376" s="69">
        <v>0</v>
      </c>
      <c r="AT376" s="69">
        <v>0</v>
      </c>
      <c r="AU376" s="69">
        <v>0</v>
      </c>
      <c r="AV376" s="69">
        <v>0</v>
      </c>
      <c r="AW376" s="69">
        <v>0</v>
      </c>
      <c r="AX376" s="69">
        <v>944.05</v>
      </c>
      <c r="AY376" s="69">
        <v>0</v>
      </c>
      <c r="AZ376" s="69">
        <v>0</v>
      </c>
      <c r="BA376" s="69">
        <v>0</v>
      </c>
      <c r="BB376" s="69">
        <v>0</v>
      </c>
      <c r="BC376" s="69">
        <v>0</v>
      </c>
      <c r="BD376" s="69">
        <v>203115.3</v>
      </c>
      <c r="BE376" s="69">
        <v>0</v>
      </c>
      <c r="BF376" s="69">
        <v>0</v>
      </c>
      <c r="BG376" s="69">
        <v>0</v>
      </c>
      <c r="BH376" s="69">
        <v>0</v>
      </c>
      <c r="BI376" s="69">
        <v>238196.58</v>
      </c>
      <c r="BJ376" s="69">
        <v>0</v>
      </c>
      <c r="BK376" s="69">
        <v>0</v>
      </c>
      <c r="BL376" s="69">
        <v>0</v>
      </c>
      <c r="BM376" s="69">
        <v>0</v>
      </c>
      <c r="BN376" s="69">
        <v>5598.35</v>
      </c>
      <c r="BO376" s="69">
        <v>0</v>
      </c>
      <c r="BP376" s="69">
        <v>0</v>
      </c>
      <c r="BQ376" s="69">
        <v>228599.02</v>
      </c>
      <c r="BR376" s="69">
        <v>0</v>
      </c>
      <c r="BS376" s="69">
        <v>0</v>
      </c>
      <c r="BT376" s="69">
        <v>0</v>
      </c>
      <c r="BU376" s="69">
        <v>1766067</v>
      </c>
      <c r="BV376" s="69">
        <v>0</v>
      </c>
      <c r="BW376" s="69">
        <v>0</v>
      </c>
      <c r="BX376" s="69">
        <v>0</v>
      </c>
      <c r="BY376" s="70">
        <v>892163.36999999988</v>
      </c>
    </row>
    <row r="377" spans="1:77" x14ac:dyDescent="0.2">
      <c r="A377" s="67" t="s">
        <v>43</v>
      </c>
      <c r="B377" s="68" t="s">
        <v>944</v>
      </c>
      <c r="C377" s="67" t="s">
        <v>945</v>
      </c>
      <c r="D377" s="69">
        <v>0</v>
      </c>
      <c r="E377" s="69">
        <v>0</v>
      </c>
      <c r="F377" s="69">
        <v>0</v>
      </c>
      <c r="G377" s="69">
        <v>0</v>
      </c>
      <c r="H377" s="69">
        <v>0</v>
      </c>
      <c r="I377" s="69">
        <v>0</v>
      </c>
      <c r="J377" s="69">
        <v>52622</v>
      </c>
      <c r="K377" s="69">
        <v>0</v>
      </c>
      <c r="L377" s="69">
        <v>0</v>
      </c>
      <c r="M377" s="69">
        <v>0</v>
      </c>
      <c r="N377" s="69">
        <v>0</v>
      </c>
      <c r="O377" s="69">
        <v>0</v>
      </c>
      <c r="P377" s="69">
        <v>0</v>
      </c>
      <c r="Q377" s="69">
        <v>0</v>
      </c>
      <c r="R377" s="69">
        <v>0</v>
      </c>
      <c r="S377" s="69">
        <v>0</v>
      </c>
      <c r="T377" s="69">
        <v>0</v>
      </c>
      <c r="U377" s="69">
        <v>0</v>
      </c>
      <c r="V377" s="69">
        <v>0</v>
      </c>
      <c r="W377" s="69">
        <v>0</v>
      </c>
      <c r="X377" s="69">
        <v>0</v>
      </c>
      <c r="Y377" s="69">
        <v>0</v>
      </c>
      <c r="Z377" s="69">
        <v>0</v>
      </c>
      <c r="AA377" s="69">
        <v>0</v>
      </c>
      <c r="AB377" s="69">
        <v>0</v>
      </c>
      <c r="AC377" s="69">
        <v>0</v>
      </c>
      <c r="AD377" s="69">
        <v>0</v>
      </c>
      <c r="AE377" s="69">
        <v>0</v>
      </c>
      <c r="AF377" s="69">
        <v>0</v>
      </c>
      <c r="AG377" s="69">
        <v>0</v>
      </c>
      <c r="AH377" s="69">
        <v>0</v>
      </c>
      <c r="AI377" s="69">
        <v>0</v>
      </c>
      <c r="AJ377" s="69">
        <v>0</v>
      </c>
      <c r="AK377" s="69">
        <v>0</v>
      </c>
      <c r="AL377" s="69">
        <v>0</v>
      </c>
      <c r="AM377" s="69">
        <v>0</v>
      </c>
      <c r="AN377" s="69">
        <v>0</v>
      </c>
      <c r="AO377" s="69">
        <v>12268</v>
      </c>
      <c r="AP377" s="69">
        <v>0</v>
      </c>
      <c r="AQ377" s="69">
        <v>0</v>
      </c>
      <c r="AR377" s="69">
        <v>0</v>
      </c>
      <c r="AS377" s="69">
        <v>0</v>
      </c>
      <c r="AT377" s="69">
        <v>0</v>
      </c>
      <c r="AU377" s="69">
        <v>0</v>
      </c>
      <c r="AV377" s="69">
        <v>0</v>
      </c>
      <c r="AW377" s="69">
        <v>0</v>
      </c>
      <c r="AX377" s="69">
        <v>0</v>
      </c>
      <c r="AY377" s="69">
        <v>0</v>
      </c>
      <c r="AZ377" s="69">
        <v>0</v>
      </c>
      <c r="BA377" s="69">
        <v>0</v>
      </c>
      <c r="BB377" s="69">
        <v>0</v>
      </c>
      <c r="BC377" s="69">
        <v>0</v>
      </c>
      <c r="BD377" s="69">
        <v>0</v>
      </c>
      <c r="BE377" s="69">
        <v>0</v>
      </c>
      <c r="BF377" s="69">
        <v>0</v>
      </c>
      <c r="BG377" s="69">
        <v>0</v>
      </c>
      <c r="BH377" s="69">
        <v>0</v>
      </c>
      <c r="BI377" s="69">
        <v>0</v>
      </c>
      <c r="BJ377" s="69">
        <v>0</v>
      </c>
      <c r="BK377" s="69">
        <v>0</v>
      </c>
      <c r="BL377" s="69">
        <v>0</v>
      </c>
      <c r="BM377" s="69">
        <v>0</v>
      </c>
      <c r="BN377" s="69">
        <v>0</v>
      </c>
      <c r="BO377" s="69">
        <v>0</v>
      </c>
      <c r="BP377" s="69">
        <v>0</v>
      </c>
      <c r="BQ377" s="69">
        <v>0</v>
      </c>
      <c r="BR377" s="69">
        <v>0</v>
      </c>
      <c r="BS377" s="69">
        <v>0</v>
      </c>
      <c r="BT377" s="69">
        <v>0</v>
      </c>
      <c r="BU377" s="69">
        <v>0</v>
      </c>
      <c r="BV377" s="69">
        <v>0</v>
      </c>
      <c r="BW377" s="69">
        <v>0</v>
      </c>
      <c r="BX377" s="69">
        <v>0</v>
      </c>
      <c r="BY377" s="70"/>
    </row>
    <row r="378" spans="1:77" x14ac:dyDescent="0.2">
      <c r="A378" s="67" t="s">
        <v>43</v>
      </c>
      <c r="B378" s="68" t="s">
        <v>946</v>
      </c>
      <c r="C378" s="67" t="s">
        <v>947</v>
      </c>
      <c r="D378" s="69">
        <v>0</v>
      </c>
      <c r="E378" s="69">
        <v>0</v>
      </c>
      <c r="F378" s="69">
        <v>0</v>
      </c>
      <c r="G378" s="69">
        <v>0</v>
      </c>
      <c r="H378" s="69">
        <v>0</v>
      </c>
      <c r="I378" s="69">
        <v>0</v>
      </c>
      <c r="J378" s="69">
        <v>0</v>
      </c>
      <c r="K378" s="69">
        <v>0</v>
      </c>
      <c r="L378" s="69">
        <v>0</v>
      </c>
      <c r="M378" s="69">
        <v>0</v>
      </c>
      <c r="N378" s="69">
        <v>0</v>
      </c>
      <c r="O378" s="69">
        <v>0</v>
      </c>
      <c r="P378" s="69">
        <v>0</v>
      </c>
      <c r="Q378" s="69">
        <v>0</v>
      </c>
      <c r="R378" s="69">
        <v>0</v>
      </c>
      <c r="S378" s="69">
        <v>0</v>
      </c>
      <c r="T378" s="69">
        <v>0</v>
      </c>
      <c r="U378" s="69">
        <v>0</v>
      </c>
      <c r="V378" s="69">
        <v>0</v>
      </c>
      <c r="W378" s="69">
        <v>0</v>
      </c>
      <c r="X378" s="69">
        <v>0</v>
      </c>
      <c r="Y378" s="69">
        <v>0</v>
      </c>
      <c r="Z378" s="69">
        <v>0</v>
      </c>
      <c r="AA378" s="69">
        <v>0</v>
      </c>
      <c r="AB378" s="69">
        <v>0</v>
      </c>
      <c r="AC378" s="69">
        <v>0</v>
      </c>
      <c r="AD378" s="69">
        <v>0</v>
      </c>
      <c r="AE378" s="69">
        <v>80761210</v>
      </c>
      <c r="AF378" s="69">
        <v>0</v>
      </c>
      <c r="AG378" s="69">
        <v>0</v>
      </c>
      <c r="AH378" s="69">
        <v>0</v>
      </c>
      <c r="AI378" s="69">
        <v>110524</v>
      </c>
      <c r="AJ378" s="69">
        <v>0</v>
      </c>
      <c r="AK378" s="69">
        <v>0</v>
      </c>
      <c r="AL378" s="69">
        <v>0</v>
      </c>
      <c r="AM378" s="69">
        <v>0</v>
      </c>
      <c r="AN378" s="69">
        <v>0</v>
      </c>
      <c r="AO378" s="69">
        <v>0</v>
      </c>
      <c r="AP378" s="69">
        <v>0</v>
      </c>
      <c r="AQ378" s="69">
        <v>0</v>
      </c>
      <c r="AR378" s="69">
        <v>0</v>
      </c>
      <c r="AS378" s="69">
        <v>0</v>
      </c>
      <c r="AT378" s="69">
        <v>0</v>
      </c>
      <c r="AU378" s="69">
        <v>0</v>
      </c>
      <c r="AV378" s="69">
        <v>0</v>
      </c>
      <c r="AW378" s="69">
        <v>0</v>
      </c>
      <c r="AX378" s="69">
        <v>0</v>
      </c>
      <c r="AY378" s="69">
        <v>0</v>
      </c>
      <c r="AZ378" s="69">
        <v>0</v>
      </c>
      <c r="BA378" s="69">
        <v>0</v>
      </c>
      <c r="BB378" s="69">
        <v>0</v>
      </c>
      <c r="BC378" s="69">
        <v>0</v>
      </c>
      <c r="BD378" s="69">
        <v>0</v>
      </c>
      <c r="BE378" s="69">
        <v>0</v>
      </c>
      <c r="BF378" s="69">
        <v>0</v>
      </c>
      <c r="BG378" s="69">
        <v>0</v>
      </c>
      <c r="BH378" s="69">
        <v>0</v>
      </c>
      <c r="BI378" s="69">
        <v>0</v>
      </c>
      <c r="BJ378" s="69">
        <v>0</v>
      </c>
      <c r="BK378" s="69">
        <v>0</v>
      </c>
      <c r="BL378" s="69">
        <v>0</v>
      </c>
      <c r="BM378" s="69">
        <v>0</v>
      </c>
      <c r="BN378" s="69">
        <v>0</v>
      </c>
      <c r="BO378" s="69">
        <v>0</v>
      </c>
      <c r="BP378" s="69">
        <v>2034457.23</v>
      </c>
      <c r="BQ378" s="69">
        <v>0</v>
      </c>
      <c r="BR378" s="69">
        <v>0</v>
      </c>
      <c r="BS378" s="69">
        <v>0</v>
      </c>
      <c r="BT378" s="69">
        <v>0</v>
      </c>
      <c r="BU378" s="69">
        <v>0</v>
      </c>
      <c r="BV378" s="69">
        <v>0</v>
      </c>
      <c r="BW378" s="69">
        <v>0</v>
      </c>
      <c r="BX378" s="69">
        <v>0</v>
      </c>
      <c r="BY378" s="70">
        <v>765713.5</v>
      </c>
    </row>
    <row r="379" spans="1:77" x14ac:dyDescent="0.2">
      <c r="A379" s="67" t="s">
        <v>43</v>
      </c>
      <c r="B379" s="68" t="s">
        <v>948</v>
      </c>
      <c r="C379" s="67" t="s">
        <v>949</v>
      </c>
      <c r="D379" s="69">
        <v>0</v>
      </c>
      <c r="E379" s="69">
        <v>0</v>
      </c>
      <c r="F379" s="69">
        <v>0</v>
      </c>
      <c r="G379" s="69">
        <v>0</v>
      </c>
      <c r="H379" s="69">
        <v>0</v>
      </c>
      <c r="I379" s="69">
        <v>0</v>
      </c>
      <c r="J379" s="69">
        <v>0</v>
      </c>
      <c r="K379" s="69">
        <v>0</v>
      </c>
      <c r="L379" s="69">
        <v>0</v>
      </c>
      <c r="M379" s="69">
        <v>0</v>
      </c>
      <c r="N379" s="69">
        <v>0</v>
      </c>
      <c r="O379" s="69">
        <v>0</v>
      </c>
      <c r="P379" s="69">
        <v>0</v>
      </c>
      <c r="Q379" s="69">
        <v>0</v>
      </c>
      <c r="R379" s="69">
        <v>0</v>
      </c>
      <c r="S379" s="69">
        <v>0</v>
      </c>
      <c r="T379" s="69">
        <v>0</v>
      </c>
      <c r="U379" s="69">
        <v>0</v>
      </c>
      <c r="V379" s="69">
        <v>0</v>
      </c>
      <c r="W379" s="69">
        <v>0</v>
      </c>
      <c r="X379" s="69">
        <v>0</v>
      </c>
      <c r="Y379" s="69">
        <v>0</v>
      </c>
      <c r="Z379" s="69">
        <v>0</v>
      </c>
      <c r="AA379" s="69">
        <v>0</v>
      </c>
      <c r="AB379" s="69">
        <v>0</v>
      </c>
      <c r="AC379" s="69">
        <v>0</v>
      </c>
      <c r="AD379" s="69">
        <v>0</v>
      </c>
      <c r="AE379" s="69">
        <v>0</v>
      </c>
      <c r="AF379" s="69">
        <v>0</v>
      </c>
      <c r="AG379" s="69">
        <v>0</v>
      </c>
      <c r="AH379" s="69">
        <v>0</v>
      </c>
      <c r="AI379" s="69">
        <v>0</v>
      </c>
      <c r="AJ379" s="69">
        <v>0</v>
      </c>
      <c r="AK379" s="69">
        <v>0</v>
      </c>
      <c r="AL379" s="69">
        <v>0</v>
      </c>
      <c r="AM379" s="69">
        <v>0</v>
      </c>
      <c r="AN379" s="69">
        <v>0</v>
      </c>
      <c r="AO379" s="69">
        <v>0</v>
      </c>
      <c r="AP379" s="69">
        <v>0</v>
      </c>
      <c r="AQ379" s="69">
        <v>0</v>
      </c>
      <c r="AR379" s="69">
        <v>0</v>
      </c>
      <c r="AS379" s="69">
        <v>0</v>
      </c>
      <c r="AT379" s="69">
        <v>0</v>
      </c>
      <c r="AU379" s="69">
        <v>0</v>
      </c>
      <c r="AV379" s="69">
        <v>0</v>
      </c>
      <c r="AW379" s="69">
        <v>0</v>
      </c>
      <c r="AX379" s="69">
        <v>0</v>
      </c>
      <c r="AY379" s="69">
        <v>0</v>
      </c>
      <c r="AZ379" s="69">
        <v>0</v>
      </c>
      <c r="BA379" s="69">
        <v>0</v>
      </c>
      <c r="BB379" s="69">
        <v>0</v>
      </c>
      <c r="BC379" s="69">
        <v>0</v>
      </c>
      <c r="BD379" s="69">
        <v>0</v>
      </c>
      <c r="BE379" s="69">
        <v>0</v>
      </c>
      <c r="BF379" s="69">
        <v>0</v>
      </c>
      <c r="BG379" s="69">
        <v>0</v>
      </c>
      <c r="BH379" s="69">
        <v>0</v>
      </c>
      <c r="BI379" s="69">
        <v>194.5</v>
      </c>
      <c r="BJ379" s="69">
        <v>0</v>
      </c>
      <c r="BK379" s="69">
        <v>0</v>
      </c>
      <c r="BL379" s="69">
        <v>0</v>
      </c>
      <c r="BM379" s="69">
        <v>0</v>
      </c>
      <c r="BN379" s="69">
        <v>0</v>
      </c>
      <c r="BO379" s="69">
        <v>0</v>
      </c>
      <c r="BP379" s="69">
        <v>0</v>
      </c>
      <c r="BQ379" s="69">
        <v>0</v>
      </c>
      <c r="BR379" s="69">
        <v>0</v>
      </c>
      <c r="BS379" s="69">
        <v>0</v>
      </c>
      <c r="BT379" s="69">
        <v>0</v>
      </c>
      <c r="BU379" s="69">
        <v>0</v>
      </c>
      <c r="BV379" s="69">
        <v>0</v>
      </c>
      <c r="BW379" s="69">
        <v>0</v>
      </c>
      <c r="BX379" s="69">
        <v>0</v>
      </c>
      <c r="BY379" s="70">
        <v>47202480</v>
      </c>
    </row>
    <row r="380" spans="1:77" x14ac:dyDescent="0.2">
      <c r="A380" s="67" t="s">
        <v>43</v>
      </c>
      <c r="B380" s="68" t="s">
        <v>950</v>
      </c>
      <c r="C380" s="67" t="s">
        <v>951</v>
      </c>
      <c r="D380" s="69">
        <v>0</v>
      </c>
      <c r="E380" s="69">
        <v>0</v>
      </c>
      <c r="F380" s="69">
        <v>0</v>
      </c>
      <c r="G380" s="69">
        <v>0</v>
      </c>
      <c r="H380" s="69">
        <v>0</v>
      </c>
      <c r="I380" s="69">
        <v>0</v>
      </c>
      <c r="J380" s="69">
        <v>0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69">
        <v>0</v>
      </c>
      <c r="S380" s="69">
        <v>0</v>
      </c>
      <c r="T380" s="69">
        <v>0</v>
      </c>
      <c r="U380" s="69">
        <v>0</v>
      </c>
      <c r="V380" s="69">
        <v>0</v>
      </c>
      <c r="W380" s="69">
        <v>0</v>
      </c>
      <c r="X380" s="69">
        <v>0</v>
      </c>
      <c r="Y380" s="69">
        <v>0</v>
      </c>
      <c r="Z380" s="69">
        <v>0</v>
      </c>
      <c r="AA380" s="69">
        <v>0</v>
      </c>
      <c r="AB380" s="69">
        <v>0</v>
      </c>
      <c r="AC380" s="69">
        <v>0</v>
      </c>
      <c r="AD380" s="69">
        <v>0</v>
      </c>
      <c r="AE380" s="69">
        <v>0</v>
      </c>
      <c r="AF380" s="69">
        <v>0</v>
      </c>
      <c r="AG380" s="69">
        <v>0</v>
      </c>
      <c r="AH380" s="69">
        <v>0</v>
      </c>
      <c r="AI380" s="69">
        <v>0</v>
      </c>
      <c r="AJ380" s="69">
        <v>0</v>
      </c>
      <c r="AK380" s="69">
        <v>0</v>
      </c>
      <c r="AL380" s="69">
        <v>0</v>
      </c>
      <c r="AM380" s="69">
        <v>0</v>
      </c>
      <c r="AN380" s="69">
        <v>0</v>
      </c>
      <c r="AO380" s="69">
        <v>1583</v>
      </c>
      <c r="AP380" s="69">
        <v>0</v>
      </c>
      <c r="AQ380" s="69">
        <v>0</v>
      </c>
      <c r="AR380" s="69">
        <v>0</v>
      </c>
      <c r="AS380" s="69">
        <v>2415</v>
      </c>
      <c r="AT380" s="69">
        <v>0</v>
      </c>
      <c r="AU380" s="69">
        <v>0</v>
      </c>
      <c r="AV380" s="69">
        <v>0</v>
      </c>
      <c r="AW380" s="69">
        <v>0</v>
      </c>
      <c r="AX380" s="69">
        <v>0</v>
      </c>
      <c r="AY380" s="69">
        <v>3453</v>
      </c>
      <c r="AZ380" s="69">
        <v>0</v>
      </c>
      <c r="BA380" s="69">
        <v>0</v>
      </c>
      <c r="BB380" s="69">
        <v>0</v>
      </c>
      <c r="BC380" s="69">
        <v>0</v>
      </c>
      <c r="BD380" s="69">
        <v>0</v>
      </c>
      <c r="BE380" s="69">
        <v>0</v>
      </c>
      <c r="BF380" s="69">
        <v>0</v>
      </c>
      <c r="BG380" s="69">
        <v>0</v>
      </c>
      <c r="BH380" s="69">
        <v>0</v>
      </c>
      <c r="BI380" s="69">
        <v>0</v>
      </c>
      <c r="BJ380" s="69">
        <v>0</v>
      </c>
      <c r="BK380" s="69">
        <v>0</v>
      </c>
      <c r="BL380" s="69">
        <v>0</v>
      </c>
      <c r="BM380" s="69">
        <v>0</v>
      </c>
      <c r="BN380" s="69">
        <v>0</v>
      </c>
      <c r="BO380" s="69">
        <v>0</v>
      </c>
      <c r="BP380" s="69">
        <v>0</v>
      </c>
      <c r="BQ380" s="69">
        <v>0</v>
      </c>
      <c r="BR380" s="69">
        <v>0</v>
      </c>
      <c r="BS380" s="69">
        <v>0</v>
      </c>
      <c r="BT380" s="69">
        <v>0</v>
      </c>
      <c r="BU380" s="69">
        <v>0</v>
      </c>
      <c r="BV380" s="69">
        <v>0</v>
      </c>
      <c r="BW380" s="69">
        <v>0</v>
      </c>
      <c r="BX380" s="69">
        <v>0</v>
      </c>
      <c r="BY380" s="70"/>
    </row>
    <row r="381" spans="1:77" x14ac:dyDescent="0.2">
      <c r="A381" s="67" t="s">
        <v>43</v>
      </c>
      <c r="B381" s="68" t="s">
        <v>952</v>
      </c>
      <c r="C381" s="67" t="s">
        <v>953</v>
      </c>
      <c r="D381" s="69">
        <v>0</v>
      </c>
      <c r="E381" s="69">
        <v>0</v>
      </c>
      <c r="F381" s="69">
        <v>0</v>
      </c>
      <c r="G381" s="69">
        <v>0</v>
      </c>
      <c r="H381" s="69">
        <v>0</v>
      </c>
      <c r="I381" s="69">
        <v>0</v>
      </c>
      <c r="J381" s="69">
        <v>0</v>
      </c>
      <c r="K381" s="69">
        <v>0</v>
      </c>
      <c r="L381" s="69">
        <v>0</v>
      </c>
      <c r="M381" s="69">
        <v>0</v>
      </c>
      <c r="N381" s="69">
        <v>0</v>
      </c>
      <c r="O381" s="69">
        <v>0</v>
      </c>
      <c r="P381" s="69">
        <v>0</v>
      </c>
      <c r="Q381" s="69">
        <v>0</v>
      </c>
      <c r="R381" s="69">
        <v>0</v>
      </c>
      <c r="S381" s="69">
        <v>0</v>
      </c>
      <c r="T381" s="69">
        <v>0</v>
      </c>
      <c r="U381" s="69">
        <v>0</v>
      </c>
      <c r="V381" s="69">
        <v>0</v>
      </c>
      <c r="W381" s="69">
        <v>0</v>
      </c>
      <c r="X381" s="69">
        <v>0</v>
      </c>
      <c r="Y381" s="69">
        <v>0</v>
      </c>
      <c r="Z381" s="69">
        <v>0</v>
      </c>
      <c r="AA381" s="69">
        <v>0</v>
      </c>
      <c r="AB381" s="69">
        <v>0</v>
      </c>
      <c r="AC381" s="69">
        <v>0</v>
      </c>
      <c r="AD381" s="69">
        <v>0</v>
      </c>
      <c r="AE381" s="69">
        <v>0</v>
      </c>
      <c r="AF381" s="69">
        <v>0</v>
      </c>
      <c r="AG381" s="69">
        <v>0</v>
      </c>
      <c r="AH381" s="69">
        <v>0</v>
      </c>
      <c r="AI381" s="69">
        <v>0</v>
      </c>
      <c r="AJ381" s="69">
        <v>0</v>
      </c>
      <c r="AK381" s="69">
        <v>0</v>
      </c>
      <c r="AL381" s="69">
        <v>0</v>
      </c>
      <c r="AM381" s="69">
        <v>0</v>
      </c>
      <c r="AN381" s="69">
        <v>0</v>
      </c>
      <c r="AO381" s="69">
        <v>345472</v>
      </c>
      <c r="AP381" s="69">
        <v>0</v>
      </c>
      <c r="AQ381" s="69">
        <v>0</v>
      </c>
      <c r="AR381" s="69">
        <v>0</v>
      </c>
      <c r="AS381" s="69">
        <v>0</v>
      </c>
      <c r="AT381" s="69">
        <v>0</v>
      </c>
      <c r="AU381" s="69">
        <v>0</v>
      </c>
      <c r="AV381" s="69">
        <v>0</v>
      </c>
      <c r="AW381" s="69">
        <v>0</v>
      </c>
      <c r="AX381" s="69">
        <v>0</v>
      </c>
      <c r="AY381" s="69">
        <v>0</v>
      </c>
      <c r="AZ381" s="69">
        <v>0</v>
      </c>
      <c r="BA381" s="69">
        <v>0</v>
      </c>
      <c r="BB381" s="69">
        <v>0</v>
      </c>
      <c r="BC381" s="69">
        <v>0</v>
      </c>
      <c r="BD381" s="69">
        <v>0</v>
      </c>
      <c r="BE381" s="69">
        <v>0</v>
      </c>
      <c r="BF381" s="69">
        <v>0</v>
      </c>
      <c r="BG381" s="69">
        <v>0</v>
      </c>
      <c r="BH381" s="69">
        <v>0</v>
      </c>
      <c r="BI381" s="69">
        <v>0</v>
      </c>
      <c r="BJ381" s="69">
        <v>0</v>
      </c>
      <c r="BK381" s="69">
        <v>0</v>
      </c>
      <c r="BL381" s="69">
        <v>0</v>
      </c>
      <c r="BM381" s="69">
        <v>0</v>
      </c>
      <c r="BN381" s="69">
        <v>0</v>
      </c>
      <c r="BO381" s="69">
        <v>0</v>
      </c>
      <c r="BP381" s="69">
        <v>0</v>
      </c>
      <c r="BQ381" s="69">
        <v>0</v>
      </c>
      <c r="BR381" s="69">
        <v>0</v>
      </c>
      <c r="BS381" s="69">
        <v>0</v>
      </c>
      <c r="BT381" s="69">
        <v>0</v>
      </c>
      <c r="BU381" s="69">
        <v>0</v>
      </c>
      <c r="BV381" s="69">
        <v>0</v>
      </c>
      <c r="BW381" s="69">
        <v>0</v>
      </c>
      <c r="BX381" s="69">
        <v>0</v>
      </c>
      <c r="BY381" s="70">
        <v>23536000</v>
      </c>
    </row>
    <row r="382" spans="1:77" x14ac:dyDescent="0.2">
      <c r="A382" s="67" t="s">
        <v>43</v>
      </c>
      <c r="B382" s="68" t="s">
        <v>954</v>
      </c>
      <c r="C382" s="67" t="s">
        <v>955</v>
      </c>
      <c r="D382" s="69">
        <v>0</v>
      </c>
      <c r="E382" s="69">
        <v>75099</v>
      </c>
      <c r="F382" s="69">
        <v>0</v>
      </c>
      <c r="G382" s="69">
        <v>0</v>
      </c>
      <c r="H382" s="69">
        <v>0</v>
      </c>
      <c r="I382" s="69">
        <v>0</v>
      </c>
      <c r="J382" s="69">
        <v>0</v>
      </c>
      <c r="K382" s="69">
        <v>0</v>
      </c>
      <c r="L382" s="69">
        <v>1000</v>
      </c>
      <c r="M382" s="69">
        <v>0</v>
      </c>
      <c r="N382" s="69">
        <v>0</v>
      </c>
      <c r="O382" s="69">
        <v>0</v>
      </c>
      <c r="P382" s="69">
        <v>0</v>
      </c>
      <c r="Q382" s="69">
        <v>0</v>
      </c>
      <c r="R382" s="69">
        <v>0</v>
      </c>
      <c r="S382" s="69">
        <v>0</v>
      </c>
      <c r="T382" s="69">
        <v>0</v>
      </c>
      <c r="U382" s="69">
        <v>0</v>
      </c>
      <c r="V382" s="69">
        <v>0</v>
      </c>
      <c r="W382" s="69">
        <v>0</v>
      </c>
      <c r="X382" s="69">
        <v>0</v>
      </c>
      <c r="Y382" s="69">
        <v>0</v>
      </c>
      <c r="Z382" s="69">
        <v>0</v>
      </c>
      <c r="AA382" s="69">
        <v>0</v>
      </c>
      <c r="AB382" s="69">
        <v>0</v>
      </c>
      <c r="AC382" s="69">
        <v>0</v>
      </c>
      <c r="AD382" s="69">
        <v>0</v>
      </c>
      <c r="AE382" s="69">
        <v>10814</v>
      </c>
      <c r="AF382" s="69">
        <v>0</v>
      </c>
      <c r="AG382" s="69">
        <v>0</v>
      </c>
      <c r="AH382" s="69">
        <v>0</v>
      </c>
      <c r="AI382" s="69">
        <v>0</v>
      </c>
      <c r="AJ382" s="69">
        <v>0</v>
      </c>
      <c r="AK382" s="69">
        <v>0</v>
      </c>
      <c r="AL382" s="69">
        <v>0</v>
      </c>
      <c r="AM382" s="69">
        <v>0</v>
      </c>
      <c r="AN382" s="69">
        <v>0</v>
      </c>
      <c r="AO382" s="69">
        <v>0</v>
      </c>
      <c r="AP382" s="69">
        <v>0</v>
      </c>
      <c r="AQ382" s="69">
        <v>0</v>
      </c>
      <c r="AR382" s="69">
        <v>0</v>
      </c>
      <c r="AS382" s="69">
        <v>0</v>
      </c>
      <c r="AT382" s="69">
        <v>0</v>
      </c>
      <c r="AU382" s="69">
        <v>0</v>
      </c>
      <c r="AV382" s="69">
        <v>0</v>
      </c>
      <c r="AW382" s="69">
        <v>0</v>
      </c>
      <c r="AX382" s="69">
        <v>0</v>
      </c>
      <c r="AY382" s="69">
        <v>116</v>
      </c>
      <c r="AZ382" s="69">
        <v>0</v>
      </c>
      <c r="BA382" s="69">
        <v>0</v>
      </c>
      <c r="BB382" s="69">
        <v>0</v>
      </c>
      <c r="BC382" s="69">
        <v>0</v>
      </c>
      <c r="BD382" s="69">
        <v>0</v>
      </c>
      <c r="BE382" s="69">
        <v>0</v>
      </c>
      <c r="BF382" s="69">
        <v>0</v>
      </c>
      <c r="BG382" s="69">
        <v>0</v>
      </c>
      <c r="BH382" s="69">
        <v>0</v>
      </c>
      <c r="BI382" s="69">
        <v>31988.1</v>
      </c>
      <c r="BJ382" s="69">
        <v>0</v>
      </c>
      <c r="BK382" s="69">
        <v>0</v>
      </c>
      <c r="BL382" s="69">
        <v>0</v>
      </c>
      <c r="BM382" s="69">
        <v>0</v>
      </c>
      <c r="BN382" s="69">
        <v>0</v>
      </c>
      <c r="BO382" s="69">
        <v>0</v>
      </c>
      <c r="BP382" s="69">
        <v>0</v>
      </c>
      <c r="BQ382" s="69">
        <v>0</v>
      </c>
      <c r="BR382" s="69">
        <v>0</v>
      </c>
      <c r="BS382" s="69">
        <v>0</v>
      </c>
      <c r="BT382" s="69">
        <v>0</v>
      </c>
      <c r="BU382" s="69">
        <v>0</v>
      </c>
      <c r="BV382" s="69">
        <v>0</v>
      </c>
      <c r="BW382" s="69">
        <v>0</v>
      </c>
      <c r="BX382" s="69">
        <v>0</v>
      </c>
      <c r="BY382" s="70">
        <v>27780</v>
      </c>
    </row>
    <row r="383" spans="1:77" x14ac:dyDescent="0.2">
      <c r="A383" s="67" t="s">
        <v>43</v>
      </c>
      <c r="B383" s="68" t="s">
        <v>956</v>
      </c>
      <c r="C383" s="67" t="s">
        <v>957</v>
      </c>
      <c r="D383" s="69">
        <v>0</v>
      </c>
      <c r="E383" s="69">
        <v>0</v>
      </c>
      <c r="F383" s="69">
        <v>0</v>
      </c>
      <c r="G383" s="69">
        <v>0</v>
      </c>
      <c r="H383" s="69">
        <v>0</v>
      </c>
      <c r="I383" s="69">
        <v>0</v>
      </c>
      <c r="J383" s="69">
        <v>43090</v>
      </c>
      <c r="K383" s="69">
        <v>0</v>
      </c>
      <c r="L383" s="69">
        <v>0</v>
      </c>
      <c r="M383" s="69">
        <v>0</v>
      </c>
      <c r="N383" s="69">
        <v>0</v>
      </c>
      <c r="O383" s="69">
        <v>0</v>
      </c>
      <c r="P383" s="69">
        <v>0</v>
      </c>
      <c r="Q383" s="69">
        <v>0</v>
      </c>
      <c r="R383" s="69">
        <v>0</v>
      </c>
      <c r="S383" s="69">
        <v>0</v>
      </c>
      <c r="T383" s="69">
        <v>0</v>
      </c>
      <c r="U383" s="69">
        <v>0</v>
      </c>
      <c r="V383" s="69">
        <v>0</v>
      </c>
      <c r="W383" s="69">
        <v>0</v>
      </c>
      <c r="X383" s="69">
        <v>0</v>
      </c>
      <c r="Y383" s="69">
        <v>0</v>
      </c>
      <c r="Z383" s="69">
        <v>0</v>
      </c>
      <c r="AA383" s="69">
        <v>0</v>
      </c>
      <c r="AB383" s="69">
        <v>0</v>
      </c>
      <c r="AC383" s="69">
        <v>0</v>
      </c>
      <c r="AD383" s="69">
        <v>0</v>
      </c>
      <c r="AE383" s="69">
        <v>531507.69999999995</v>
      </c>
      <c r="AF383" s="69">
        <v>0</v>
      </c>
      <c r="AG383" s="69">
        <v>0</v>
      </c>
      <c r="AH383" s="69">
        <v>0</v>
      </c>
      <c r="AI383" s="69">
        <v>0</v>
      </c>
      <c r="AJ383" s="69">
        <v>0</v>
      </c>
      <c r="AK383" s="69">
        <v>0</v>
      </c>
      <c r="AL383" s="69">
        <v>0</v>
      </c>
      <c r="AM383" s="69">
        <v>0</v>
      </c>
      <c r="AN383" s="69">
        <v>0</v>
      </c>
      <c r="AO383" s="69">
        <v>0</v>
      </c>
      <c r="AP383" s="69">
        <v>0</v>
      </c>
      <c r="AQ383" s="69">
        <v>23773</v>
      </c>
      <c r="AR383" s="69">
        <v>0</v>
      </c>
      <c r="AS383" s="69">
        <v>0</v>
      </c>
      <c r="AT383" s="69">
        <v>0</v>
      </c>
      <c r="AU383" s="69">
        <v>0</v>
      </c>
      <c r="AV383" s="69">
        <v>0</v>
      </c>
      <c r="AW383" s="69">
        <v>0</v>
      </c>
      <c r="AX383" s="69">
        <v>0</v>
      </c>
      <c r="AY383" s="69">
        <v>0</v>
      </c>
      <c r="AZ383" s="69">
        <v>0</v>
      </c>
      <c r="BA383" s="69">
        <v>0</v>
      </c>
      <c r="BB383" s="69">
        <v>0</v>
      </c>
      <c r="BC383" s="69">
        <v>0</v>
      </c>
      <c r="BD383" s="69">
        <v>0</v>
      </c>
      <c r="BE383" s="69">
        <v>0</v>
      </c>
      <c r="BF383" s="69">
        <v>0</v>
      </c>
      <c r="BG383" s="69">
        <v>0</v>
      </c>
      <c r="BH383" s="69">
        <v>0</v>
      </c>
      <c r="BI383" s="69">
        <v>2104</v>
      </c>
      <c r="BJ383" s="69">
        <v>0</v>
      </c>
      <c r="BK383" s="69">
        <v>0</v>
      </c>
      <c r="BL383" s="69">
        <v>0</v>
      </c>
      <c r="BM383" s="69">
        <v>0</v>
      </c>
      <c r="BN383" s="69">
        <v>0</v>
      </c>
      <c r="BO383" s="69">
        <v>0</v>
      </c>
      <c r="BP383" s="69">
        <v>71694.5</v>
      </c>
      <c r="BQ383" s="69">
        <v>0</v>
      </c>
      <c r="BR383" s="69">
        <v>0</v>
      </c>
      <c r="BS383" s="69">
        <v>0</v>
      </c>
      <c r="BT383" s="69">
        <v>0</v>
      </c>
      <c r="BU383" s="69">
        <v>0</v>
      </c>
      <c r="BV383" s="69">
        <v>0</v>
      </c>
      <c r="BW383" s="69">
        <v>0</v>
      </c>
      <c r="BX383" s="69">
        <v>0</v>
      </c>
      <c r="BY383" s="70"/>
    </row>
    <row r="384" spans="1:77" x14ac:dyDescent="0.2">
      <c r="A384" s="67" t="s">
        <v>43</v>
      </c>
      <c r="B384" s="68" t="s">
        <v>958</v>
      </c>
      <c r="C384" s="67" t="s">
        <v>959</v>
      </c>
      <c r="D384" s="69">
        <v>0</v>
      </c>
      <c r="E384" s="69">
        <v>0</v>
      </c>
      <c r="F384" s="69">
        <v>0</v>
      </c>
      <c r="G384" s="69">
        <v>0</v>
      </c>
      <c r="H384" s="69">
        <v>0</v>
      </c>
      <c r="I384" s="69">
        <v>0</v>
      </c>
      <c r="J384" s="69">
        <v>0</v>
      </c>
      <c r="K384" s="69">
        <v>0</v>
      </c>
      <c r="L384" s="69">
        <v>0</v>
      </c>
      <c r="M384" s="69">
        <v>0</v>
      </c>
      <c r="N384" s="69">
        <v>0</v>
      </c>
      <c r="O384" s="69">
        <v>0</v>
      </c>
      <c r="P384" s="69">
        <v>0</v>
      </c>
      <c r="Q384" s="69">
        <v>0</v>
      </c>
      <c r="R384" s="69">
        <v>0</v>
      </c>
      <c r="S384" s="69">
        <v>0</v>
      </c>
      <c r="T384" s="69">
        <v>0</v>
      </c>
      <c r="U384" s="69">
        <v>0</v>
      </c>
      <c r="V384" s="69">
        <v>0</v>
      </c>
      <c r="W384" s="69">
        <v>0</v>
      </c>
      <c r="X384" s="69">
        <v>0</v>
      </c>
      <c r="Y384" s="69">
        <v>0</v>
      </c>
      <c r="Z384" s="69">
        <v>0</v>
      </c>
      <c r="AA384" s="69">
        <v>0</v>
      </c>
      <c r="AB384" s="69">
        <v>0</v>
      </c>
      <c r="AC384" s="69">
        <v>0</v>
      </c>
      <c r="AD384" s="69">
        <v>0</v>
      </c>
      <c r="AE384" s="69">
        <v>197004.5</v>
      </c>
      <c r="AF384" s="69">
        <v>0</v>
      </c>
      <c r="AG384" s="69">
        <v>0</v>
      </c>
      <c r="AH384" s="69">
        <v>0</v>
      </c>
      <c r="AI384" s="69">
        <v>0</v>
      </c>
      <c r="AJ384" s="69">
        <v>0</v>
      </c>
      <c r="AK384" s="69">
        <v>0</v>
      </c>
      <c r="AL384" s="69">
        <v>0</v>
      </c>
      <c r="AM384" s="69">
        <v>0</v>
      </c>
      <c r="AN384" s="69">
        <v>0</v>
      </c>
      <c r="AO384" s="69">
        <v>0</v>
      </c>
      <c r="AP384" s="69">
        <v>0</v>
      </c>
      <c r="AQ384" s="69">
        <v>0</v>
      </c>
      <c r="AR384" s="69">
        <v>0</v>
      </c>
      <c r="AS384" s="69">
        <v>0</v>
      </c>
      <c r="AT384" s="69">
        <v>0</v>
      </c>
      <c r="AU384" s="69">
        <v>0</v>
      </c>
      <c r="AV384" s="69">
        <v>0</v>
      </c>
      <c r="AW384" s="69">
        <v>0</v>
      </c>
      <c r="AX384" s="69">
        <v>0</v>
      </c>
      <c r="AY384" s="69">
        <v>0</v>
      </c>
      <c r="AZ384" s="69">
        <v>0</v>
      </c>
      <c r="BA384" s="69">
        <v>0</v>
      </c>
      <c r="BB384" s="69">
        <v>0</v>
      </c>
      <c r="BC384" s="69">
        <v>0</v>
      </c>
      <c r="BD384" s="69">
        <v>0</v>
      </c>
      <c r="BE384" s="69">
        <v>0</v>
      </c>
      <c r="BF384" s="69">
        <v>0</v>
      </c>
      <c r="BG384" s="69">
        <v>0</v>
      </c>
      <c r="BH384" s="69">
        <v>0</v>
      </c>
      <c r="BI384" s="69">
        <v>13997.41</v>
      </c>
      <c r="BJ384" s="69">
        <v>0</v>
      </c>
      <c r="BK384" s="69">
        <v>0</v>
      </c>
      <c r="BL384" s="69">
        <v>0</v>
      </c>
      <c r="BM384" s="69">
        <v>0</v>
      </c>
      <c r="BN384" s="69">
        <v>0</v>
      </c>
      <c r="BO384" s="69">
        <v>0</v>
      </c>
      <c r="BP384" s="69">
        <v>16168.6</v>
      </c>
      <c r="BQ384" s="69">
        <v>0</v>
      </c>
      <c r="BR384" s="69">
        <v>0</v>
      </c>
      <c r="BS384" s="69">
        <v>0</v>
      </c>
      <c r="BT384" s="69">
        <v>0</v>
      </c>
      <c r="BU384" s="69">
        <v>0</v>
      </c>
      <c r="BV384" s="69">
        <v>0</v>
      </c>
      <c r="BW384" s="69">
        <v>0</v>
      </c>
      <c r="BX384" s="69">
        <v>0</v>
      </c>
      <c r="BY384" s="70"/>
    </row>
    <row r="385" spans="1:77" x14ac:dyDescent="0.2">
      <c r="A385" s="67" t="s">
        <v>43</v>
      </c>
      <c r="B385" s="68" t="s">
        <v>960</v>
      </c>
      <c r="C385" s="67" t="s">
        <v>961</v>
      </c>
      <c r="D385" s="69">
        <v>0</v>
      </c>
      <c r="E385" s="69">
        <v>25188157.5</v>
      </c>
      <c r="F385" s="69">
        <v>0</v>
      </c>
      <c r="G385" s="69">
        <v>147763.95000000001</v>
      </c>
      <c r="H385" s="69">
        <v>72400.7</v>
      </c>
      <c r="I385" s="69">
        <v>0</v>
      </c>
      <c r="J385" s="69">
        <v>3560637.76</v>
      </c>
      <c r="K385" s="69">
        <v>313258.36</v>
      </c>
      <c r="L385" s="69">
        <v>308165.75</v>
      </c>
      <c r="M385" s="69">
        <v>0</v>
      </c>
      <c r="N385" s="69">
        <v>289759.5</v>
      </c>
      <c r="O385" s="69">
        <v>241909.9</v>
      </c>
      <c r="P385" s="69">
        <v>0</v>
      </c>
      <c r="Q385" s="69">
        <v>0</v>
      </c>
      <c r="R385" s="69">
        <v>0</v>
      </c>
      <c r="S385" s="69">
        <v>0</v>
      </c>
      <c r="T385" s="69">
        <v>0</v>
      </c>
      <c r="U385" s="69">
        <v>400910.69</v>
      </c>
      <c r="V385" s="69">
        <v>0</v>
      </c>
      <c r="W385" s="69">
        <v>0</v>
      </c>
      <c r="X385" s="69">
        <v>48583.87</v>
      </c>
      <c r="Y385" s="69">
        <v>3903362.08</v>
      </c>
      <c r="Z385" s="69">
        <v>1679692.15</v>
      </c>
      <c r="AA385" s="69">
        <v>638918.93999999994</v>
      </c>
      <c r="AB385" s="69">
        <v>0</v>
      </c>
      <c r="AC385" s="69">
        <v>0</v>
      </c>
      <c r="AD385" s="69">
        <v>0</v>
      </c>
      <c r="AE385" s="69">
        <v>0</v>
      </c>
      <c r="AF385" s="69">
        <v>337668</v>
      </c>
      <c r="AG385" s="69">
        <v>0</v>
      </c>
      <c r="AH385" s="69">
        <v>63024.9</v>
      </c>
      <c r="AI385" s="69">
        <v>50818.35</v>
      </c>
      <c r="AJ385" s="69">
        <v>0</v>
      </c>
      <c r="AK385" s="69">
        <v>245067.7</v>
      </c>
      <c r="AL385" s="69">
        <v>19609.900000000001</v>
      </c>
      <c r="AM385" s="69">
        <v>450054.9</v>
      </c>
      <c r="AN385" s="69">
        <v>150598.75</v>
      </c>
      <c r="AO385" s="69">
        <v>61067.66</v>
      </c>
      <c r="AP385" s="69">
        <v>97786.4</v>
      </c>
      <c r="AQ385" s="69">
        <v>576515.56999999995</v>
      </c>
      <c r="AR385" s="69">
        <v>0</v>
      </c>
      <c r="AS385" s="69">
        <v>366591.7</v>
      </c>
      <c r="AT385" s="69">
        <v>884637.63</v>
      </c>
      <c r="AU385" s="69">
        <v>99680.65</v>
      </c>
      <c r="AV385" s="69">
        <v>0</v>
      </c>
      <c r="AW385" s="69">
        <v>497040</v>
      </c>
      <c r="AX385" s="69">
        <v>29704.6</v>
      </c>
      <c r="AY385" s="69">
        <v>0</v>
      </c>
      <c r="AZ385" s="69">
        <v>1150929.75</v>
      </c>
      <c r="BA385" s="69">
        <v>0</v>
      </c>
      <c r="BB385" s="69">
        <v>0</v>
      </c>
      <c r="BC385" s="69">
        <v>500227.75</v>
      </c>
      <c r="BD385" s="69">
        <v>480421.9</v>
      </c>
      <c r="BE385" s="69">
        <v>746417.57</v>
      </c>
      <c r="BF385" s="69">
        <v>0</v>
      </c>
      <c r="BG385" s="69">
        <v>88872.5</v>
      </c>
      <c r="BH385" s="69">
        <v>0</v>
      </c>
      <c r="BI385" s="69">
        <v>9338778.7100000009</v>
      </c>
      <c r="BJ385" s="69">
        <v>985215.08</v>
      </c>
      <c r="BK385" s="69">
        <v>587520.85</v>
      </c>
      <c r="BL385" s="69">
        <v>188567.4</v>
      </c>
      <c r="BM385" s="69">
        <v>15066</v>
      </c>
      <c r="BN385" s="69">
        <v>388545.25</v>
      </c>
      <c r="BO385" s="69">
        <v>36669.53</v>
      </c>
      <c r="BP385" s="69">
        <v>3236195.9</v>
      </c>
      <c r="BQ385" s="69">
        <v>100675.05</v>
      </c>
      <c r="BR385" s="69">
        <v>29856.6</v>
      </c>
      <c r="BS385" s="69">
        <v>1007620.58</v>
      </c>
      <c r="BT385" s="69">
        <v>800718.59</v>
      </c>
      <c r="BU385" s="69">
        <v>526982.1</v>
      </c>
      <c r="BV385" s="69">
        <v>226835.3</v>
      </c>
      <c r="BW385" s="69">
        <v>854705.03</v>
      </c>
      <c r="BX385" s="69">
        <v>123840.94</v>
      </c>
      <c r="BY385" s="70">
        <v>4716666.2700000005</v>
      </c>
    </row>
    <row r="386" spans="1:77" x14ac:dyDescent="0.2">
      <c r="A386" s="67" t="s">
        <v>43</v>
      </c>
      <c r="B386" s="68" t="s">
        <v>962</v>
      </c>
      <c r="C386" s="67" t="s">
        <v>963</v>
      </c>
      <c r="D386" s="69">
        <v>0</v>
      </c>
      <c r="E386" s="69">
        <v>0</v>
      </c>
      <c r="F386" s="69">
        <v>0</v>
      </c>
      <c r="G386" s="69">
        <v>86983.9</v>
      </c>
      <c r="H386" s="69">
        <v>10955.4</v>
      </c>
      <c r="I386" s="69">
        <v>0</v>
      </c>
      <c r="J386" s="69">
        <v>670593.36</v>
      </c>
      <c r="K386" s="69">
        <v>504440.5</v>
      </c>
      <c r="L386" s="69">
        <v>127963.1</v>
      </c>
      <c r="M386" s="69">
        <v>0</v>
      </c>
      <c r="N386" s="69">
        <v>110324.45</v>
      </c>
      <c r="O386" s="69">
        <v>144866.45000000001</v>
      </c>
      <c r="P386" s="69">
        <v>0</v>
      </c>
      <c r="Q386" s="69">
        <v>0</v>
      </c>
      <c r="R386" s="69">
        <v>0</v>
      </c>
      <c r="S386" s="69">
        <v>0</v>
      </c>
      <c r="T386" s="69">
        <v>0</v>
      </c>
      <c r="U386" s="69">
        <v>143990.5</v>
      </c>
      <c r="V386" s="69">
        <v>0</v>
      </c>
      <c r="W386" s="69">
        <v>0</v>
      </c>
      <c r="X386" s="69">
        <v>47210.34</v>
      </c>
      <c r="Y386" s="69">
        <v>9369916.5</v>
      </c>
      <c r="Z386" s="69">
        <v>662182.78</v>
      </c>
      <c r="AA386" s="69">
        <v>185508.88</v>
      </c>
      <c r="AB386" s="69">
        <v>0</v>
      </c>
      <c r="AC386" s="69">
        <v>0</v>
      </c>
      <c r="AD386" s="69">
        <v>0</v>
      </c>
      <c r="AE386" s="69">
        <v>0</v>
      </c>
      <c r="AF386" s="69">
        <v>40647.65</v>
      </c>
      <c r="AG386" s="69">
        <v>15793.75</v>
      </c>
      <c r="AH386" s="69">
        <v>0</v>
      </c>
      <c r="AI386" s="69">
        <v>7069.9</v>
      </c>
      <c r="AJ386" s="69">
        <v>162101.35</v>
      </c>
      <c r="AK386" s="69">
        <v>46846.400000000001</v>
      </c>
      <c r="AL386" s="69">
        <v>21939.3</v>
      </c>
      <c r="AM386" s="69">
        <v>162889.85</v>
      </c>
      <c r="AN386" s="69">
        <v>94742.55</v>
      </c>
      <c r="AO386" s="69">
        <v>20467.75</v>
      </c>
      <c r="AP386" s="69">
        <v>0</v>
      </c>
      <c r="AQ386" s="69">
        <v>9014365.0199999996</v>
      </c>
      <c r="AR386" s="69">
        <v>0</v>
      </c>
      <c r="AS386" s="69">
        <v>0</v>
      </c>
      <c r="AT386" s="69">
        <v>412167.95</v>
      </c>
      <c r="AU386" s="69">
        <v>158494.20000000001</v>
      </c>
      <c r="AV386" s="69">
        <v>0</v>
      </c>
      <c r="AW386" s="69">
        <v>437568.1</v>
      </c>
      <c r="AX386" s="69">
        <v>95630.8</v>
      </c>
      <c r="AY386" s="69">
        <v>0</v>
      </c>
      <c r="AZ386" s="69">
        <v>45616.15</v>
      </c>
      <c r="BA386" s="69">
        <v>0</v>
      </c>
      <c r="BB386" s="69">
        <v>0</v>
      </c>
      <c r="BC386" s="69">
        <v>66364.55</v>
      </c>
      <c r="BD386" s="69">
        <v>938519.9</v>
      </c>
      <c r="BE386" s="69">
        <v>779015.39</v>
      </c>
      <c r="BF386" s="69">
        <v>0</v>
      </c>
      <c r="BG386" s="69">
        <v>6369.75</v>
      </c>
      <c r="BH386" s="69">
        <v>0</v>
      </c>
      <c r="BI386" s="69">
        <v>852683.93</v>
      </c>
      <c r="BJ386" s="69">
        <v>487675.85</v>
      </c>
      <c r="BK386" s="69">
        <v>166921.65</v>
      </c>
      <c r="BL386" s="69">
        <v>28659.7</v>
      </c>
      <c r="BM386" s="69">
        <v>8108.1</v>
      </c>
      <c r="BN386" s="69">
        <v>101040.1</v>
      </c>
      <c r="BO386" s="69">
        <v>0</v>
      </c>
      <c r="BP386" s="69">
        <v>5176829.3</v>
      </c>
      <c r="BQ386" s="69">
        <v>164891.25</v>
      </c>
      <c r="BR386" s="69">
        <v>19429.400000000001</v>
      </c>
      <c r="BS386" s="69">
        <v>196311.1</v>
      </c>
      <c r="BT386" s="69">
        <v>435122.77</v>
      </c>
      <c r="BU386" s="69">
        <v>696194.65</v>
      </c>
      <c r="BV386" s="69">
        <v>74292.850000000006</v>
      </c>
      <c r="BW386" s="69">
        <v>198377.1</v>
      </c>
      <c r="BX386" s="69">
        <v>56855.58</v>
      </c>
      <c r="BY386" s="70">
        <v>2797084.33</v>
      </c>
    </row>
    <row r="387" spans="1:77" x14ac:dyDescent="0.2">
      <c r="A387" s="67" t="s">
        <v>43</v>
      </c>
      <c r="B387" s="68" t="s">
        <v>964</v>
      </c>
      <c r="C387" s="67" t="s">
        <v>965</v>
      </c>
      <c r="D387" s="69">
        <v>0</v>
      </c>
      <c r="E387" s="69">
        <v>0</v>
      </c>
      <c r="F387" s="69">
        <v>0</v>
      </c>
      <c r="G387" s="69">
        <v>0</v>
      </c>
      <c r="H387" s="69">
        <v>0</v>
      </c>
      <c r="I387" s="69">
        <v>0</v>
      </c>
      <c r="J387" s="69">
        <v>0</v>
      </c>
      <c r="K387" s="69">
        <v>0</v>
      </c>
      <c r="L387" s="69">
        <v>0</v>
      </c>
      <c r="M387" s="69">
        <v>1080</v>
      </c>
      <c r="N387" s="69">
        <v>0</v>
      </c>
      <c r="O387" s="69">
        <v>17670</v>
      </c>
      <c r="P387" s="69">
        <v>36650</v>
      </c>
      <c r="Q387" s="69">
        <v>0</v>
      </c>
      <c r="R387" s="69">
        <v>0</v>
      </c>
      <c r="S387" s="69">
        <v>0</v>
      </c>
      <c r="T387" s="69">
        <v>0</v>
      </c>
      <c r="U387" s="69">
        <v>0</v>
      </c>
      <c r="V387" s="69">
        <v>37815.56</v>
      </c>
      <c r="W387" s="69">
        <v>0</v>
      </c>
      <c r="X387" s="69">
        <v>0</v>
      </c>
      <c r="Y387" s="69">
        <v>0</v>
      </c>
      <c r="Z387" s="69">
        <v>0</v>
      </c>
      <c r="AA387" s="69">
        <v>0</v>
      </c>
      <c r="AB387" s="69">
        <v>0</v>
      </c>
      <c r="AC387" s="69">
        <v>0</v>
      </c>
      <c r="AD387" s="69">
        <v>0</v>
      </c>
      <c r="AE387" s="69">
        <v>0</v>
      </c>
      <c r="AF387" s="69">
        <v>0</v>
      </c>
      <c r="AG387" s="69">
        <v>0</v>
      </c>
      <c r="AH387" s="69">
        <v>0</v>
      </c>
      <c r="AI387" s="69">
        <v>0</v>
      </c>
      <c r="AJ387" s="69">
        <v>0</v>
      </c>
      <c r="AK387" s="69">
        <v>0</v>
      </c>
      <c r="AL387" s="69">
        <v>0</v>
      </c>
      <c r="AM387" s="69">
        <v>0</v>
      </c>
      <c r="AN387" s="69">
        <v>0</v>
      </c>
      <c r="AO387" s="69">
        <v>0</v>
      </c>
      <c r="AP387" s="69">
        <v>0</v>
      </c>
      <c r="AQ387" s="69">
        <v>0</v>
      </c>
      <c r="AR387" s="69">
        <v>0</v>
      </c>
      <c r="AS387" s="69">
        <v>0</v>
      </c>
      <c r="AT387" s="69">
        <v>0</v>
      </c>
      <c r="AU387" s="69">
        <v>0</v>
      </c>
      <c r="AV387" s="69">
        <v>0</v>
      </c>
      <c r="AW387" s="69">
        <v>0</v>
      </c>
      <c r="AX387" s="69">
        <v>0</v>
      </c>
      <c r="AY387" s="69">
        <v>0</v>
      </c>
      <c r="AZ387" s="69">
        <v>0</v>
      </c>
      <c r="BA387" s="69">
        <v>0</v>
      </c>
      <c r="BB387" s="69">
        <v>0</v>
      </c>
      <c r="BC387" s="69">
        <v>0</v>
      </c>
      <c r="BD387" s="69">
        <v>0</v>
      </c>
      <c r="BE387" s="69">
        <v>0</v>
      </c>
      <c r="BF387" s="69">
        <v>0</v>
      </c>
      <c r="BG387" s="69">
        <v>0</v>
      </c>
      <c r="BH387" s="69">
        <v>0</v>
      </c>
      <c r="BI387" s="69">
        <v>0</v>
      </c>
      <c r="BJ387" s="69">
        <v>0</v>
      </c>
      <c r="BK387" s="69">
        <v>0</v>
      </c>
      <c r="BL387" s="69">
        <v>0</v>
      </c>
      <c r="BM387" s="69">
        <v>0</v>
      </c>
      <c r="BN387" s="69">
        <v>0</v>
      </c>
      <c r="BO387" s="69">
        <v>0</v>
      </c>
      <c r="BP387" s="69">
        <v>0</v>
      </c>
      <c r="BQ387" s="69">
        <v>0</v>
      </c>
      <c r="BR387" s="69">
        <v>0</v>
      </c>
      <c r="BS387" s="69">
        <v>0</v>
      </c>
      <c r="BT387" s="69">
        <v>234.16</v>
      </c>
      <c r="BU387" s="69">
        <v>0</v>
      </c>
      <c r="BV387" s="69">
        <v>0</v>
      </c>
      <c r="BW387" s="69">
        <v>0</v>
      </c>
      <c r="BX387" s="69">
        <v>0</v>
      </c>
      <c r="BY387" s="70">
        <v>47148.78</v>
      </c>
    </row>
    <row r="388" spans="1:77" x14ac:dyDescent="0.2">
      <c r="A388" s="67" t="s">
        <v>43</v>
      </c>
      <c r="B388" s="68" t="s">
        <v>966</v>
      </c>
      <c r="C388" s="67" t="s">
        <v>967</v>
      </c>
      <c r="D388" s="69">
        <v>10144438.75</v>
      </c>
      <c r="E388" s="69">
        <v>6246256.9299999997</v>
      </c>
      <c r="F388" s="69">
        <v>13243956.449999999</v>
      </c>
      <c r="G388" s="69">
        <v>11982693.75</v>
      </c>
      <c r="H388" s="69">
        <v>17076669.649999999</v>
      </c>
      <c r="I388" s="69">
        <v>7294348.5</v>
      </c>
      <c r="J388" s="69">
        <v>691460.4</v>
      </c>
      <c r="K388" s="69">
        <v>17761883.100000001</v>
      </c>
      <c r="L388" s="69">
        <v>2831165.75</v>
      </c>
      <c r="M388" s="69">
        <v>20133454.91</v>
      </c>
      <c r="N388" s="69">
        <v>5185606.3499999996</v>
      </c>
      <c r="O388" s="69">
        <v>14171218.5</v>
      </c>
      <c r="P388" s="69">
        <v>21106768.850000001</v>
      </c>
      <c r="Q388" s="69">
        <v>7906577.75</v>
      </c>
      <c r="R388" s="69">
        <v>314076</v>
      </c>
      <c r="S388" s="69">
        <v>8120598.6200000001</v>
      </c>
      <c r="T388" s="69">
        <v>13261638.5</v>
      </c>
      <c r="U388" s="69">
        <v>3960501.8</v>
      </c>
      <c r="V388" s="69">
        <v>684922.65</v>
      </c>
      <c r="W388" s="69">
        <v>4910692.17</v>
      </c>
      <c r="X388" s="69">
        <v>6522325.4000000004</v>
      </c>
      <c r="Y388" s="69">
        <v>4115108.65</v>
      </c>
      <c r="Z388" s="69">
        <v>6021654.9500000002</v>
      </c>
      <c r="AA388" s="69">
        <v>17253092.120000001</v>
      </c>
      <c r="AB388" s="69">
        <v>10379809.92</v>
      </c>
      <c r="AC388" s="69">
        <v>164688.75</v>
      </c>
      <c r="AD388" s="69">
        <v>5324322.07</v>
      </c>
      <c r="AE388" s="69">
        <v>1414912.95</v>
      </c>
      <c r="AF388" s="69">
        <v>15732394</v>
      </c>
      <c r="AG388" s="69">
        <v>11915359</v>
      </c>
      <c r="AH388" s="69">
        <v>5730004</v>
      </c>
      <c r="AI388" s="69">
        <v>7075875</v>
      </c>
      <c r="AJ388" s="69">
        <v>10109965</v>
      </c>
      <c r="AK388" s="69">
        <v>9884803</v>
      </c>
      <c r="AL388" s="69">
        <v>8840539</v>
      </c>
      <c r="AM388" s="69">
        <v>11170404.5</v>
      </c>
      <c r="AN388" s="69">
        <v>9892876.5</v>
      </c>
      <c r="AO388" s="69">
        <v>10999031</v>
      </c>
      <c r="AP388" s="69">
        <v>7165818</v>
      </c>
      <c r="AQ388" s="69">
        <v>6868322.21</v>
      </c>
      <c r="AR388" s="69">
        <v>3668964.61</v>
      </c>
      <c r="AS388" s="69">
        <v>12645993.93</v>
      </c>
      <c r="AT388" s="69">
        <v>5610154.0800000001</v>
      </c>
      <c r="AU388" s="69">
        <v>6865834.25</v>
      </c>
      <c r="AV388" s="69">
        <v>628443.75</v>
      </c>
      <c r="AW388" s="69">
        <v>2026023.05</v>
      </c>
      <c r="AX388" s="69">
        <v>4190294</v>
      </c>
      <c r="AY388" s="69">
        <v>7294826</v>
      </c>
      <c r="AZ388" s="69">
        <v>9983717</v>
      </c>
      <c r="BA388" s="69">
        <v>6391647.75</v>
      </c>
      <c r="BB388" s="69">
        <v>11056950.949999999</v>
      </c>
      <c r="BC388" s="69">
        <v>920405</v>
      </c>
      <c r="BD388" s="69">
        <v>17201021.059999999</v>
      </c>
      <c r="BE388" s="69">
        <v>8039821.75</v>
      </c>
      <c r="BF388" s="69">
        <v>2571685.75</v>
      </c>
      <c r="BG388" s="69">
        <v>3168590</v>
      </c>
      <c r="BH388" s="69">
        <v>4228550.75</v>
      </c>
      <c r="BI388" s="69">
        <v>337450.5</v>
      </c>
      <c r="BJ388" s="69">
        <v>15542487.25</v>
      </c>
      <c r="BK388" s="69">
        <v>7242073.1799999997</v>
      </c>
      <c r="BL388" s="69">
        <v>9654652.6500000004</v>
      </c>
      <c r="BM388" s="69">
        <v>14580070.699999999</v>
      </c>
      <c r="BN388" s="69">
        <v>18479411.629999999</v>
      </c>
      <c r="BO388" s="69">
        <v>5477948.0300000003</v>
      </c>
      <c r="BP388" s="69">
        <v>2266869.5099999998</v>
      </c>
      <c r="BQ388" s="69">
        <v>5681371.8899999997</v>
      </c>
      <c r="BR388" s="69">
        <v>7331842.5</v>
      </c>
      <c r="BS388" s="69">
        <v>7113081.8600000003</v>
      </c>
      <c r="BT388" s="69">
        <v>17839119.75</v>
      </c>
      <c r="BU388" s="69">
        <v>6538356.5</v>
      </c>
      <c r="BV388" s="69">
        <v>6935237.5</v>
      </c>
      <c r="BW388" s="69">
        <v>3937560.1</v>
      </c>
      <c r="BX388" s="69">
        <v>3191249.9</v>
      </c>
      <c r="BY388" s="70">
        <v>480</v>
      </c>
    </row>
    <row r="389" spans="1:77" x14ac:dyDescent="0.2">
      <c r="A389" s="67" t="s">
        <v>43</v>
      </c>
      <c r="B389" s="68" t="s">
        <v>968</v>
      </c>
      <c r="C389" s="67" t="s">
        <v>969</v>
      </c>
      <c r="D389" s="69">
        <v>71540519.099999994</v>
      </c>
      <c r="E389" s="69">
        <v>2628039.62</v>
      </c>
      <c r="F389" s="69">
        <v>11468699.710000001</v>
      </c>
      <c r="G389" s="69">
        <v>12013780.449999999</v>
      </c>
      <c r="H389" s="69">
        <v>4758387.8</v>
      </c>
      <c r="I389" s="69">
        <v>4569516.25</v>
      </c>
      <c r="J389" s="69">
        <v>3475068</v>
      </c>
      <c r="K389" s="69">
        <v>1746610.1</v>
      </c>
      <c r="L389" s="69">
        <v>371669.25</v>
      </c>
      <c r="M389" s="69">
        <v>20389024.5</v>
      </c>
      <c r="N389" s="69">
        <v>295658</v>
      </c>
      <c r="O389" s="69">
        <v>1344150.8</v>
      </c>
      <c r="P389" s="69">
        <v>2636600.25</v>
      </c>
      <c r="Q389" s="69">
        <v>5716436.4100000001</v>
      </c>
      <c r="R389" s="69">
        <v>1042549.5</v>
      </c>
      <c r="S389" s="69">
        <v>5363284.28</v>
      </c>
      <c r="T389" s="69">
        <v>633909.75</v>
      </c>
      <c r="U389" s="69">
        <v>674069</v>
      </c>
      <c r="V389" s="69">
        <v>1659754.25</v>
      </c>
      <c r="W389" s="69">
        <v>13180.5</v>
      </c>
      <c r="X389" s="69">
        <v>0</v>
      </c>
      <c r="Y389" s="69">
        <v>93876</v>
      </c>
      <c r="Z389" s="69">
        <v>287871.75</v>
      </c>
      <c r="AA389" s="69">
        <v>0</v>
      </c>
      <c r="AB389" s="69">
        <v>0</v>
      </c>
      <c r="AC389" s="69">
        <v>0</v>
      </c>
      <c r="AD389" s="69">
        <v>3088</v>
      </c>
      <c r="AE389" s="69">
        <v>4594037.5</v>
      </c>
      <c r="AF389" s="69">
        <v>0</v>
      </c>
      <c r="AG389" s="69">
        <v>0</v>
      </c>
      <c r="AH389" s="69">
        <v>443216.5</v>
      </c>
      <c r="AI389" s="69">
        <v>0</v>
      </c>
      <c r="AJ389" s="69">
        <v>253740</v>
      </c>
      <c r="AK389" s="69">
        <v>0</v>
      </c>
      <c r="AL389" s="69">
        <v>591200</v>
      </c>
      <c r="AM389" s="69">
        <v>923045.05</v>
      </c>
      <c r="AN389" s="69">
        <v>860361.15</v>
      </c>
      <c r="AO389" s="69">
        <v>573380</v>
      </c>
      <c r="AP389" s="69">
        <v>555339.30000000005</v>
      </c>
      <c r="AQ389" s="69">
        <v>191418.5</v>
      </c>
      <c r="AR389" s="69">
        <v>0</v>
      </c>
      <c r="AS389" s="69">
        <v>0</v>
      </c>
      <c r="AT389" s="69">
        <v>0</v>
      </c>
      <c r="AU389" s="69">
        <v>780576.51</v>
      </c>
      <c r="AV389" s="69">
        <v>0</v>
      </c>
      <c r="AW389" s="69">
        <v>0</v>
      </c>
      <c r="AX389" s="69">
        <v>8247007.2999999998</v>
      </c>
      <c r="AY389" s="69">
        <v>0</v>
      </c>
      <c r="AZ389" s="69">
        <v>2355418.5</v>
      </c>
      <c r="BA389" s="69">
        <v>1860256.26</v>
      </c>
      <c r="BB389" s="69">
        <v>3348525</v>
      </c>
      <c r="BC389" s="69">
        <v>1876823</v>
      </c>
      <c r="BD389" s="69">
        <v>105955.74</v>
      </c>
      <c r="BE389" s="69">
        <v>1950512.35</v>
      </c>
      <c r="BF389" s="69">
        <v>1103064.5</v>
      </c>
      <c r="BG389" s="69">
        <v>0</v>
      </c>
      <c r="BH389" s="69">
        <v>510204.8</v>
      </c>
      <c r="BI389" s="69">
        <v>6029011.8799999999</v>
      </c>
      <c r="BJ389" s="69">
        <v>7186</v>
      </c>
      <c r="BK389" s="69">
        <v>1434268.45</v>
      </c>
      <c r="BL389" s="69">
        <v>252354</v>
      </c>
      <c r="BM389" s="69">
        <v>0</v>
      </c>
      <c r="BN389" s="69">
        <v>67464</v>
      </c>
      <c r="BO389" s="69">
        <v>441014.5</v>
      </c>
      <c r="BP389" s="69">
        <v>3612229.5</v>
      </c>
      <c r="BQ389" s="69">
        <v>7637</v>
      </c>
      <c r="BR389" s="69">
        <v>20846</v>
      </c>
      <c r="BS389" s="69">
        <v>106301.15</v>
      </c>
      <c r="BT389" s="69">
        <v>2887433.25</v>
      </c>
      <c r="BU389" s="69">
        <v>43726</v>
      </c>
      <c r="BV389" s="69">
        <v>486162.2</v>
      </c>
      <c r="BW389" s="69">
        <v>7485</v>
      </c>
      <c r="BX389" s="69">
        <v>5337</v>
      </c>
      <c r="BY389" s="70">
        <v>2500</v>
      </c>
    </row>
    <row r="390" spans="1:77" x14ac:dyDescent="0.2">
      <c r="A390" s="67" t="s">
        <v>43</v>
      </c>
      <c r="B390" s="68" t="s">
        <v>970</v>
      </c>
      <c r="C390" s="67" t="s">
        <v>971</v>
      </c>
      <c r="D390" s="69">
        <v>0</v>
      </c>
      <c r="E390" s="69">
        <v>0</v>
      </c>
      <c r="F390" s="69">
        <v>0</v>
      </c>
      <c r="G390" s="69">
        <v>0</v>
      </c>
      <c r="H390" s="69">
        <v>2296.6</v>
      </c>
      <c r="I390" s="69">
        <v>0</v>
      </c>
      <c r="J390" s="69">
        <v>0</v>
      </c>
      <c r="K390" s="69">
        <v>0</v>
      </c>
      <c r="L390" s="69">
        <v>0</v>
      </c>
      <c r="M390" s="69">
        <v>0</v>
      </c>
      <c r="N390" s="69">
        <v>0</v>
      </c>
      <c r="O390" s="69">
        <v>0</v>
      </c>
      <c r="P390" s="69">
        <v>311380</v>
      </c>
      <c r="Q390" s="69">
        <v>25680</v>
      </c>
      <c r="R390" s="69">
        <v>0</v>
      </c>
      <c r="S390" s="69">
        <v>0</v>
      </c>
      <c r="T390" s="69">
        <v>0</v>
      </c>
      <c r="U390" s="69">
        <v>0</v>
      </c>
      <c r="V390" s="69">
        <v>79959.8</v>
      </c>
      <c r="W390" s="69">
        <v>0</v>
      </c>
      <c r="X390" s="69">
        <v>0</v>
      </c>
      <c r="Y390" s="69">
        <v>208200</v>
      </c>
      <c r="Z390" s="69">
        <v>0</v>
      </c>
      <c r="AA390" s="69">
        <v>0</v>
      </c>
      <c r="AB390" s="69">
        <v>0</v>
      </c>
      <c r="AC390" s="69">
        <v>0</v>
      </c>
      <c r="AD390" s="69">
        <v>0</v>
      </c>
      <c r="AE390" s="69">
        <v>0</v>
      </c>
      <c r="AF390" s="69">
        <v>0</v>
      </c>
      <c r="AG390" s="69">
        <v>0</v>
      </c>
      <c r="AH390" s="69">
        <v>0</v>
      </c>
      <c r="AI390" s="69">
        <v>0</v>
      </c>
      <c r="AJ390" s="69">
        <v>169740</v>
      </c>
      <c r="AK390" s="69">
        <v>0</v>
      </c>
      <c r="AL390" s="69">
        <v>0</v>
      </c>
      <c r="AM390" s="69">
        <v>0</v>
      </c>
      <c r="AN390" s="69">
        <v>0</v>
      </c>
      <c r="AO390" s="69">
        <v>0</v>
      </c>
      <c r="AP390" s="69">
        <v>0</v>
      </c>
      <c r="AQ390" s="69">
        <v>0</v>
      </c>
      <c r="AR390" s="69">
        <v>0</v>
      </c>
      <c r="AS390" s="69">
        <v>0</v>
      </c>
      <c r="AT390" s="69">
        <v>0</v>
      </c>
      <c r="AU390" s="69">
        <v>0</v>
      </c>
      <c r="AV390" s="69">
        <v>0</v>
      </c>
      <c r="AW390" s="69">
        <v>0</v>
      </c>
      <c r="AX390" s="69">
        <v>0</v>
      </c>
      <c r="AY390" s="69">
        <v>256080.24</v>
      </c>
      <c r="AZ390" s="69">
        <v>0</v>
      </c>
      <c r="BA390" s="69">
        <v>0</v>
      </c>
      <c r="BB390" s="69">
        <v>0</v>
      </c>
      <c r="BC390" s="69">
        <v>46065</v>
      </c>
      <c r="BD390" s="69">
        <v>0</v>
      </c>
      <c r="BE390" s="69">
        <v>1700</v>
      </c>
      <c r="BF390" s="69">
        <v>74455</v>
      </c>
      <c r="BG390" s="69">
        <v>0</v>
      </c>
      <c r="BH390" s="69">
        <v>0</v>
      </c>
      <c r="BI390" s="69">
        <v>0</v>
      </c>
      <c r="BJ390" s="69">
        <v>0</v>
      </c>
      <c r="BK390" s="69">
        <v>73296</v>
      </c>
      <c r="BL390" s="69">
        <v>0</v>
      </c>
      <c r="BM390" s="69">
        <v>36083.75</v>
      </c>
      <c r="BN390" s="69">
        <v>134997.43</v>
      </c>
      <c r="BO390" s="69">
        <v>0</v>
      </c>
      <c r="BP390" s="69">
        <v>0</v>
      </c>
      <c r="BQ390" s="69">
        <v>94962.48</v>
      </c>
      <c r="BR390" s="69">
        <v>0</v>
      </c>
      <c r="BS390" s="69">
        <v>0</v>
      </c>
      <c r="BT390" s="69">
        <v>0</v>
      </c>
      <c r="BU390" s="69">
        <v>0</v>
      </c>
      <c r="BV390" s="69">
        <v>0</v>
      </c>
      <c r="BW390" s="69">
        <v>0</v>
      </c>
      <c r="BX390" s="69">
        <v>0</v>
      </c>
      <c r="BY390" s="70">
        <v>142649.99000000002</v>
      </c>
    </row>
    <row r="391" spans="1:77" x14ac:dyDescent="0.2">
      <c r="A391" s="67" t="s">
        <v>43</v>
      </c>
      <c r="B391" s="68" t="s">
        <v>972</v>
      </c>
      <c r="C391" s="67" t="s">
        <v>973</v>
      </c>
      <c r="D391" s="69">
        <v>0</v>
      </c>
      <c r="E391" s="69">
        <v>0</v>
      </c>
      <c r="F391" s="69">
        <v>0</v>
      </c>
      <c r="G391" s="69">
        <v>0</v>
      </c>
      <c r="H391" s="69">
        <v>0</v>
      </c>
      <c r="I391" s="69">
        <v>0</v>
      </c>
      <c r="J391" s="69">
        <v>0</v>
      </c>
      <c r="K391" s="69">
        <v>0</v>
      </c>
      <c r="L391" s="69">
        <v>0</v>
      </c>
      <c r="M391" s="69">
        <v>0</v>
      </c>
      <c r="N391" s="69">
        <v>0</v>
      </c>
      <c r="O391" s="69">
        <v>0</v>
      </c>
      <c r="P391" s="69">
        <v>0</v>
      </c>
      <c r="Q391" s="69">
        <v>0</v>
      </c>
      <c r="R391" s="69">
        <v>0</v>
      </c>
      <c r="S391" s="69">
        <v>0</v>
      </c>
      <c r="T391" s="69">
        <v>0</v>
      </c>
      <c r="U391" s="69">
        <v>0</v>
      </c>
      <c r="V391" s="69">
        <v>3993</v>
      </c>
      <c r="W391" s="69">
        <v>0</v>
      </c>
      <c r="X391" s="69">
        <v>0</v>
      </c>
      <c r="Y391" s="69">
        <v>0</v>
      </c>
      <c r="Z391" s="69">
        <v>0</v>
      </c>
      <c r="AA391" s="69">
        <v>0</v>
      </c>
      <c r="AB391" s="69">
        <v>0</v>
      </c>
      <c r="AC391" s="69">
        <v>0</v>
      </c>
      <c r="AD391" s="69">
        <v>0</v>
      </c>
      <c r="AE391" s="69">
        <v>0</v>
      </c>
      <c r="AF391" s="69">
        <v>0</v>
      </c>
      <c r="AG391" s="69">
        <v>0</v>
      </c>
      <c r="AH391" s="69">
        <v>0</v>
      </c>
      <c r="AI391" s="69">
        <v>0</v>
      </c>
      <c r="AJ391" s="69">
        <v>0</v>
      </c>
      <c r="AK391" s="69">
        <v>0</v>
      </c>
      <c r="AL391" s="69">
        <v>0</v>
      </c>
      <c r="AM391" s="69">
        <v>0</v>
      </c>
      <c r="AN391" s="69">
        <v>0</v>
      </c>
      <c r="AO391" s="69">
        <v>0</v>
      </c>
      <c r="AP391" s="69">
        <v>0</v>
      </c>
      <c r="AQ391" s="69">
        <v>0</v>
      </c>
      <c r="AR391" s="69">
        <v>0</v>
      </c>
      <c r="AS391" s="69">
        <v>0</v>
      </c>
      <c r="AT391" s="69">
        <v>0</v>
      </c>
      <c r="AU391" s="69">
        <v>0</v>
      </c>
      <c r="AV391" s="69">
        <v>0</v>
      </c>
      <c r="AW391" s="69">
        <v>0</v>
      </c>
      <c r="AX391" s="69">
        <v>0</v>
      </c>
      <c r="AY391" s="69">
        <v>0</v>
      </c>
      <c r="AZ391" s="69">
        <v>0</v>
      </c>
      <c r="BA391" s="69">
        <v>0</v>
      </c>
      <c r="BB391" s="69">
        <v>0</v>
      </c>
      <c r="BC391" s="69">
        <v>0</v>
      </c>
      <c r="BD391" s="69">
        <v>0</v>
      </c>
      <c r="BE391" s="69">
        <v>0</v>
      </c>
      <c r="BF391" s="69">
        <v>0</v>
      </c>
      <c r="BG391" s="69">
        <v>0</v>
      </c>
      <c r="BH391" s="69">
        <v>0</v>
      </c>
      <c r="BI391" s="69">
        <v>0</v>
      </c>
      <c r="BJ391" s="69">
        <v>0</v>
      </c>
      <c r="BK391" s="69">
        <v>0</v>
      </c>
      <c r="BL391" s="69">
        <v>0</v>
      </c>
      <c r="BM391" s="69">
        <v>0</v>
      </c>
      <c r="BN391" s="69">
        <v>0</v>
      </c>
      <c r="BO391" s="69">
        <v>0</v>
      </c>
      <c r="BP391" s="69">
        <v>0</v>
      </c>
      <c r="BQ391" s="69">
        <v>0</v>
      </c>
      <c r="BR391" s="69">
        <v>0</v>
      </c>
      <c r="BS391" s="69">
        <v>0</v>
      </c>
      <c r="BT391" s="69">
        <v>0</v>
      </c>
      <c r="BU391" s="69">
        <v>0</v>
      </c>
      <c r="BV391" s="69">
        <v>0</v>
      </c>
      <c r="BW391" s="69">
        <v>0</v>
      </c>
      <c r="BX391" s="69">
        <v>0</v>
      </c>
      <c r="BY391" s="70">
        <v>189557.25</v>
      </c>
    </row>
    <row r="392" spans="1:77" x14ac:dyDescent="0.2">
      <c r="A392" s="67" t="s">
        <v>43</v>
      </c>
      <c r="B392" s="68" t="s">
        <v>974</v>
      </c>
      <c r="C392" s="67" t="s">
        <v>975</v>
      </c>
      <c r="D392" s="69">
        <v>0</v>
      </c>
      <c r="E392" s="69">
        <v>0</v>
      </c>
      <c r="F392" s="69">
        <v>0</v>
      </c>
      <c r="G392" s="69">
        <v>0</v>
      </c>
      <c r="H392" s="69">
        <v>0</v>
      </c>
      <c r="I392" s="69">
        <v>0</v>
      </c>
      <c r="J392" s="69">
        <v>860</v>
      </c>
      <c r="K392" s="69">
        <v>0</v>
      </c>
      <c r="L392" s="69">
        <v>0</v>
      </c>
      <c r="M392" s="69">
        <v>0</v>
      </c>
      <c r="N392" s="69">
        <v>21463.5</v>
      </c>
      <c r="O392" s="69">
        <v>0</v>
      </c>
      <c r="P392" s="69">
        <v>4100</v>
      </c>
      <c r="Q392" s="69">
        <v>7219.75</v>
      </c>
      <c r="R392" s="69">
        <v>0</v>
      </c>
      <c r="S392" s="69">
        <v>0</v>
      </c>
      <c r="T392" s="69">
        <v>7731</v>
      </c>
      <c r="U392" s="69">
        <v>3088</v>
      </c>
      <c r="V392" s="69">
        <v>7867</v>
      </c>
      <c r="W392" s="69">
        <v>1018.5</v>
      </c>
      <c r="X392" s="69">
        <v>35249.699999999997</v>
      </c>
      <c r="Y392" s="69">
        <v>0</v>
      </c>
      <c r="Z392" s="69">
        <v>3004.5</v>
      </c>
      <c r="AA392" s="69">
        <v>0</v>
      </c>
      <c r="AB392" s="69">
        <v>0</v>
      </c>
      <c r="AC392" s="69">
        <v>0</v>
      </c>
      <c r="AD392" s="69">
        <v>0</v>
      </c>
      <c r="AE392" s="69">
        <v>700</v>
      </c>
      <c r="AF392" s="69">
        <v>0</v>
      </c>
      <c r="AG392" s="69">
        <v>0</v>
      </c>
      <c r="AH392" s="69">
        <v>0</v>
      </c>
      <c r="AI392" s="69">
        <v>0</v>
      </c>
      <c r="AJ392" s="69">
        <v>0</v>
      </c>
      <c r="AK392" s="69">
        <v>0</v>
      </c>
      <c r="AL392" s="69">
        <v>0</v>
      </c>
      <c r="AM392" s="69">
        <v>0</v>
      </c>
      <c r="AN392" s="69">
        <v>0</v>
      </c>
      <c r="AO392" s="69">
        <v>0</v>
      </c>
      <c r="AP392" s="69">
        <v>0</v>
      </c>
      <c r="AQ392" s="69">
        <v>232222.5</v>
      </c>
      <c r="AR392" s="69">
        <v>486446.25</v>
      </c>
      <c r="AS392" s="69">
        <v>16048.5</v>
      </c>
      <c r="AT392" s="69">
        <v>82899.25</v>
      </c>
      <c r="AU392" s="69">
        <v>22594</v>
      </c>
      <c r="AV392" s="69">
        <v>6038</v>
      </c>
      <c r="AW392" s="69">
        <v>23374.75</v>
      </c>
      <c r="AX392" s="69">
        <v>18611</v>
      </c>
      <c r="AY392" s="69">
        <v>0</v>
      </c>
      <c r="AZ392" s="69">
        <v>4420</v>
      </c>
      <c r="BA392" s="69">
        <v>0</v>
      </c>
      <c r="BB392" s="69">
        <v>0</v>
      </c>
      <c r="BC392" s="69">
        <v>11700</v>
      </c>
      <c r="BD392" s="69">
        <v>0</v>
      </c>
      <c r="BE392" s="69">
        <v>590</v>
      </c>
      <c r="BF392" s="69">
        <v>0</v>
      </c>
      <c r="BG392" s="69">
        <v>0</v>
      </c>
      <c r="BH392" s="69">
        <v>0</v>
      </c>
      <c r="BI392" s="69">
        <v>0</v>
      </c>
      <c r="BJ392" s="69">
        <v>0</v>
      </c>
      <c r="BK392" s="69">
        <v>0</v>
      </c>
      <c r="BL392" s="69">
        <v>0</v>
      </c>
      <c r="BM392" s="69">
        <v>0</v>
      </c>
      <c r="BN392" s="69">
        <v>0</v>
      </c>
      <c r="BO392" s="69">
        <v>0</v>
      </c>
      <c r="BP392" s="69">
        <v>0</v>
      </c>
      <c r="BQ392" s="69">
        <v>0</v>
      </c>
      <c r="BR392" s="69">
        <v>1675</v>
      </c>
      <c r="BS392" s="69">
        <v>46928.800000000003</v>
      </c>
      <c r="BT392" s="69">
        <v>0</v>
      </c>
      <c r="BU392" s="69">
        <v>23703.75</v>
      </c>
      <c r="BV392" s="69">
        <v>0</v>
      </c>
      <c r="BW392" s="69">
        <v>0</v>
      </c>
      <c r="BX392" s="69">
        <v>0</v>
      </c>
      <c r="BY392" s="70">
        <v>528510.18000000005</v>
      </c>
    </row>
    <row r="393" spans="1:77" x14ac:dyDescent="0.2">
      <c r="A393" s="67" t="s">
        <v>43</v>
      </c>
      <c r="B393" s="68" t="s">
        <v>976</v>
      </c>
      <c r="C393" s="67" t="s">
        <v>977</v>
      </c>
      <c r="D393" s="69">
        <v>0</v>
      </c>
      <c r="E393" s="69">
        <v>0</v>
      </c>
      <c r="F393" s="69">
        <v>0</v>
      </c>
      <c r="G393" s="69">
        <v>0</v>
      </c>
      <c r="H393" s="69">
        <v>0</v>
      </c>
      <c r="I393" s="69">
        <v>0</v>
      </c>
      <c r="J393" s="69">
        <v>17199000</v>
      </c>
      <c r="K393" s="69">
        <v>0</v>
      </c>
      <c r="L393" s="69">
        <v>525000</v>
      </c>
      <c r="M393" s="69">
        <v>12970907</v>
      </c>
      <c r="N393" s="69">
        <v>0</v>
      </c>
      <c r="O393" s="69">
        <v>1056000</v>
      </c>
      <c r="P393" s="69">
        <v>1725000</v>
      </c>
      <c r="Q393" s="69">
        <v>200000</v>
      </c>
      <c r="R393" s="69">
        <v>0</v>
      </c>
      <c r="S393" s="69">
        <v>0</v>
      </c>
      <c r="T393" s="69">
        <v>0</v>
      </c>
      <c r="U393" s="69">
        <v>0</v>
      </c>
      <c r="V393" s="69">
        <v>15000</v>
      </c>
      <c r="W393" s="69">
        <v>295320</v>
      </c>
      <c r="X393" s="69">
        <v>0</v>
      </c>
      <c r="Y393" s="69">
        <v>0</v>
      </c>
      <c r="Z393" s="69">
        <v>0</v>
      </c>
      <c r="AA393" s="69">
        <v>0</v>
      </c>
      <c r="AB393" s="69">
        <v>0</v>
      </c>
      <c r="AC393" s="69">
        <v>0</v>
      </c>
      <c r="AD393" s="69">
        <v>0</v>
      </c>
      <c r="AE393" s="69">
        <v>0</v>
      </c>
      <c r="AF393" s="69">
        <v>0</v>
      </c>
      <c r="AG393" s="69">
        <v>0</v>
      </c>
      <c r="AH393" s="69">
        <v>0</v>
      </c>
      <c r="AI393" s="69">
        <v>0</v>
      </c>
      <c r="AJ393" s="69">
        <v>0</v>
      </c>
      <c r="AK393" s="69">
        <v>0</v>
      </c>
      <c r="AL393" s="69">
        <v>0</v>
      </c>
      <c r="AM393" s="69">
        <v>0</v>
      </c>
      <c r="AN393" s="69">
        <v>0</v>
      </c>
      <c r="AO393" s="69">
        <v>0</v>
      </c>
      <c r="AP393" s="69">
        <v>0</v>
      </c>
      <c r="AQ393" s="69">
        <v>0</v>
      </c>
      <c r="AR393" s="69">
        <v>0</v>
      </c>
      <c r="AS393" s="69">
        <v>0</v>
      </c>
      <c r="AT393" s="69">
        <v>0</v>
      </c>
      <c r="AU393" s="69">
        <v>183810</v>
      </c>
      <c r="AV393" s="69">
        <v>0</v>
      </c>
      <c r="AW393" s="69">
        <v>0</v>
      </c>
      <c r="AX393" s="69">
        <v>26166000</v>
      </c>
      <c r="AY393" s="69">
        <v>2744167</v>
      </c>
      <c r="AZ393" s="69">
        <v>0</v>
      </c>
      <c r="BA393" s="69">
        <v>0</v>
      </c>
      <c r="BB393" s="69">
        <v>0</v>
      </c>
      <c r="BC393" s="69">
        <v>0</v>
      </c>
      <c r="BD393" s="69">
        <v>0</v>
      </c>
      <c r="BE393" s="69">
        <v>0</v>
      </c>
      <c r="BF393" s="69">
        <v>0</v>
      </c>
      <c r="BG393" s="69">
        <v>0</v>
      </c>
      <c r="BH393" s="69">
        <v>0</v>
      </c>
      <c r="BI393" s="69">
        <v>0</v>
      </c>
      <c r="BJ393" s="69">
        <v>818372.55</v>
      </c>
      <c r="BK393" s="69">
        <v>0</v>
      </c>
      <c r="BL393" s="69">
        <v>35000</v>
      </c>
      <c r="BM393" s="69">
        <v>152000</v>
      </c>
      <c r="BN393" s="69">
        <v>0</v>
      </c>
      <c r="BO393" s="69">
        <v>0</v>
      </c>
      <c r="BP393" s="69">
        <v>35000</v>
      </c>
      <c r="BQ393" s="69">
        <v>0</v>
      </c>
      <c r="BR393" s="69">
        <v>0</v>
      </c>
      <c r="BS393" s="69">
        <v>0</v>
      </c>
      <c r="BT393" s="69">
        <v>0</v>
      </c>
      <c r="BU393" s="69">
        <v>0</v>
      </c>
      <c r="BV393" s="69">
        <v>0</v>
      </c>
      <c r="BW393" s="69">
        <v>0</v>
      </c>
      <c r="BX393" s="69">
        <v>0</v>
      </c>
      <c r="BY393" s="70">
        <v>7368293.5</v>
      </c>
    </row>
    <row r="394" spans="1:77" x14ac:dyDescent="0.2">
      <c r="A394" s="67" t="s">
        <v>43</v>
      </c>
      <c r="B394" s="68" t="s">
        <v>978</v>
      </c>
      <c r="C394" s="67" t="s">
        <v>979</v>
      </c>
      <c r="D394" s="69">
        <v>0</v>
      </c>
      <c r="E394" s="69">
        <v>0</v>
      </c>
      <c r="F394" s="69">
        <v>0</v>
      </c>
      <c r="G394" s="69">
        <v>0</v>
      </c>
      <c r="H394" s="69">
        <v>0</v>
      </c>
      <c r="I394" s="69">
        <v>0</v>
      </c>
      <c r="J394" s="69">
        <v>0</v>
      </c>
      <c r="K394" s="69">
        <v>0</v>
      </c>
      <c r="L394" s="69">
        <v>0</v>
      </c>
      <c r="M394" s="69">
        <v>0</v>
      </c>
      <c r="N394" s="69">
        <v>0</v>
      </c>
      <c r="O394" s="69">
        <v>0</v>
      </c>
      <c r="P394" s="69">
        <v>0</v>
      </c>
      <c r="Q394" s="69">
        <v>0</v>
      </c>
      <c r="R394" s="69">
        <v>0</v>
      </c>
      <c r="S394" s="69">
        <v>1327800</v>
      </c>
      <c r="T394" s="69">
        <v>0</v>
      </c>
      <c r="U394" s="69">
        <v>0</v>
      </c>
      <c r="V394" s="69">
        <v>0</v>
      </c>
      <c r="W394" s="69">
        <v>0</v>
      </c>
      <c r="X394" s="69">
        <v>0</v>
      </c>
      <c r="Y394" s="69">
        <v>0</v>
      </c>
      <c r="Z394" s="69">
        <v>0</v>
      </c>
      <c r="AA394" s="69">
        <v>0</v>
      </c>
      <c r="AB394" s="69">
        <v>0</v>
      </c>
      <c r="AC394" s="69">
        <v>0</v>
      </c>
      <c r="AD394" s="69">
        <v>0</v>
      </c>
      <c r="AE394" s="69">
        <v>0</v>
      </c>
      <c r="AF394" s="69">
        <v>0</v>
      </c>
      <c r="AG394" s="69">
        <v>0</v>
      </c>
      <c r="AH394" s="69">
        <v>0</v>
      </c>
      <c r="AI394" s="69">
        <v>0</v>
      </c>
      <c r="AJ394" s="69">
        <v>0</v>
      </c>
      <c r="AK394" s="69">
        <v>0</v>
      </c>
      <c r="AL394" s="69">
        <v>0</v>
      </c>
      <c r="AM394" s="69">
        <v>0</v>
      </c>
      <c r="AN394" s="69">
        <v>0</v>
      </c>
      <c r="AO394" s="69">
        <v>0</v>
      </c>
      <c r="AP394" s="69">
        <v>0</v>
      </c>
      <c r="AQ394" s="69">
        <v>0</v>
      </c>
      <c r="AR394" s="69">
        <v>0</v>
      </c>
      <c r="AS394" s="69">
        <v>0</v>
      </c>
      <c r="AT394" s="69">
        <v>0</v>
      </c>
      <c r="AU394" s="69">
        <v>0</v>
      </c>
      <c r="AV394" s="69">
        <v>0</v>
      </c>
      <c r="AW394" s="69">
        <v>0</v>
      </c>
      <c r="AX394" s="69">
        <v>0</v>
      </c>
      <c r="AY394" s="69">
        <v>0</v>
      </c>
      <c r="AZ394" s="69">
        <v>0</v>
      </c>
      <c r="BA394" s="69">
        <v>0</v>
      </c>
      <c r="BB394" s="69">
        <v>0</v>
      </c>
      <c r="BC394" s="69">
        <v>0</v>
      </c>
      <c r="BD394" s="69">
        <v>0</v>
      </c>
      <c r="BE394" s="69">
        <v>0</v>
      </c>
      <c r="BF394" s="69">
        <v>0</v>
      </c>
      <c r="BG394" s="69">
        <v>0</v>
      </c>
      <c r="BH394" s="69">
        <v>0</v>
      </c>
      <c r="BI394" s="69">
        <v>0</v>
      </c>
      <c r="BJ394" s="69">
        <v>0</v>
      </c>
      <c r="BK394" s="69">
        <v>0</v>
      </c>
      <c r="BL394" s="69">
        <v>0</v>
      </c>
      <c r="BM394" s="69">
        <v>0</v>
      </c>
      <c r="BN394" s="69">
        <v>0</v>
      </c>
      <c r="BO394" s="69">
        <v>0</v>
      </c>
      <c r="BP394" s="69">
        <v>0</v>
      </c>
      <c r="BQ394" s="69">
        <v>0</v>
      </c>
      <c r="BR394" s="69">
        <v>0</v>
      </c>
      <c r="BS394" s="69">
        <v>0</v>
      </c>
      <c r="BT394" s="69">
        <v>0</v>
      </c>
      <c r="BU394" s="69">
        <v>0</v>
      </c>
      <c r="BV394" s="69">
        <v>0</v>
      </c>
      <c r="BW394" s="69">
        <v>0</v>
      </c>
      <c r="BX394" s="69">
        <v>0</v>
      </c>
      <c r="BY394" s="70">
        <v>1820237.01</v>
      </c>
    </row>
    <row r="395" spans="1:77" x14ac:dyDescent="0.2">
      <c r="A395" s="67" t="s">
        <v>43</v>
      </c>
      <c r="B395" s="68" t="s">
        <v>980</v>
      </c>
      <c r="C395" s="67" t="s">
        <v>981</v>
      </c>
      <c r="D395" s="69">
        <v>3735402.75</v>
      </c>
      <c r="E395" s="69">
        <v>0</v>
      </c>
      <c r="F395" s="69">
        <v>2925380</v>
      </c>
      <c r="G395" s="69">
        <v>1813200</v>
      </c>
      <c r="H395" s="69">
        <v>9629</v>
      </c>
      <c r="I395" s="69">
        <v>0</v>
      </c>
      <c r="J395" s="69">
        <v>0</v>
      </c>
      <c r="K395" s="69">
        <v>0</v>
      </c>
      <c r="L395" s="69">
        <v>0</v>
      </c>
      <c r="M395" s="69">
        <v>1353694</v>
      </c>
      <c r="N395" s="69">
        <v>36996</v>
      </c>
      <c r="O395" s="69">
        <v>0</v>
      </c>
      <c r="P395" s="69">
        <v>0</v>
      </c>
      <c r="Q395" s="69">
        <v>1817450.5</v>
      </c>
      <c r="R395" s="69">
        <v>0</v>
      </c>
      <c r="S395" s="69">
        <v>0</v>
      </c>
      <c r="T395" s="69">
        <v>0</v>
      </c>
      <c r="U395" s="69">
        <v>6737</v>
      </c>
      <c r="V395" s="69">
        <v>2598186.04</v>
      </c>
      <c r="W395" s="69">
        <v>40769.300000000003</v>
      </c>
      <c r="X395" s="69">
        <v>25397</v>
      </c>
      <c r="Y395" s="69">
        <v>6945.75</v>
      </c>
      <c r="Z395" s="69">
        <v>0</v>
      </c>
      <c r="AA395" s="69">
        <v>382865</v>
      </c>
      <c r="AB395" s="69">
        <v>0</v>
      </c>
      <c r="AC395" s="69">
        <v>0</v>
      </c>
      <c r="AD395" s="69">
        <v>0</v>
      </c>
      <c r="AE395" s="69">
        <v>5998676.5</v>
      </c>
      <c r="AF395" s="69">
        <v>71178</v>
      </c>
      <c r="AG395" s="69">
        <v>49350</v>
      </c>
      <c r="AH395" s="69">
        <v>96549</v>
      </c>
      <c r="AI395" s="69">
        <v>0</v>
      </c>
      <c r="AJ395" s="69">
        <v>0</v>
      </c>
      <c r="AK395" s="69">
        <v>0</v>
      </c>
      <c r="AL395" s="69">
        <v>0</v>
      </c>
      <c r="AM395" s="69">
        <v>350886</v>
      </c>
      <c r="AN395" s="69">
        <v>0</v>
      </c>
      <c r="AO395" s="69">
        <v>0</v>
      </c>
      <c r="AP395" s="69">
        <v>0</v>
      </c>
      <c r="AQ395" s="69">
        <v>0</v>
      </c>
      <c r="AR395" s="69">
        <v>0</v>
      </c>
      <c r="AS395" s="69">
        <v>0</v>
      </c>
      <c r="AT395" s="69">
        <v>44876</v>
      </c>
      <c r="AU395" s="69">
        <v>581505</v>
      </c>
      <c r="AV395" s="69">
        <v>0</v>
      </c>
      <c r="AW395" s="69">
        <v>74514</v>
      </c>
      <c r="AX395" s="69">
        <v>3123809</v>
      </c>
      <c r="AY395" s="69">
        <v>0</v>
      </c>
      <c r="AZ395" s="69">
        <v>0</v>
      </c>
      <c r="BA395" s="69">
        <v>0</v>
      </c>
      <c r="BB395" s="69">
        <v>901348</v>
      </c>
      <c r="BC395" s="69">
        <v>0</v>
      </c>
      <c r="BD395" s="69">
        <v>0</v>
      </c>
      <c r="BE395" s="69">
        <v>352631</v>
      </c>
      <c r="BF395" s="69">
        <v>0</v>
      </c>
      <c r="BG395" s="69">
        <v>0</v>
      </c>
      <c r="BH395" s="69">
        <v>0</v>
      </c>
      <c r="BI395" s="69">
        <v>1336137.8400000001</v>
      </c>
      <c r="BJ395" s="69">
        <v>0</v>
      </c>
      <c r="BK395" s="69">
        <v>0</v>
      </c>
      <c r="BL395" s="69">
        <v>0</v>
      </c>
      <c r="BM395" s="69">
        <v>0</v>
      </c>
      <c r="BN395" s="69">
        <v>0</v>
      </c>
      <c r="BO395" s="69">
        <v>0</v>
      </c>
      <c r="BP395" s="69">
        <v>2000</v>
      </c>
      <c r="BQ395" s="69">
        <v>0</v>
      </c>
      <c r="BR395" s="69">
        <v>0</v>
      </c>
      <c r="BS395" s="69">
        <v>0</v>
      </c>
      <c r="BT395" s="69">
        <v>0</v>
      </c>
      <c r="BU395" s="69">
        <v>0</v>
      </c>
      <c r="BV395" s="69">
        <v>0</v>
      </c>
      <c r="BW395" s="69">
        <v>0</v>
      </c>
      <c r="BX395" s="69">
        <v>0</v>
      </c>
      <c r="BY395" s="70">
        <v>125040.40000000001</v>
      </c>
    </row>
    <row r="396" spans="1:77" x14ac:dyDescent="0.2">
      <c r="A396" s="67" t="s">
        <v>43</v>
      </c>
      <c r="B396" s="68" t="s">
        <v>982</v>
      </c>
      <c r="C396" s="67" t="s">
        <v>983</v>
      </c>
      <c r="D396" s="69">
        <v>0</v>
      </c>
      <c r="E396" s="69">
        <v>0</v>
      </c>
      <c r="F396" s="69">
        <v>0</v>
      </c>
      <c r="G396" s="69">
        <v>0</v>
      </c>
      <c r="H396" s="69">
        <v>0</v>
      </c>
      <c r="I396" s="69">
        <v>0</v>
      </c>
      <c r="J396" s="69">
        <v>0</v>
      </c>
      <c r="K396" s="69">
        <v>0</v>
      </c>
      <c r="L396" s="69">
        <v>0</v>
      </c>
      <c r="M396" s="69">
        <v>0</v>
      </c>
      <c r="N396" s="69">
        <v>0</v>
      </c>
      <c r="O396" s="69">
        <v>0</v>
      </c>
      <c r="P396" s="69">
        <v>0</v>
      </c>
      <c r="Q396" s="69">
        <v>0</v>
      </c>
      <c r="R396" s="69">
        <v>0</v>
      </c>
      <c r="S396" s="69">
        <v>0</v>
      </c>
      <c r="T396" s="69">
        <v>0</v>
      </c>
      <c r="U396" s="69">
        <v>0</v>
      </c>
      <c r="V396" s="69">
        <v>0</v>
      </c>
      <c r="W396" s="69">
        <v>0</v>
      </c>
      <c r="X396" s="69">
        <v>0</v>
      </c>
      <c r="Y396" s="69">
        <v>0</v>
      </c>
      <c r="Z396" s="69">
        <v>0</v>
      </c>
      <c r="AA396" s="69">
        <v>0</v>
      </c>
      <c r="AB396" s="69">
        <v>0</v>
      </c>
      <c r="AC396" s="69">
        <v>0</v>
      </c>
      <c r="AD396" s="69">
        <v>0</v>
      </c>
      <c r="AE396" s="69">
        <v>0</v>
      </c>
      <c r="AF396" s="69">
        <v>0</v>
      </c>
      <c r="AG396" s="69">
        <v>0</v>
      </c>
      <c r="AH396" s="69">
        <v>0</v>
      </c>
      <c r="AI396" s="69">
        <v>0</v>
      </c>
      <c r="AJ396" s="69">
        <v>0</v>
      </c>
      <c r="AK396" s="69">
        <v>0</v>
      </c>
      <c r="AL396" s="69">
        <v>0</v>
      </c>
      <c r="AM396" s="69">
        <v>0</v>
      </c>
      <c r="AN396" s="69">
        <v>0</v>
      </c>
      <c r="AO396" s="69">
        <v>0</v>
      </c>
      <c r="AP396" s="69">
        <v>0</v>
      </c>
      <c r="AQ396" s="69">
        <v>1</v>
      </c>
      <c r="AR396" s="69">
        <v>0</v>
      </c>
      <c r="AS396" s="69">
        <v>0</v>
      </c>
      <c r="AT396" s="69">
        <v>0</v>
      </c>
      <c r="AU396" s="69">
        <v>0</v>
      </c>
      <c r="AV396" s="69">
        <v>0</v>
      </c>
      <c r="AW396" s="69">
        <v>0</v>
      </c>
      <c r="AX396" s="69">
        <v>0</v>
      </c>
      <c r="AY396" s="69">
        <v>0</v>
      </c>
      <c r="AZ396" s="69">
        <v>0</v>
      </c>
      <c r="BA396" s="69">
        <v>0</v>
      </c>
      <c r="BB396" s="69">
        <v>0</v>
      </c>
      <c r="BC396" s="69">
        <v>0</v>
      </c>
      <c r="BD396" s="69">
        <v>0</v>
      </c>
      <c r="BE396" s="69">
        <v>0</v>
      </c>
      <c r="BF396" s="69">
        <v>0</v>
      </c>
      <c r="BG396" s="69">
        <v>0</v>
      </c>
      <c r="BH396" s="69">
        <v>0</v>
      </c>
      <c r="BI396" s="69">
        <v>0</v>
      </c>
      <c r="BJ396" s="69">
        <v>0</v>
      </c>
      <c r="BK396" s="69">
        <v>0</v>
      </c>
      <c r="BL396" s="69">
        <v>0</v>
      </c>
      <c r="BM396" s="69">
        <v>0</v>
      </c>
      <c r="BN396" s="69">
        <v>0</v>
      </c>
      <c r="BO396" s="69">
        <v>0</v>
      </c>
      <c r="BP396" s="69">
        <v>0</v>
      </c>
      <c r="BQ396" s="69">
        <v>0</v>
      </c>
      <c r="BR396" s="69">
        <v>0</v>
      </c>
      <c r="BS396" s="69">
        <v>0</v>
      </c>
      <c r="BT396" s="69">
        <v>0</v>
      </c>
      <c r="BU396" s="69">
        <v>1</v>
      </c>
      <c r="BV396" s="69">
        <v>0</v>
      </c>
      <c r="BW396" s="69">
        <v>0</v>
      </c>
      <c r="BX396" s="69">
        <v>0</v>
      </c>
      <c r="BY396" s="70">
        <v>1858</v>
      </c>
    </row>
    <row r="397" spans="1:77" x14ac:dyDescent="0.2">
      <c r="A397" s="67" t="s">
        <v>43</v>
      </c>
      <c r="B397" s="68" t="s">
        <v>984</v>
      </c>
      <c r="C397" s="67" t="s">
        <v>985</v>
      </c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70">
        <v>103463</v>
      </c>
    </row>
    <row r="398" spans="1:77" x14ac:dyDescent="0.2">
      <c r="A398" s="67" t="s">
        <v>43</v>
      </c>
      <c r="B398" s="68" t="s">
        <v>986</v>
      </c>
      <c r="C398" s="67" t="s">
        <v>987</v>
      </c>
      <c r="D398" s="69">
        <v>0</v>
      </c>
      <c r="E398" s="69">
        <v>0</v>
      </c>
      <c r="F398" s="69">
        <v>0</v>
      </c>
      <c r="G398" s="69">
        <v>0</v>
      </c>
      <c r="H398" s="69">
        <v>0</v>
      </c>
      <c r="I398" s="69">
        <v>0</v>
      </c>
      <c r="J398" s="69">
        <v>0</v>
      </c>
      <c r="K398" s="69">
        <v>0</v>
      </c>
      <c r="L398" s="69">
        <v>0</v>
      </c>
      <c r="M398" s="69">
        <v>2</v>
      </c>
      <c r="N398" s="69">
        <v>0</v>
      </c>
      <c r="O398" s="69">
        <v>0</v>
      </c>
      <c r="P398" s="69">
        <v>0</v>
      </c>
      <c r="Q398" s="69">
        <v>0</v>
      </c>
      <c r="R398" s="69">
        <v>0</v>
      </c>
      <c r="S398" s="69">
        <v>0</v>
      </c>
      <c r="T398" s="69">
        <v>0</v>
      </c>
      <c r="U398" s="69">
        <v>0</v>
      </c>
      <c r="V398" s="69">
        <v>0</v>
      </c>
      <c r="W398" s="69">
        <v>0</v>
      </c>
      <c r="X398" s="69">
        <v>0</v>
      </c>
      <c r="Y398" s="69">
        <v>0</v>
      </c>
      <c r="Z398" s="69">
        <v>0</v>
      </c>
      <c r="AA398" s="69">
        <v>0</v>
      </c>
      <c r="AB398" s="69">
        <v>0</v>
      </c>
      <c r="AC398" s="69">
        <v>0</v>
      </c>
      <c r="AD398" s="69">
        <v>0</v>
      </c>
      <c r="AE398" s="69">
        <v>0</v>
      </c>
      <c r="AF398" s="69">
        <v>0</v>
      </c>
      <c r="AG398" s="69">
        <v>0</v>
      </c>
      <c r="AH398" s="69">
        <v>0</v>
      </c>
      <c r="AI398" s="69">
        <v>0</v>
      </c>
      <c r="AJ398" s="69">
        <v>0</v>
      </c>
      <c r="AK398" s="69">
        <v>0</v>
      </c>
      <c r="AL398" s="69">
        <v>0</v>
      </c>
      <c r="AM398" s="69">
        <v>0</v>
      </c>
      <c r="AN398" s="69">
        <v>0</v>
      </c>
      <c r="AO398" s="69">
        <v>0</v>
      </c>
      <c r="AP398" s="69">
        <v>0</v>
      </c>
      <c r="AQ398" s="69">
        <v>0</v>
      </c>
      <c r="AR398" s="69">
        <v>0</v>
      </c>
      <c r="AS398" s="69">
        <v>0</v>
      </c>
      <c r="AT398" s="69">
        <v>0</v>
      </c>
      <c r="AU398" s="69">
        <v>0</v>
      </c>
      <c r="AV398" s="69">
        <v>0</v>
      </c>
      <c r="AW398" s="69">
        <v>0</v>
      </c>
      <c r="AX398" s="69">
        <v>0</v>
      </c>
      <c r="AY398" s="69">
        <v>0</v>
      </c>
      <c r="AZ398" s="69">
        <v>1</v>
      </c>
      <c r="BA398" s="69">
        <v>0</v>
      </c>
      <c r="BB398" s="69">
        <v>0</v>
      </c>
      <c r="BC398" s="69">
        <v>0</v>
      </c>
      <c r="BD398" s="69">
        <v>0</v>
      </c>
      <c r="BE398" s="69">
        <v>0</v>
      </c>
      <c r="BF398" s="69">
        <v>0</v>
      </c>
      <c r="BG398" s="69">
        <v>0</v>
      </c>
      <c r="BH398" s="69">
        <v>0</v>
      </c>
      <c r="BI398" s="69">
        <v>0</v>
      </c>
      <c r="BJ398" s="69">
        <v>0</v>
      </c>
      <c r="BK398" s="69">
        <v>0</v>
      </c>
      <c r="BL398" s="69">
        <v>0</v>
      </c>
      <c r="BM398" s="69">
        <v>0</v>
      </c>
      <c r="BN398" s="69">
        <v>0</v>
      </c>
      <c r="BO398" s="69">
        <v>0</v>
      </c>
      <c r="BP398" s="69">
        <v>0</v>
      </c>
      <c r="BQ398" s="69">
        <v>0</v>
      </c>
      <c r="BR398" s="69">
        <v>0</v>
      </c>
      <c r="BS398" s="69">
        <v>0</v>
      </c>
      <c r="BT398" s="69">
        <v>0</v>
      </c>
      <c r="BU398" s="69">
        <v>0</v>
      </c>
      <c r="BV398" s="69">
        <v>0</v>
      </c>
      <c r="BW398" s="69">
        <v>0</v>
      </c>
      <c r="BX398" s="69">
        <v>0</v>
      </c>
      <c r="BY398" s="70">
        <v>507044.72000000003</v>
      </c>
    </row>
    <row r="399" spans="1:77" x14ac:dyDescent="0.2">
      <c r="A399" s="67" t="s">
        <v>43</v>
      </c>
      <c r="B399" s="68" t="s">
        <v>988</v>
      </c>
      <c r="C399" s="67" t="s">
        <v>989</v>
      </c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70">
        <v>148233.04999999999</v>
      </c>
    </row>
    <row r="400" spans="1:77" x14ac:dyDescent="0.2">
      <c r="A400" s="67" t="s">
        <v>43</v>
      </c>
      <c r="B400" s="68" t="s">
        <v>990</v>
      </c>
      <c r="C400" s="67" t="s">
        <v>991</v>
      </c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70">
        <v>35108793.569999993</v>
      </c>
    </row>
    <row r="401" spans="1:77" x14ac:dyDescent="0.2">
      <c r="A401" s="67" t="s">
        <v>43</v>
      </c>
      <c r="B401" s="68" t="s">
        <v>992</v>
      </c>
      <c r="C401" s="67" t="s">
        <v>993</v>
      </c>
      <c r="D401" s="69">
        <v>50625.03</v>
      </c>
      <c r="E401" s="69">
        <v>0</v>
      </c>
      <c r="F401" s="69">
        <v>0</v>
      </c>
      <c r="G401" s="69">
        <v>1</v>
      </c>
      <c r="H401" s="69">
        <v>0</v>
      </c>
      <c r="I401" s="69">
        <v>0</v>
      </c>
      <c r="J401" s="69">
        <v>0</v>
      </c>
      <c r="K401" s="69">
        <v>1</v>
      </c>
      <c r="L401" s="69">
        <v>0</v>
      </c>
      <c r="M401" s="69">
        <v>22829.919999999998</v>
      </c>
      <c r="N401" s="69">
        <v>0</v>
      </c>
      <c r="O401" s="69">
        <v>0</v>
      </c>
      <c r="P401" s="69">
        <v>0</v>
      </c>
      <c r="Q401" s="69">
        <v>0</v>
      </c>
      <c r="R401" s="69">
        <v>0</v>
      </c>
      <c r="S401" s="69">
        <v>0</v>
      </c>
      <c r="T401" s="69">
        <v>0</v>
      </c>
      <c r="U401" s="69">
        <v>0</v>
      </c>
      <c r="V401" s="69">
        <v>0</v>
      </c>
      <c r="W401" s="69">
        <v>0</v>
      </c>
      <c r="X401" s="69">
        <v>0</v>
      </c>
      <c r="Y401" s="69">
        <v>0</v>
      </c>
      <c r="Z401" s="69">
        <v>0</v>
      </c>
      <c r="AA401" s="69">
        <v>0</v>
      </c>
      <c r="AB401" s="69">
        <v>0</v>
      </c>
      <c r="AC401" s="69">
        <v>0</v>
      </c>
      <c r="AD401" s="69">
        <v>0</v>
      </c>
      <c r="AE401" s="69">
        <v>10</v>
      </c>
      <c r="AF401" s="69">
        <v>0</v>
      </c>
      <c r="AG401" s="69">
        <v>0</v>
      </c>
      <c r="AH401" s="69">
        <v>0</v>
      </c>
      <c r="AI401" s="69">
        <v>0</v>
      </c>
      <c r="AJ401" s="69">
        <v>0</v>
      </c>
      <c r="AK401" s="69">
        <v>0</v>
      </c>
      <c r="AL401" s="69">
        <v>0</v>
      </c>
      <c r="AM401" s="69">
        <v>0</v>
      </c>
      <c r="AN401" s="69">
        <v>0</v>
      </c>
      <c r="AO401" s="69">
        <v>0</v>
      </c>
      <c r="AP401" s="69">
        <v>0</v>
      </c>
      <c r="AQ401" s="69">
        <v>1</v>
      </c>
      <c r="AR401" s="69">
        <v>0</v>
      </c>
      <c r="AS401" s="69">
        <v>0</v>
      </c>
      <c r="AT401" s="69">
        <v>0</v>
      </c>
      <c r="AU401" s="69">
        <v>0</v>
      </c>
      <c r="AV401" s="69">
        <v>0</v>
      </c>
      <c r="AW401" s="69">
        <v>0</v>
      </c>
      <c r="AX401" s="69">
        <v>0</v>
      </c>
      <c r="AY401" s="69">
        <v>0</v>
      </c>
      <c r="AZ401" s="69">
        <v>0</v>
      </c>
      <c r="BA401" s="69">
        <v>1286.5899999999999</v>
      </c>
      <c r="BB401" s="69">
        <v>0</v>
      </c>
      <c r="BC401" s="69">
        <v>0</v>
      </c>
      <c r="BD401" s="69">
        <v>7</v>
      </c>
      <c r="BE401" s="69">
        <v>0</v>
      </c>
      <c r="BF401" s="69">
        <v>0</v>
      </c>
      <c r="BG401" s="69">
        <v>0</v>
      </c>
      <c r="BH401" s="69">
        <v>0</v>
      </c>
      <c r="BI401" s="69">
        <v>0</v>
      </c>
      <c r="BJ401" s="69">
        <v>0</v>
      </c>
      <c r="BK401" s="69">
        <v>0</v>
      </c>
      <c r="BL401" s="69">
        <v>0</v>
      </c>
      <c r="BM401" s="69">
        <v>0</v>
      </c>
      <c r="BN401" s="69">
        <v>0</v>
      </c>
      <c r="BO401" s="69">
        <v>0</v>
      </c>
      <c r="BP401" s="69">
        <v>0</v>
      </c>
      <c r="BQ401" s="69">
        <v>0</v>
      </c>
      <c r="BR401" s="69">
        <v>0</v>
      </c>
      <c r="BS401" s="69">
        <v>0</v>
      </c>
      <c r="BT401" s="69">
        <v>0</v>
      </c>
      <c r="BU401" s="69">
        <v>0</v>
      </c>
      <c r="BV401" s="69">
        <v>0</v>
      </c>
      <c r="BW401" s="69">
        <v>0</v>
      </c>
      <c r="BX401" s="69">
        <v>0</v>
      </c>
      <c r="BY401" s="70">
        <v>16597618.369999999</v>
      </c>
    </row>
    <row r="402" spans="1:77" x14ac:dyDescent="0.2">
      <c r="A402" s="67" t="s">
        <v>43</v>
      </c>
      <c r="B402" s="68" t="s">
        <v>994</v>
      </c>
      <c r="C402" s="67" t="s">
        <v>995</v>
      </c>
      <c r="D402" s="69">
        <v>0</v>
      </c>
      <c r="E402" s="69">
        <v>0</v>
      </c>
      <c r="F402" s="69">
        <v>0</v>
      </c>
      <c r="G402" s="69">
        <v>2</v>
      </c>
      <c r="H402" s="69">
        <v>0</v>
      </c>
      <c r="I402" s="69">
        <v>0</v>
      </c>
      <c r="J402" s="69">
        <v>0</v>
      </c>
      <c r="K402" s="69">
        <v>0</v>
      </c>
      <c r="L402" s="69">
        <v>0</v>
      </c>
      <c r="M402" s="69">
        <v>0</v>
      </c>
      <c r="N402" s="69">
        <v>0</v>
      </c>
      <c r="O402" s="69">
        <v>0</v>
      </c>
      <c r="P402" s="69">
        <v>0</v>
      </c>
      <c r="Q402" s="69">
        <v>0</v>
      </c>
      <c r="R402" s="69">
        <v>0</v>
      </c>
      <c r="S402" s="69">
        <v>2</v>
      </c>
      <c r="T402" s="69">
        <v>0</v>
      </c>
      <c r="U402" s="69">
        <v>0</v>
      </c>
      <c r="V402" s="69">
        <v>0</v>
      </c>
      <c r="W402" s="69">
        <v>0</v>
      </c>
      <c r="X402" s="69">
        <v>0</v>
      </c>
      <c r="Y402" s="69">
        <v>0</v>
      </c>
      <c r="Z402" s="69">
        <v>0</v>
      </c>
      <c r="AA402" s="69">
        <v>0</v>
      </c>
      <c r="AB402" s="69">
        <v>0</v>
      </c>
      <c r="AC402" s="69">
        <v>0</v>
      </c>
      <c r="AD402" s="69">
        <v>0</v>
      </c>
      <c r="AE402" s="69">
        <v>0</v>
      </c>
      <c r="AF402" s="69">
        <v>0</v>
      </c>
      <c r="AG402" s="69">
        <v>0</v>
      </c>
      <c r="AH402" s="69">
        <v>0</v>
      </c>
      <c r="AI402" s="69">
        <v>0</v>
      </c>
      <c r="AJ402" s="69">
        <v>0</v>
      </c>
      <c r="AK402" s="69">
        <v>0</v>
      </c>
      <c r="AL402" s="69">
        <v>0</v>
      </c>
      <c r="AM402" s="69">
        <v>0</v>
      </c>
      <c r="AN402" s="69">
        <v>0</v>
      </c>
      <c r="AO402" s="69">
        <v>0</v>
      </c>
      <c r="AP402" s="69">
        <v>0</v>
      </c>
      <c r="AQ402" s="69">
        <v>1</v>
      </c>
      <c r="AR402" s="69">
        <v>0</v>
      </c>
      <c r="AS402" s="69">
        <v>0</v>
      </c>
      <c r="AT402" s="69">
        <v>0</v>
      </c>
      <c r="AU402" s="69">
        <v>0</v>
      </c>
      <c r="AV402" s="69">
        <v>0</v>
      </c>
      <c r="AW402" s="69">
        <v>0</v>
      </c>
      <c r="AX402" s="69">
        <v>0</v>
      </c>
      <c r="AY402" s="69">
        <v>0</v>
      </c>
      <c r="AZ402" s="69">
        <v>0</v>
      </c>
      <c r="BA402" s="69">
        <v>1</v>
      </c>
      <c r="BB402" s="69">
        <v>0</v>
      </c>
      <c r="BC402" s="69">
        <v>0</v>
      </c>
      <c r="BD402" s="69">
        <v>0</v>
      </c>
      <c r="BE402" s="69">
        <v>0</v>
      </c>
      <c r="BF402" s="69">
        <v>0</v>
      </c>
      <c r="BG402" s="69">
        <v>0</v>
      </c>
      <c r="BH402" s="69">
        <v>0</v>
      </c>
      <c r="BI402" s="69">
        <v>0</v>
      </c>
      <c r="BJ402" s="69">
        <v>0</v>
      </c>
      <c r="BK402" s="69">
        <v>0</v>
      </c>
      <c r="BL402" s="69">
        <v>0</v>
      </c>
      <c r="BM402" s="69">
        <v>0</v>
      </c>
      <c r="BN402" s="69">
        <v>0</v>
      </c>
      <c r="BO402" s="69">
        <v>0</v>
      </c>
      <c r="BP402" s="69">
        <v>0</v>
      </c>
      <c r="BQ402" s="69">
        <v>0</v>
      </c>
      <c r="BR402" s="69">
        <v>0</v>
      </c>
      <c r="BS402" s="69">
        <v>0</v>
      </c>
      <c r="BT402" s="69">
        <v>0</v>
      </c>
      <c r="BU402" s="69">
        <v>3</v>
      </c>
      <c r="BV402" s="69">
        <v>0</v>
      </c>
      <c r="BW402" s="69">
        <v>0</v>
      </c>
      <c r="BX402" s="69">
        <v>0</v>
      </c>
      <c r="BY402" s="70">
        <v>14145130.109999999</v>
      </c>
    </row>
    <row r="403" spans="1:77" x14ac:dyDescent="0.2">
      <c r="A403" s="67" t="s">
        <v>43</v>
      </c>
      <c r="B403" s="68" t="s">
        <v>996</v>
      </c>
      <c r="C403" s="67" t="s">
        <v>997</v>
      </c>
      <c r="D403" s="69">
        <v>0</v>
      </c>
      <c r="E403" s="69">
        <v>0</v>
      </c>
      <c r="F403" s="69">
        <v>0</v>
      </c>
      <c r="G403" s="69">
        <v>0</v>
      </c>
      <c r="H403" s="69">
        <v>0</v>
      </c>
      <c r="I403" s="69">
        <v>0</v>
      </c>
      <c r="J403" s="69">
        <v>0</v>
      </c>
      <c r="K403" s="69">
        <v>1</v>
      </c>
      <c r="L403" s="69">
        <v>0</v>
      </c>
      <c r="M403" s="69">
        <v>15</v>
      </c>
      <c r="N403" s="69">
        <v>0</v>
      </c>
      <c r="O403" s="69">
        <v>0</v>
      </c>
      <c r="P403" s="69">
        <v>0</v>
      </c>
      <c r="Q403" s="69">
        <v>0</v>
      </c>
      <c r="R403" s="69">
        <v>0</v>
      </c>
      <c r="S403" s="69">
        <v>0</v>
      </c>
      <c r="T403" s="69">
        <v>0</v>
      </c>
      <c r="U403" s="69">
        <v>0</v>
      </c>
      <c r="V403" s="69">
        <v>0</v>
      </c>
      <c r="W403" s="69">
        <v>0</v>
      </c>
      <c r="X403" s="69">
        <v>0</v>
      </c>
      <c r="Y403" s="69">
        <v>0</v>
      </c>
      <c r="Z403" s="69">
        <v>0</v>
      </c>
      <c r="AA403" s="69">
        <v>0</v>
      </c>
      <c r="AB403" s="69">
        <v>0</v>
      </c>
      <c r="AC403" s="69">
        <v>0</v>
      </c>
      <c r="AD403" s="69">
        <v>0</v>
      </c>
      <c r="AE403" s="69">
        <v>0</v>
      </c>
      <c r="AF403" s="69">
        <v>0</v>
      </c>
      <c r="AG403" s="69">
        <v>0</v>
      </c>
      <c r="AH403" s="69">
        <v>0</v>
      </c>
      <c r="AI403" s="69">
        <v>0</v>
      </c>
      <c r="AJ403" s="69">
        <v>0</v>
      </c>
      <c r="AK403" s="69">
        <v>0</v>
      </c>
      <c r="AL403" s="69">
        <v>0</v>
      </c>
      <c r="AM403" s="69">
        <v>0</v>
      </c>
      <c r="AN403" s="69">
        <v>0</v>
      </c>
      <c r="AO403" s="69">
        <v>0</v>
      </c>
      <c r="AP403" s="69">
        <v>0</v>
      </c>
      <c r="AQ403" s="69">
        <v>0</v>
      </c>
      <c r="AR403" s="69">
        <v>0</v>
      </c>
      <c r="AS403" s="69">
        <v>0</v>
      </c>
      <c r="AT403" s="69">
        <v>0</v>
      </c>
      <c r="AU403" s="69">
        <v>0</v>
      </c>
      <c r="AV403" s="69">
        <v>0</v>
      </c>
      <c r="AW403" s="69">
        <v>0</v>
      </c>
      <c r="AX403" s="69">
        <v>0</v>
      </c>
      <c r="AY403" s="69">
        <v>0</v>
      </c>
      <c r="AZ403" s="69">
        <v>0</v>
      </c>
      <c r="BA403" s="69">
        <v>1</v>
      </c>
      <c r="BB403" s="69">
        <v>0</v>
      </c>
      <c r="BC403" s="69">
        <v>0</v>
      </c>
      <c r="BD403" s="69">
        <v>2</v>
      </c>
      <c r="BE403" s="69">
        <v>0</v>
      </c>
      <c r="BF403" s="69">
        <v>0</v>
      </c>
      <c r="BG403" s="69">
        <v>0</v>
      </c>
      <c r="BH403" s="69">
        <v>0</v>
      </c>
      <c r="BI403" s="69">
        <v>0</v>
      </c>
      <c r="BJ403" s="69">
        <v>0</v>
      </c>
      <c r="BK403" s="69">
        <v>0</v>
      </c>
      <c r="BL403" s="69">
        <v>0</v>
      </c>
      <c r="BM403" s="69">
        <v>0</v>
      </c>
      <c r="BN403" s="69">
        <v>0</v>
      </c>
      <c r="BO403" s="69">
        <v>0</v>
      </c>
      <c r="BP403" s="69">
        <v>0</v>
      </c>
      <c r="BQ403" s="69">
        <v>1</v>
      </c>
      <c r="BR403" s="69">
        <v>0</v>
      </c>
      <c r="BS403" s="69">
        <v>0</v>
      </c>
      <c r="BT403" s="69">
        <v>0</v>
      </c>
      <c r="BU403" s="69">
        <v>19</v>
      </c>
      <c r="BV403" s="69">
        <v>0</v>
      </c>
      <c r="BW403" s="69">
        <v>0</v>
      </c>
      <c r="BX403" s="69">
        <v>0</v>
      </c>
      <c r="BY403" s="70">
        <v>371004.76999999996</v>
      </c>
    </row>
    <row r="404" spans="1:77" x14ac:dyDescent="0.2">
      <c r="A404" s="67" t="s">
        <v>43</v>
      </c>
      <c r="B404" s="68" t="s">
        <v>998</v>
      </c>
      <c r="C404" s="67" t="s">
        <v>999</v>
      </c>
      <c r="D404" s="69">
        <v>3</v>
      </c>
      <c r="E404" s="69">
        <v>0</v>
      </c>
      <c r="F404" s="69">
        <v>0</v>
      </c>
      <c r="G404" s="69">
        <v>0</v>
      </c>
      <c r="H404" s="69">
        <v>0</v>
      </c>
      <c r="I404" s="69">
        <v>0</v>
      </c>
      <c r="J404" s="69">
        <v>0</v>
      </c>
      <c r="K404" s="69">
        <v>0</v>
      </c>
      <c r="L404" s="69">
        <v>0</v>
      </c>
      <c r="M404" s="69">
        <v>0</v>
      </c>
      <c r="N404" s="69">
        <v>0</v>
      </c>
      <c r="O404" s="69">
        <v>0</v>
      </c>
      <c r="P404" s="69">
        <v>0</v>
      </c>
      <c r="Q404" s="69">
        <v>0</v>
      </c>
      <c r="R404" s="69">
        <v>0</v>
      </c>
      <c r="S404" s="69">
        <v>4</v>
      </c>
      <c r="T404" s="69">
        <v>0</v>
      </c>
      <c r="U404" s="69">
        <v>0</v>
      </c>
      <c r="V404" s="69">
        <v>0</v>
      </c>
      <c r="W404" s="69">
        <v>0</v>
      </c>
      <c r="X404" s="69">
        <v>0</v>
      </c>
      <c r="Y404" s="69">
        <v>0</v>
      </c>
      <c r="Z404" s="69">
        <v>0</v>
      </c>
      <c r="AA404" s="69">
        <v>0</v>
      </c>
      <c r="AB404" s="69">
        <v>0</v>
      </c>
      <c r="AC404" s="69">
        <v>0</v>
      </c>
      <c r="AD404" s="69">
        <v>0</v>
      </c>
      <c r="AE404" s="69">
        <v>3</v>
      </c>
      <c r="AF404" s="69">
        <v>0</v>
      </c>
      <c r="AG404" s="69">
        <v>0</v>
      </c>
      <c r="AH404" s="69">
        <v>0</v>
      </c>
      <c r="AI404" s="69">
        <v>0</v>
      </c>
      <c r="AJ404" s="69">
        <v>0</v>
      </c>
      <c r="AK404" s="69">
        <v>0</v>
      </c>
      <c r="AL404" s="69">
        <v>0</v>
      </c>
      <c r="AM404" s="69">
        <v>0</v>
      </c>
      <c r="AN404" s="69">
        <v>0</v>
      </c>
      <c r="AO404" s="69">
        <v>0</v>
      </c>
      <c r="AP404" s="69">
        <v>0</v>
      </c>
      <c r="AQ404" s="69">
        <v>10838.84</v>
      </c>
      <c r="AR404" s="69">
        <v>0</v>
      </c>
      <c r="AS404" s="69">
        <v>0</v>
      </c>
      <c r="AT404" s="69">
        <v>0</v>
      </c>
      <c r="AU404" s="69">
        <v>0</v>
      </c>
      <c r="AV404" s="69">
        <v>0</v>
      </c>
      <c r="AW404" s="69">
        <v>0</v>
      </c>
      <c r="AX404" s="69">
        <v>0</v>
      </c>
      <c r="AY404" s="69">
        <v>0</v>
      </c>
      <c r="AZ404" s="69">
        <v>0</v>
      </c>
      <c r="BA404" s="69">
        <v>3</v>
      </c>
      <c r="BB404" s="69">
        <v>0</v>
      </c>
      <c r="BC404" s="69">
        <v>0</v>
      </c>
      <c r="BD404" s="69">
        <v>1</v>
      </c>
      <c r="BE404" s="69">
        <v>0</v>
      </c>
      <c r="BF404" s="69">
        <v>0</v>
      </c>
      <c r="BG404" s="69">
        <v>0</v>
      </c>
      <c r="BH404" s="69">
        <v>0</v>
      </c>
      <c r="BI404" s="69">
        <v>0</v>
      </c>
      <c r="BJ404" s="69">
        <v>0</v>
      </c>
      <c r="BK404" s="69">
        <v>0</v>
      </c>
      <c r="BL404" s="69">
        <v>0</v>
      </c>
      <c r="BM404" s="69">
        <v>0</v>
      </c>
      <c r="BN404" s="69">
        <v>0</v>
      </c>
      <c r="BO404" s="69">
        <v>0</v>
      </c>
      <c r="BP404" s="69">
        <v>0</v>
      </c>
      <c r="BQ404" s="69">
        <v>0</v>
      </c>
      <c r="BR404" s="69">
        <v>0</v>
      </c>
      <c r="BS404" s="69">
        <v>0</v>
      </c>
      <c r="BT404" s="69">
        <v>0</v>
      </c>
      <c r="BU404" s="69">
        <v>0</v>
      </c>
      <c r="BV404" s="69">
        <v>0</v>
      </c>
      <c r="BW404" s="69">
        <v>0</v>
      </c>
      <c r="BX404" s="69">
        <v>0</v>
      </c>
      <c r="BY404" s="70">
        <v>981601.4800000001</v>
      </c>
    </row>
    <row r="405" spans="1:77" x14ac:dyDescent="0.2">
      <c r="A405" s="67" t="s">
        <v>43</v>
      </c>
      <c r="B405" s="68" t="s">
        <v>1000</v>
      </c>
      <c r="C405" s="67" t="s">
        <v>1001</v>
      </c>
      <c r="D405" s="69">
        <v>0</v>
      </c>
      <c r="E405" s="69">
        <v>0</v>
      </c>
      <c r="F405" s="69">
        <v>0</v>
      </c>
      <c r="G405" s="69">
        <v>0</v>
      </c>
      <c r="H405" s="69">
        <v>0</v>
      </c>
      <c r="I405" s="69">
        <v>0</v>
      </c>
      <c r="J405" s="69">
        <v>0</v>
      </c>
      <c r="K405" s="69">
        <v>0</v>
      </c>
      <c r="L405" s="69">
        <v>0</v>
      </c>
      <c r="M405" s="69">
        <v>0</v>
      </c>
      <c r="N405" s="69">
        <v>0</v>
      </c>
      <c r="O405" s="69">
        <v>0</v>
      </c>
      <c r="P405" s="69">
        <v>0</v>
      </c>
      <c r="Q405" s="69">
        <v>0</v>
      </c>
      <c r="R405" s="69">
        <v>0</v>
      </c>
      <c r="S405" s="69">
        <v>0</v>
      </c>
      <c r="T405" s="69">
        <v>0</v>
      </c>
      <c r="U405" s="69">
        <v>0</v>
      </c>
      <c r="V405" s="69">
        <v>0</v>
      </c>
      <c r="W405" s="69">
        <v>0</v>
      </c>
      <c r="X405" s="69">
        <v>0</v>
      </c>
      <c r="Y405" s="69">
        <v>0</v>
      </c>
      <c r="Z405" s="69">
        <v>0</v>
      </c>
      <c r="AA405" s="69">
        <v>0</v>
      </c>
      <c r="AB405" s="69">
        <v>0</v>
      </c>
      <c r="AC405" s="69">
        <v>0</v>
      </c>
      <c r="AD405" s="69">
        <v>0</v>
      </c>
      <c r="AE405" s="69">
        <v>0</v>
      </c>
      <c r="AF405" s="69">
        <v>0</v>
      </c>
      <c r="AG405" s="69">
        <v>0</v>
      </c>
      <c r="AH405" s="69">
        <v>0</v>
      </c>
      <c r="AI405" s="69">
        <v>0</v>
      </c>
      <c r="AJ405" s="69">
        <v>0</v>
      </c>
      <c r="AK405" s="69">
        <v>0</v>
      </c>
      <c r="AL405" s="69">
        <v>0</v>
      </c>
      <c r="AM405" s="69">
        <v>0</v>
      </c>
      <c r="AN405" s="69">
        <v>0</v>
      </c>
      <c r="AO405" s="69">
        <v>0</v>
      </c>
      <c r="AP405" s="69">
        <v>0</v>
      </c>
      <c r="AQ405" s="69">
        <v>1</v>
      </c>
      <c r="AR405" s="69">
        <v>0</v>
      </c>
      <c r="AS405" s="69">
        <v>0</v>
      </c>
      <c r="AT405" s="69">
        <v>0</v>
      </c>
      <c r="AU405" s="69">
        <v>0</v>
      </c>
      <c r="AV405" s="69">
        <v>0</v>
      </c>
      <c r="AW405" s="69">
        <v>0</v>
      </c>
      <c r="AX405" s="69">
        <v>0</v>
      </c>
      <c r="AY405" s="69">
        <v>0</v>
      </c>
      <c r="AZ405" s="69">
        <v>0</v>
      </c>
      <c r="BA405" s="69">
        <v>1</v>
      </c>
      <c r="BB405" s="69">
        <v>0</v>
      </c>
      <c r="BC405" s="69">
        <v>0</v>
      </c>
      <c r="BD405" s="69">
        <v>1</v>
      </c>
      <c r="BE405" s="69">
        <v>0</v>
      </c>
      <c r="BF405" s="69">
        <v>0</v>
      </c>
      <c r="BG405" s="69">
        <v>0</v>
      </c>
      <c r="BH405" s="69">
        <v>0</v>
      </c>
      <c r="BI405" s="69">
        <v>0</v>
      </c>
      <c r="BJ405" s="69">
        <v>0</v>
      </c>
      <c r="BK405" s="69">
        <v>0</v>
      </c>
      <c r="BL405" s="69">
        <v>0</v>
      </c>
      <c r="BM405" s="69">
        <v>0</v>
      </c>
      <c r="BN405" s="69">
        <v>0</v>
      </c>
      <c r="BO405" s="69">
        <v>0</v>
      </c>
      <c r="BP405" s="69">
        <v>0</v>
      </c>
      <c r="BQ405" s="69">
        <v>0</v>
      </c>
      <c r="BR405" s="69">
        <v>0</v>
      </c>
      <c r="BS405" s="69">
        <v>0</v>
      </c>
      <c r="BT405" s="69">
        <v>0</v>
      </c>
      <c r="BU405" s="69">
        <v>0</v>
      </c>
      <c r="BV405" s="69">
        <v>0</v>
      </c>
      <c r="BW405" s="69">
        <v>0</v>
      </c>
      <c r="BX405" s="69">
        <v>0</v>
      </c>
      <c r="BY405" s="70">
        <v>123363.77</v>
      </c>
    </row>
    <row r="406" spans="1:77" x14ac:dyDescent="0.2">
      <c r="A406" s="67" t="s">
        <v>43</v>
      </c>
      <c r="B406" s="68" t="s">
        <v>1002</v>
      </c>
      <c r="C406" s="67" t="s">
        <v>1003</v>
      </c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70">
        <v>28470</v>
      </c>
    </row>
    <row r="407" spans="1:77" x14ac:dyDescent="0.2">
      <c r="A407" s="67" t="s">
        <v>43</v>
      </c>
      <c r="B407" s="68" t="s">
        <v>1004</v>
      </c>
      <c r="C407" s="67" t="s">
        <v>1005</v>
      </c>
      <c r="D407" s="69">
        <v>0</v>
      </c>
      <c r="E407" s="69">
        <v>0</v>
      </c>
      <c r="F407" s="69">
        <v>0</v>
      </c>
      <c r="G407" s="69">
        <v>3</v>
      </c>
      <c r="H407" s="69">
        <v>0</v>
      </c>
      <c r="I407" s="69">
        <v>0</v>
      </c>
      <c r="J407" s="69">
        <v>0</v>
      </c>
      <c r="K407" s="69">
        <v>3</v>
      </c>
      <c r="L407" s="69">
        <v>0</v>
      </c>
      <c r="M407" s="69">
        <v>331190.45</v>
      </c>
      <c r="N407" s="69">
        <v>0</v>
      </c>
      <c r="O407" s="69">
        <v>2</v>
      </c>
      <c r="P407" s="69">
        <v>0</v>
      </c>
      <c r="Q407" s="69">
        <v>18104.849999999999</v>
      </c>
      <c r="R407" s="69">
        <v>0</v>
      </c>
      <c r="S407" s="69">
        <v>2</v>
      </c>
      <c r="T407" s="69">
        <v>0</v>
      </c>
      <c r="U407" s="69">
        <v>0</v>
      </c>
      <c r="V407" s="69">
        <v>0</v>
      </c>
      <c r="W407" s="69">
        <v>0</v>
      </c>
      <c r="X407" s="69">
        <v>0</v>
      </c>
      <c r="Y407" s="69">
        <v>0</v>
      </c>
      <c r="Z407" s="69">
        <v>0</v>
      </c>
      <c r="AA407" s="69">
        <v>0</v>
      </c>
      <c r="AB407" s="69">
        <v>0</v>
      </c>
      <c r="AC407" s="69">
        <v>0</v>
      </c>
      <c r="AD407" s="69">
        <v>0</v>
      </c>
      <c r="AE407" s="69">
        <v>6</v>
      </c>
      <c r="AF407" s="69">
        <v>0</v>
      </c>
      <c r="AG407" s="69">
        <v>2401</v>
      </c>
      <c r="AH407" s="69">
        <v>0</v>
      </c>
      <c r="AI407" s="69">
        <v>0</v>
      </c>
      <c r="AJ407" s="69">
        <v>0</v>
      </c>
      <c r="AK407" s="69">
        <v>0</v>
      </c>
      <c r="AL407" s="69">
        <v>0</v>
      </c>
      <c r="AM407" s="69">
        <v>0</v>
      </c>
      <c r="AN407" s="69">
        <v>0</v>
      </c>
      <c r="AO407" s="69">
        <v>0</v>
      </c>
      <c r="AP407" s="69">
        <v>0</v>
      </c>
      <c r="AQ407" s="69">
        <v>8333.74</v>
      </c>
      <c r="AR407" s="69">
        <v>0</v>
      </c>
      <c r="AS407" s="69">
        <v>0</v>
      </c>
      <c r="AT407" s="69">
        <v>0</v>
      </c>
      <c r="AU407" s="69">
        <v>0</v>
      </c>
      <c r="AV407" s="69">
        <v>0</v>
      </c>
      <c r="AW407" s="69">
        <v>0</v>
      </c>
      <c r="AX407" s="69">
        <v>0</v>
      </c>
      <c r="AY407" s="69">
        <v>0</v>
      </c>
      <c r="AZ407" s="69">
        <v>0</v>
      </c>
      <c r="BA407" s="69">
        <v>3911.04</v>
      </c>
      <c r="BB407" s="69">
        <v>0</v>
      </c>
      <c r="BC407" s="69">
        <v>0</v>
      </c>
      <c r="BD407" s="69">
        <v>24</v>
      </c>
      <c r="BE407" s="69">
        <v>0</v>
      </c>
      <c r="BF407" s="69">
        <v>0</v>
      </c>
      <c r="BG407" s="69">
        <v>0</v>
      </c>
      <c r="BH407" s="69">
        <v>0</v>
      </c>
      <c r="BI407" s="69">
        <v>0</v>
      </c>
      <c r="BJ407" s="69">
        <v>0</v>
      </c>
      <c r="BK407" s="69">
        <v>0</v>
      </c>
      <c r="BL407" s="69">
        <v>0</v>
      </c>
      <c r="BM407" s="69">
        <v>0</v>
      </c>
      <c r="BN407" s="69">
        <v>0</v>
      </c>
      <c r="BO407" s="69">
        <v>0</v>
      </c>
      <c r="BP407" s="69">
        <v>0</v>
      </c>
      <c r="BQ407" s="69">
        <v>2</v>
      </c>
      <c r="BR407" s="69">
        <v>0</v>
      </c>
      <c r="BS407" s="69">
        <v>0</v>
      </c>
      <c r="BT407" s="69">
        <v>0</v>
      </c>
      <c r="BU407" s="69">
        <v>60</v>
      </c>
      <c r="BV407" s="69">
        <v>0</v>
      </c>
      <c r="BW407" s="69">
        <v>0</v>
      </c>
      <c r="BX407" s="69">
        <v>4</v>
      </c>
      <c r="BY407" s="70">
        <v>120424.1</v>
      </c>
    </row>
    <row r="408" spans="1:77" x14ac:dyDescent="0.2">
      <c r="A408" s="67" t="s">
        <v>43</v>
      </c>
      <c r="B408" s="68" t="s">
        <v>1006</v>
      </c>
      <c r="C408" s="67" t="s">
        <v>1007</v>
      </c>
      <c r="D408" s="69">
        <v>1</v>
      </c>
      <c r="E408" s="69">
        <v>0</v>
      </c>
      <c r="F408" s="69">
        <v>0</v>
      </c>
      <c r="G408" s="69">
        <v>0</v>
      </c>
      <c r="H408" s="69">
        <v>0</v>
      </c>
      <c r="I408" s="69">
        <v>0</v>
      </c>
      <c r="J408" s="69">
        <v>0</v>
      </c>
      <c r="K408" s="69">
        <v>0</v>
      </c>
      <c r="L408" s="69">
        <v>0</v>
      </c>
      <c r="M408" s="69">
        <v>29</v>
      </c>
      <c r="N408" s="69">
        <v>0</v>
      </c>
      <c r="O408" s="69">
        <v>0</v>
      </c>
      <c r="P408" s="69">
        <v>0</v>
      </c>
      <c r="Q408" s="69">
        <v>0</v>
      </c>
      <c r="R408" s="69">
        <v>0</v>
      </c>
      <c r="S408" s="69">
        <v>0</v>
      </c>
      <c r="T408" s="69">
        <v>0</v>
      </c>
      <c r="U408" s="69">
        <v>0</v>
      </c>
      <c r="V408" s="69">
        <v>0</v>
      </c>
      <c r="W408" s="69">
        <v>0</v>
      </c>
      <c r="X408" s="69">
        <v>0</v>
      </c>
      <c r="Y408" s="69">
        <v>0</v>
      </c>
      <c r="Z408" s="69">
        <v>0</v>
      </c>
      <c r="AA408" s="69">
        <v>0</v>
      </c>
      <c r="AB408" s="69">
        <v>0</v>
      </c>
      <c r="AC408" s="69">
        <v>0</v>
      </c>
      <c r="AD408" s="69">
        <v>0</v>
      </c>
      <c r="AE408" s="69">
        <v>0</v>
      </c>
      <c r="AF408" s="69">
        <v>0</v>
      </c>
      <c r="AG408" s="69">
        <v>0</v>
      </c>
      <c r="AH408" s="69">
        <v>0</v>
      </c>
      <c r="AI408" s="69">
        <v>0</v>
      </c>
      <c r="AJ408" s="69">
        <v>0</v>
      </c>
      <c r="AK408" s="69">
        <v>0</v>
      </c>
      <c r="AL408" s="69">
        <v>0</v>
      </c>
      <c r="AM408" s="69">
        <v>0</v>
      </c>
      <c r="AN408" s="69">
        <v>0</v>
      </c>
      <c r="AO408" s="69">
        <v>0</v>
      </c>
      <c r="AP408" s="69">
        <v>0</v>
      </c>
      <c r="AQ408" s="69">
        <v>1</v>
      </c>
      <c r="AR408" s="69">
        <v>0</v>
      </c>
      <c r="AS408" s="69">
        <v>0</v>
      </c>
      <c r="AT408" s="69">
        <v>0</v>
      </c>
      <c r="AU408" s="69">
        <v>0</v>
      </c>
      <c r="AV408" s="69">
        <v>0</v>
      </c>
      <c r="AW408" s="69">
        <v>0</v>
      </c>
      <c r="AX408" s="69">
        <v>0</v>
      </c>
      <c r="AY408" s="69">
        <v>0</v>
      </c>
      <c r="AZ408" s="69">
        <v>0</v>
      </c>
      <c r="BA408" s="69">
        <v>0</v>
      </c>
      <c r="BB408" s="69">
        <v>0</v>
      </c>
      <c r="BC408" s="69">
        <v>0</v>
      </c>
      <c r="BD408" s="69">
        <v>13</v>
      </c>
      <c r="BE408" s="69">
        <v>0</v>
      </c>
      <c r="BF408" s="69">
        <v>0</v>
      </c>
      <c r="BG408" s="69">
        <v>0</v>
      </c>
      <c r="BH408" s="69">
        <v>0</v>
      </c>
      <c r="BI408" s="69">
        <v>0</v>
      </c>
      <c r="BJ408" s="69">
        <v>0</v>
      </c>
      <c r="BK408" s="69">
        <v>0</v>
      </c>
      <c r="BL408" s="69">
        <v>0</v>
      </c>
      <c r="BM408" s="69">
        <v>0</v>
      </c>
      <c r="BN408" s="69">
        <v>0</v>
      </c>
      <c r="BO408" s="69">
        <v>0</v>
      </c>
      <c r="BP408" s="69">
        <v>0</v>
      </c>
      <c r="BQ408" s="69">
        <v>12</v>
      </c>
      <c r="BR408" s="69">
        <v>0</v>
      </c>
      <c r="BS408" s="69">
        <v>0</v>
      </c>
      <c r="BT408" s="69">
        <v>0</v>
      </c>
      <c r="BU408" s="69">
        <v>0</v>
      </c>
      <c r="BV408" s="69">
        <v>0</v>
      </c>
      <c r="BW408" s="69">
        <v>0</v>
      </c>
      <c r="BX408" s="69">
        <v>0</v>
      </c>
      <c r="BY408" s="70">
        <v>0</v>
      </c>
    </row>
    <row r="409" spans="1:77" x14ac:dyDescent="0.2">
      <c r="A409" s="67" t="s">
        <v>43</v>
      </c>
      <c r="B409" s="68" t="s">
        <v>1008</v>
      </c>
      <c r="C409" s="67" t="s">
        <v>1009</v>
      </c>
      <c r="D409" s="69">
        <v>0</v>
      </c>
      <c r="E409" s="69">
        <v>0</v>
      </c>
      <c r="F409" s="69">
        <v>0</v>
      </c>
      <c r="G409" s="69">
        <v>0</v>
      </c>
      <c r="H409" s="69">
        <v>0</v>
      </c>
      <c r="I409" s="69">
        <v>0</v>
      </c>
      <c r="J409" s="69">
        <v>0</v>
      </c>
      <c r="K409" s="69">
        <v>0</v>
      </c>
      <c r="L409" s="69">
        <v>0</v>
      </c>
      <c r="M409" s="69">
        <v>3</v>
      </c>
      <c r="N409" s="69">
        <v>0</v>
      </c>
      <c r="O409" s="69">
        <v>0</v>
      </c>
      <c r="P409" s="69">
        <v>0</v>
      </c>
      <c r="Q409" s="69">
        <v>0</v>
      </c>
      <c r="R409" s="69">
        <v>0</v>
      </c>
      <c r="S409" s="69">
        <v>0</v>
      </c>
      <c r="T409" s="69">
        <v>0</v>
      </c>
      <c r="U409" s="69">
        <v>0</v>
      </c>
      <c r="V409" s="69">
        <v>0</v>
      </c>
      <c r="W409" s="69">
        <v>0</v>
      </c>
      <c r="X409" s="69">
        <v>0</v>
      </c>
      <c r="Y409" s="69">
        <v>0</v>
      </c>
      <c r="Z409" s="69">
        <v>0</v>
      </c>
      <c r="AA409" s="69">
        <v>0</v>
      </c>
      <c r="AB409" s="69">
        <v>0</v>
      </c>
      <c r="AC409" s="69">
        <v>0</v>
      </c>
      <c r="AD409" s="69">
        <v>0</v>
      </c>
      <c r="AE409" s="69">
        <v>0</v>
      </c>
      <c r="AF409" s="69">
        <v>0</v>
      </c>
      <c r="AG409" s="69">
        <v>0</v>
      </c>
      <c r="AH409" s="69">
        <v>0</v>
      </c>
      <c r="AI409" s="69">
        <v>0</v>
      </c>
      <c r="AJ409" s="69">
        <v>0</v>
      </c>
      <c r="AK409" s="69">
        <v>0</v>
      </c>
      <c r="AL409" s="69">
        <v>0</v>
      </c>
      <c r="AM409" s="69">
        <v>0</v>
      </c>
      <c r="AN409" s="69">
        <v>0</v>
      </c>
      <c r="AO409" s="69">
        <v>0</v>
      </c>
      <c r="AP409" s="69">
        <v>0</v>
      </c>
      <c r="AQ409" s="69">
        <v>0</v>
      </c>
      <c r="AR409" s="69">
        <v>0</v>
      </c>
      <c r="AS409" s="69">
        <v>0</v>
      </c>
      <c r="AT409" s="69">
        <v>0</v>
      </c>
      <c r="AU409" s="69">
        <v>0</v>
      </c>
      <c r="AV409" s="69">
        <v>0</v>
      </c>
      <c r="AW409" s="69">
        <v>0</v>
      </c>
      <c r="AX409" s="69">
        <v>0</v>
      </c>
      <c r="AY409" s="69">
        <v>0</v>
      </c>
      <c r="AZ409" s="69">
        <v>0</v>
      </c>
      <c r="BA409" s="69">
        <v>3</v>
      </c>
      <c r="BB409" s="69">
        <v>0</v>
      </c>
      <c r="BC409" s="69">
        <v>0</v>
      </c>
      <c r="BD409" s="69">
        <v>2</v>
      </c>
      <c r="BE409" s="69">
        <v>0</v>
      </c>
      <c r="BF409" s="69">
        <v>0</v>
      </c>
      <c r="BG409" s="69">
        <v>0</v>
      </c>
      <c r="BH409" s="69">
        <v>0</v>
      </c>
      <c r="BI409" s="69">
        <v>0</v>
      </c>
      <c r="BJ409" s="69">
        <v>0</v>
      </c>
      <c r="BK409" s="69">
        <v>0</v>
      </c>
      <c r="BL409" s="69">
        <v>0</v>
      </c>
      <c r="BM409" s="69">
        <v>0</v>
      </c>
      <c r="BN409" s="69">
        <v>0</v>
      </c>
      <c r="BO409" s="69">
        <v>0</v>
      </c>
      <c r="BP409" s="69">
        <v>0</v>
      </c>
      <c r="BQ409" s="69">
        <v>2</v>
      </c>
      <c r="BR409" s="69">
        <v>0</v>
      </c>
      <c r="BS409" s="69">
        <v>0</v>
      </c>
      <c r="BT409" s="69">
        <v>0</v>
      </c>
      <c r="BU409" s="69">
        <v>0</v>
      </c>
      <c r="BV409" s="69">
        <v>0</v>
      </c>
      <c r="BW409" s="69">
        <v>0</v>
      </c>
      <c r="BX409" s="69">
        <v>0</v>
      </c>
      <c r="BY409" s="70"/>
    </row>
    <row r="410" spans="1:77" x14ac:dyDescent="0.2">
      <c r="A410" s="67" t="s">
        <v>43</v>
      </c>
      <c r="B410" s="68" t="s">
        <v>1010</v>
      </c>
      <c r="C410" s="67" t="s">
        <v>1011</v>
      </c>
      <c r="D410" s="69">
        <v>0</v>
      </c>
      <c r="E410" s="69">
        <v>0</v>
      </c>
      <c r="F410" s="69">
        <v>0</v>
      </c>
      <c r="G410" s="69">
        <v>0</v>
      </c>
      <c r="H410" s="69">
        <v>0</v>
      </c>
      <c r="I410" s="69">
        <v>0</v>
      </c>
      <c r="J410" s="69">
        <v>0</v>
      </c>
      <c r="K410" s="69">
        <v>0</v>
      </c>
      <c r="L410" s="69">
        <v>0</v>
      </c>
      <c r="M410" s="69">
        <v>400008.4</v>
      </c>
      <c r="N410" s="69">
        <v>0</v>
      </c>
      <c r="O410" s="69">
        <v>0</v>
      </c>
      <c r="P410" s="69">
        <v>0</v>
      </c>
      <c r="Q410" s="69">
        <v>0</v>
      </c>
      <c r="R410" s="69">
        <v>0</v>
      </c>
      <c r="S410" s="69">
        <v>0</v>
      </c>
      <c r="T410" s="69">
        <v>0</v>
      </c>
      <c r="U410" s="69">
        <v>0</v>
      </c>
      <c r="V410" s="69">
        <v>0</v>
      </c>
      <c r="W410" s="69">
        <v>0</v>
      </c>
      <c r="X410" s="69">
        <v>0</v>
      </c>
      <c r="Y410" s="69">
        <v>0</v>
      </c>
      <c r="Z410" s="69">
        <v>0</v>
      </c>
      <c r="AA410" s="69">
        <v>0</v>
      </c>
      <c r="AB410" s="69">
        <v>0</v>
      </c>
      <c r="AC410" s="69">
        <v>0</v>
      </c>
      <c r="AD410" s="69">
        <v>0</v>
      </c>
      <c r="AE410" s="69">
        <v>1</v>
      </c>
      <c r="AF410" s="69">
        <v>0</v>
      </c>
      <c r="AG410" s="69">
        <v>0</v>
      </c>
      <c r="AH410" s="69">
        <v>0</v>
      </c>
      <c r="AI410" s="69">
        <v>0</v>
      </c>
      <c r="AJ410" s="69">
        <v>0</v>
      </c>
      <c r="AK410" s="69">
        <v>0</v>
      </c>
      <c r="AL410" s="69">
        <v>0</v>
      </c>
      <c r="AM410" s="69">
        <v>0</v>
      </c>
      <c r="AN410" s="69">
        <v>0</v>
      </c>
      <c r="AO410" s="69">
        <v>0</v>
      </c>
      <c r="AP410" s="69">
        <v>0</v>
      </c>
      <c r="AQ410" s="69">
        <v>0</v>
      </c>
      <c r="AR410" s="69">
        <v>0</v>
      </c>
      <c r="AS410" s="69">
        <v>0</v>
      </c>
      <c r="AT410" s="69">
        <v>0</v>
      </c>
      <c r="AU410" s="69">
        <v>0</v>
      </c>
      <c r="AV410" s="69">
        <v>0</v>
      </c>
      <c r="AW410" s="69">
        <v>0</v>
      </c>
      <c r="AX410" s="69">
        <v>0</v>
      </c>
      <c r="AY410" s="69">
        <v>0</v>
      </c>
      <c r="AZ410" s="69">
        <v>0</v>
      </c>
      <c r="BA410" s="69">
        <v>0</v>
      </c>
      <c r="BB410" s="69">
        <v>0</v>
      </c>
      <c r="BC410" s="69">
        <v>0</v>
      </c>
      <c r="BD410" s="69">
        <v>0</v>
      </c>
      <c r="BE410" s="69">
        <v>0</v>
      </c>
      <c r="BF410" s="69">
        <v>0</v>
      </c>
      <c r="BG410" s="69">
        <v>0</v>
      </c>
      <c r="BH410" s="69">
        <v>0</v>
      </c>
      <c r="BI410" s="69">
        <v>0</v>
      </c>
      <c r="BJ410" s="69">
        <v>0</v>
      </c>
      <c r="BK410" s="69">
        <v>0</v>
      </c>
      <c r="BL410" s="69">
        <v>0</v>
      </c>
      <c r="BM410" s="69">
        <v>0</v>
      </c>
      <c r="BN410" s="69">
        <v>0</v>
      </c>
      <c r="BO410" s="69">
        <v>0</v>
      </c>
      <c r="BP410" s="69">
        <v>0</v>
      </c>
      <c r="BQ410" s="69">
        <v>1</v>
      </c>
      <c r="BR410" s="69">
        <v>0</v>
      </c>
      <c r="BS410" s="69">
        <v>0</v>
      </c>
      <c r="BT410" s="69">
        <v>0</v>
      </c>
      <c r="BU410" s="69">
        <v>0</v>
      </c>
      <c r="BV410" s="69">
        <v>0</v>
      </c>
      <c r="BW410" s="69">
        <v>0</v>
      </c>
      <c r="BX410" s="69">
        <v>0</v>
      </c>
      <c r="BY410" s="70"/>
    </row>
    <row r="411" spans="1:77" x14ac:dyDescent="0.2">
      <c r="A411" s="67" t="s">
        <v>43</v>
      </c>
      <c r="B411" s="68" t="s">
        <v>1012</v>
      </c>
      <c r="C411" s="67" t="s">
        <v>1013</v>
      </c>
      <c r="D411" s="69">
        <v>100362.68</v>
      </c>
      <c r="E411" s="69">
        <v>0</v>
      </c>
      <c r="F411" s="69">
        <v>0</v>
      </c>
      <c r="G411" s="69">
        <v>4204</v>
      </c>
      <c r="H411" s="69">
        <v>0</v>
      </c>
      <c r="I411" s="69">
        <v>0</v>
      </c>
      <c r="J411" s="69">
        <v>251137.52</v>
      </c>
      <c r="K411" s="69">
        <v>94</v>
      </c>
      <c r="L411" s="69">
        <v>45</v>
      </c>
      <c r="M411" s="69">
        <v>1</v>
      </c>
      <c r="N411" s="69">
        <v>0</v>
      </c>
      <c r="O411" s="69">
        <v>7787.46</v>
      </c>
      <c r="P411" s="69">
        <v>31</v>
      </c>
      <c r="Q411" s="69">
        <v>120103.6</v>
      </c>
      <c r="R411" s="69">
        <v>0</v>
      </c>
      <c r="S411" s="69">
        <v>42</v>
      </c>
      <c r="T411" s="69">
        <v>2565.6</v>
      </c>
      <c r="U411" s="69">
        <v>0</v>
      </c>
      <c r="V411" s="69">
        <v>0</v>
      </c>
      <c r="W411" s="69">
        <v>0</v>
      </c>
      <c r="X411" s="69">
        <v>0</v>
      </c>
      <c r="Y411" s="69">
        <v>0</v>
      </c>
      <c r="Z411" s="69">
        <v>0</v>
      </c>
      <c r="AA411" s="69">
        <v>0</v>
      </c>
      <c r="AB411" s="69">
        <v>0</v>
      </c>
      <c r="AC411" s="69">
        <v>0</v>
      </c>
      <c r="AD411" s="69">
        <v>0</v>
      </c>
      <c r="AE411" s="69">
        <v>164428.20000000001</v>
      </c>
      <c r="AF411" s="69">
        <v>0</v>
      </c>
      <c r="AG411" s="69">
        <v>17</v>
      </c>
      <c r="AH411" s="69">
        <v>0</v>
      </c>
      <c r="AI411" s="69">
        <v>0</v>
      </c>
      <c r="AJ411" s="69">
        <v>0</v>
      </c>
      <c r="AK411" s="69">
        <v>1448072.55</v>
      </c>
      <c r="AL411" s="69">
        <v>7015.9</v>
      </c>
      <c r="AM411" s="69">
        <v>0</v>
      </c>
      <c r="AN411" s="69">
        <v>0</v>
      </c>
      <c r="AO411" s="69">
        <v>0</v>
      </c>
      <c r="AP411" s="69">
        <v>2</v>
      </c>
      <c r="AQ411" s="69">
        <v>0</v>
      </c>
      <c r="AR411" s="69">
        <v>0</v>
      </c>
      <c r="AS411" s="69">
        <v>0</v>
      </c>
      <c r="AT411" s="69">
        <v>7016.09</v>
      </c>
      <c r="AU411" s="69">
        <v>0</v>
      </c>
      <c r="AV411" s="69">
        <v>0</v>
      </c>
      <c r="AW411" s="69">
        <v>0</v>
      </c>
      <c r="AX411" s="69">
        <v>0</v>
      </c>
      <c r="AY411" s="69">
        <v>0</v>
      </c>
      <c r="AZ411" s="69">
        <v>9604.75</v>
      </c>
      <c r="BA411" s="69">
        <v>0</v>
      </c>
      <c r="BB411" s="69">
        <v>0</v>
      </c>
      <c r="BC411" s="69">
        <v>0</v>
      </c>
      <c r="BD411" s="69">
        <v>0</v>
      </c>
      <c r="BE411" s="69">
        <v>0</v>
      </c>
      <c r="BF411" s="69">
        <v>0</v>
      </c>
      <c r="BG411" s="69">
        <v>11</v>
      </c>
      <c r="BH411" s="69">
        <v>0</v>
      </c>
      <c r="BI411" s="69">
        <v>0</v>
      </c>
      <c r="BJ411" s="69">
        <v>0</v>
      </c>
      <c r="BK411" s="69">
        <v>0</v>
      </c>
      <c r="BL411" s="69">
        <v>70279.88</v>
      </c>
      <c r="BM411" s="69">
        <v>0</v>
      </c>
      <c r="BN411" s="69">
        <v>0</v>
      </c>
      <c r="BO411" s="69">
        <v>0</v>
      </c>
      <c r="BP411" s="69">
        <v>0</v>
      </c>
      <c r="BQ411" s="69">
        <v>8</v>
      </c>
      <c r="BR411" s="69">
        <v>0</v>
      </c>
      <c r="BS411" s="69">
        <v>0</v>
      </c>
      <c r="BT411" s="69">
        <v>0</v>
      </c>
      <c r="BU411" s="69">
        <v>0</v>
      </c>
      <c r="BV411" s="69">
        <v>0</v>
      </c>
      <c r="BW411" s="69">
        <v>0</v>
      </c>
      <c r="BX411" s="69">
        <v>7</v>
      </c>
      <c r="BY411" s="70"/>
    </row>
    <row r="412" spans="1:77" x14ac:dyDescent="0.2">
      <c r="A412" s="67" t="s">
        <v>43</v>
      </c>
      <c r="B412" s="68" t="s">
        <v>1014</v>
      </c>
      <c r="C412" s="67" t="s">
        <v>1015</v>
      </c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70"/>
    </row>
    <row r="413" spans="1:77" x14ac:dyDescent="0.2">
      <c r="A413" s="67" t="s">
        <v>43</v>
      </c>
      <c r="B413" s="68" t="s">
        <v>1016</v>
      </c>
      <c r="C413" s="67" t="s">
        <v>1017</v>
      </c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70">
        <v>1</v>
      </c>
    </row>
    <row r="414" spans="1:77" x14ac:dyDescent="0.2">
      <c r="A414" s="67" t="s">
        <v>43</v>
      </c>
      <c r="B414" s="68" t="s">
        <v>1018</v>
      </c>
      <c r="C414" s="67" t="s">
        <v>1019</v>
      </c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70">
        <v>4357.32</v>
      </c>
    </row>
    <row r="415" spans="1:77" x14ac:dyDescent="0.2">
      <c r="A415" s="67" t="s">
        <v>43</v>
      </c>
      <c r="B415" s="68" t="s">
        <v>1020</v>
      </c>
      <c r="C415" s="67" t="s">
        <v>1021</v>
      </c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70">
        <v>4</v>
      </c>
    </row>
    <row r="416" spans="1:77" x14ac:dyDescent="0.2">
      <c r="A416" s="67" t="s">
        <v>43</v>
      </c>
      <c r="B416" s="68" t="s">
        <v>1022</v>
      </c>
      <c r="C416" s="67" t="s">
        <v>1023</v>
      </c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70">
        <v>2709.31</v>
      </c>
    </row>
    <row r="417" spans="1:77" x14ac:dyDescent="0.2">
      <c r="A417" s="67" t="s">
        <v>43</v>
      </c>
      <c r="B417" s="68" t="s">
        <v>1024</v>
      </c>
      <c r="C417" s="67" t="s">
        <v>1025</v>
      </c>
      <c r="D417" s="69">
        <v>2000</v>
      </c>
      <c r="E417" s="69">
        <v>0</v>
      </c>
      <c r="F417" s="69">
        <v>0</v>
      </c>
      <c r="G417" s="69">
        <v>0</v>
      </c>
      <c r="H417" s="69">
        <v>0</v>
      </c>
      <c r="I417" s="69">
        <v>0</v>
      </c>
      <c r="J417" s="69">
        <v>27694097.789999999</v>
      </c>
      <c r="K417" s="69">
        <v>0</v>
      </c>
      <c r="L417" s="69">
        <v>0</v>
      </c>
      <c r="M417" s="69">
        <v>0</v>
      </c>
      <c r="N417" s="69">
        <v>0</v>
      </c>
      <c r="O417" s="69">
        <v>0</v>
      </c>
      <c r="P417" s="69">
        <v>0</v>
      </c>
      <c r="Q417" s="69">
        <v>0</v>
      </c>
      <c r="R417" s="69">
        <v>0</v>
      </c>
      <c r="S417" s="69">
        <v>0</v>
      </c>
      <c r="T417" s="69">
        <v>0</v>
      </c>
      <c r="U417" s="69">
        <v>0</v>
      </c>
      <c r="V417" s="69">
        <v>0</v>
      </c>
      <c r="W417" s="69">
        <v>0</v>
      </c>
      <c r="X417" s="69">
        <v>0</v>
      </c>
      <c r="Y417" s="69">
        <v>0</v>
      </c>
      <c r="Z417" s="69">
        <v>0</v>
      </c>
      <c r="AA417" s="69">
        <v>0</v>
      </c>
      <c r="AB417" s="69">
        <v>0</v>
      </c>
      <c r="AC417" s="69">
        <v>0</v>
      </c>
      <c r="AD417" s="69">
        <v>0</v>
      </c>
      <c r="AE417" s="69">
        <v>29593821.350000001</v>
      </c>
      <c r="AF417" s="69">
        <v>0</v>
      </c>
      <c r="AG417" s="69">
        <v>0</v>
      </c>
      <c r="AH417" s="69">
        <v>0</v>
      </c>
      <c r="AI417" s="69">
        <v>0</v>
      </c>
      <c r="AJ417" s="69">
        <v>0</v>
      </c>
      <c r="AK417" s="69">
        <v>0</v>
      </c>
      <c r="AL417" s="69">
        <v>0</v>
      </c>
      <c r="AM417" s="69">
        <v>0</v>
      </c>
      <c r="AN417" s="69">
        <v>0</v>
      </c>
      <c r="AO417" s="69">
        <v>0</v>
      </c>
      <c r="AP417" s="69">
        <v>0</v>
      </c>
      <c r="AQ417" s="69">
        <v>0</v>
      </c>
      <c r="AR417" s="69">
        <v>0</v>
      </c>
      <c r="AS417" s="69">
        <v>0</v>
      </c>
      <c r="AT417" s="69">
        <v>0</v>
      </c>
      <c r="AU417" s="69">
        <v>0</v>
      </c>
      <c r="AV417" s="69">
        <v>0</v>
      </c>
      <c r="AW417" s="69">
        <v>0</v>
      </c>
      <c r="AX417" s="69">
        <v>0</v>
      </c>
      <c r="AY417" s="69">
        <v>0</v>
      </c>
      <c r="AZ417" s="69">
        <v>0</v>
      </c>
      <c r="BA417" s="69">
        <v>0</v>
      </c>
      <c r="BB417" s="69">
        <v>0</v>
      </c>
      <c r="BC417" s="69">
        <v>0</v>
      </c>
      <c r="BD417" s="69">
        <v>0</v>
      </c>
      <c r="BE417" s="69">
        <v>0</v>
      </c>
      <c r="BF417" s="69">
        <v>0</v>
      </c>
      <c r="BG417" s="69">
        <v>0</v>
      </c>
      <c r="BH417" s="69">
        <v>0</v>
      </c>
      <c r="BI417" s="69">
        <v>0</v>
      </c>
      <c r="BJ417" s="69">
        <v>0</v>
      </c>
      <c r="BK417" s="69">
        <v>0</v>
      </c>
      <c r="BL417" s="69">
        <v>0</v>
      </c>
      <c r="BM417" s="69">
        <v>0</v>
      </c>
      <c r="BN417" s="69">
        <v>0</v>
      </c>
      <c r="BO417" s="69">
        <v>600</v>
      </c>
      <c r="BP417" s="69">
        <v>0</v>
      </c>
      <c r="BQ417" s="69">
        <v>0</v>
      </c>
      <c r="BR417" s="69">
        <v>0</v>
      </c>
      <c r="BS417" s="69">
        <v>0</v>
      </c>
      <c r="BT417" s="69">
        <v>0</v>
      </c>
      <c r="BU417" s="69">
        <v>0</v>
      </c>
      <c r="BV417" s="69">
        <v>0</v>
      </c>
      <c r="BW417" s="69">
        <v>0</v>
      </c>
      <c r="BX417" s="69">
        <v>0</v>
      </c>
      <c r="BY417" s="70">
        <v>3</v>
      </c>
    </row>
    <row r="418" spans="1:77" x14ac:dyDescent="0.2">
      <c r="A418" s="67" t="s">
        <v>43</v>
      </c>
      <c r="B418" s="68" t="s">
        <v>1026</v>
      </c>
      <c r="C418" s="67" t="s">
        <v>1027</v>
      </c>
      <c r="D418" s="69">
        <v>780000</v>
      </c>
      <c r="E418" s="69">
        <v>990000</v>
      </c>
      <c r="F418" s="69">
        <v>2250000</v>
      </c>
      <c r="G418" s="69">
        <v>810000</v>
      </c>
      <c r="H418" s="69">
        <v>390000</v>
      </c>
      <c r="I418" s="69">
        <v>900000</v>
      </c>
      <c r="J418" s="69">
        <v>0</v>
      </c>
      <c r="K418" s="69">
        <v>450000</v>
      </c>
      <c r="L418" s="69">
        <v>0</v>
      </c>
      <c r="M418" s="69">
        <v>5250000</v>
      </c>
      <c r="N418" s="69">
        <v>0</v>
      </c>
      <c r="O418" s="69">
        <v>60000</v>
      </c>
      <c r="P418" s="69">
        <v>1200000</v>
      </c>
      <c r="Q418" s="69">
        <v>840000</v>
      </c>
      <c r="R418" s="69">
        <v>90000</v>
      </c>
      <c r="S418" s="69">
        <v>0</v>
      </c>
      <c r="T418" s="69">
        <v>0</v>
      </c>
      <c r="U418" s="69">
        <v>180000</v>
      </c>
      <c r="V418" s="69">
        <v>30000</v>
      </c>
      <c r="W418" s="69">
        <v>0</v>
      </c>
      <c r="X418" s="69">
        <v>0</v>
      </c>
      <c r="Y418" s="69">
        <v>900000</v>
      </c>
      <c r="Z418" s="69">
        <v>0</v>
      </c>
      <c r="AA418" s="69">
        <v>0</v>
      </c>
      <c r="AB418" s="69">
        <v>0</v>
      </c>
      <c r="AC418" s="69">
        <v>0</v>
      </c>
      <c r="AD418" s="69">
        <v>0</v>
      </c>
      <c r="AE418" s="69">
        <v>0</v>
      </c>
      <c r="AF418" s="69">
        <v>0</v>
      </c>
      <c r="AG418" s="69">
        <v>60000</v>
      </c>
      <c r="AH418" s="69">
        <v>60000</v>
      </c>
      <c r="AI418" s="69">
        <v>60000</v>
      </c>
      <c r="AJ418" s="69">
        <v>90000</v>
      </c>
      <c r="AK418" s="69">
        <v>0</v>
      </c>
      <c r="AL418" s="69">
        <v>0</v>
      </c>
      <c r="AM418" s="69">
        <v>90000</v>
      </c>
      <c r="AN418" s="69">
        <v>150000</v>
      </c>
      <c r="AO418" s="69">
        <v>0</v>
      </c>
      <c r="AP418" s="69">
        <v>0</v>
      </c>
      <c r="AQ418" s="69">
        <v>690000</v>
      </c>
      <c r="AR418" s="69">
        <v>60000</v>
      </c>
      <c r="AS418" s="69">
        <v>0</v>
      </c>
      <c r="AT418" s="69">
        <v>60000</v>
      </c>
      <c r="AU418" s="69">
        <v>60000</v>
      </c>
      <c r="AV418" s="69">
        <v>120000</v>
      </c>
      <c r="AW418" s="69">
        <v>90000</v>
      </c>
      <c r="AX418" s="69">
        <v>2569600</v>
      </c>
      <c r="AY418" s="69">
        <v>0</v>
      </c>
      <c r="AZ418" s="69">
        <v>60000</v>
      </c>
      <c r="BA418" s="69">
        <v>300000</v>
      </c>
      <c r="BB418" s="69">
        <v>330000</v>
      </c>
      <c r="BC418" s="69">
        <v>0</v>
      </c>
      <c r="BD418" s="69">
        <v>540000</v>
      </c>
      <c r="BE418" s="69">
        <v>360000</v>
      </c>
      <c r="BF418" s="69">
        <v>300000</v>
      </c>
      <c r="BG418" s="69">
        <v>120000</v>
      </c>
      <c r="BH418" s="69">
        <v>0</v>
      </c>
      <c r="BI418" s="69">
        <v>4062000</v>
      </c>
      <c r="BJ418" s="69">
        <v>0</v>
      </c>
      <c r="BK418" s="69">
        <v>0</v>
      </c>
      <c r="BL418" s="69">
        <v>60000</v>
      </c>
      <c r="BM418" s="69">
        <v>0</v>
      </c>
      <c r="BN418" s="69">
        <v>180000</v>
      </c>
      <c r="BO418" s="69">
        <v>0</v>
      </c>
      <c r="BP418" s="69">
        <v>1920000</v>
      </c>
      <c r="BQ418" s="69">
        <v>60000</v>
      </c>
      <c r="BR418" s="69">
        <v>450000</v>
      </c>
      <c r="BS418" s="69">
        <v>270000</v>
      </c>
      <c r="BT418" s="69">
        <v>180000</v>
      </c>
      <c r="BU418" s="69">
        <v>510000</v>
      </c>
      <c r="BV418" s="69">
        <v>0</v>
      </c>
      <c r="BW418" s="69">
        <v>240000</v>
      </c>
      <c r="BX418" s="69">
        <v>120000</v>
      </c>
      <c r="BY418" s="70">
        <v>4</v>
      </c>
    </row>
    <row r="419" spans="1:77" x14ac:dyDescent="0.2">
      <c r="A419" s="67" t="s">
        <v>43</v>
      </c>
      <c r="B419" s="68" t="s">
        <v>1028</v>
      </c>
      <c r="C419" s="67" t="s">
        <v>1029</v>
      </c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70">
        <v>1</v>
      </c>
    </row>
    <row r="420" spans="1:77" x14ac:dyDescent="0.2">
      <c r="A420" s="67" t="s">
        <v>43</v>
      </c>
      <c r="B420" s="68" t="s">
        <v>1030</v>
      </c>
      <c r="C420" s="67" t="s">
        <v>1031</v>
      </c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70">
        <v>189646.47</v>
      </c>
    </row>
    <row r="421" spans="1:77" x14ac:dyDescent="0.2">
      <c r="A421" s="67" t="s">
        <v>43</v>
      </c>
      <c r="B421" s="68" t="s">
        <v>1032</v>
      </c>
      <c r="C421" s="67" t="s">
        <v>1033</v>
      </c>
      <c r="D421" s="69">
        <v>0</v>
      </c>
      <c r="E421" s="69">
        <v>0</v>
      </c>
      <c r="F421" s="69">
        <v>0</v>
      </c>
      <c r="G421" s="69">
        <v>0</v>
      </c>
      <c r="H421" s="69">
        <v>0</v>
      </c>
      <c r="I421" s="69">
        <v>0</v>
      </c>
      <c r="J421" s="69">
        <v>0</v>
      </c>
      <c r="K421" s="69">
        <v>0</v>
      </c>
      <c r="L421" s="69">
        <v>0</v>
      </c>
      <c r="M421" s="69">
        <v>0</v>
      </c>
      <c r="N421" s="69">
        <v>0</v>
      </c>
      <c r="O421" s="69">
        <v>0</v>
      </c>
      <c r="P421" s="69">
        <v>0</v>
      </c>
      <c r="Q421" s="69">
        <v>0</v>
      </c>
      <c r="R421" s="69">
        <v>0</v>
      </c>
      <c r="S421" s="69">
        <v>0</v>
      </c>
      <c r="T421" s="69">
        <v>0</v>
      </c>
      <c r="U421" s="69">
        <v>0</v>
      </c>
      <c r="V421" s="69">
        <v>0</v>
      </c>
      <c r="W421" s="69">
        <v>0</v>
      </c>
      <c r="X421" s="69">
        <v>0</v>
      </c>
      <c r="Y421" s="69">
        <v>0</v>
      </c>
      <c r="Z421" s="69">
        <v>0</v>
      </c>
      <c r="AA421" s="69">
        <v>0</v>
      </c>
      <c r="AB421" s="69">
        <v>0</v>
      </c>
      <c r="AC421" s="69">
        <v>0</v>
      </c>
      <c r="AD421" s="69">
        <v>0</v>
      </c>
      <c r="AE421" s="69">
        <v>0</v>
      </c>
      <c r="AF421" s="69">
        <v>0</v>
      </c>
      <c r="AG421" s="69">
        <v>0</v>
      </c>
      <c r="AH421" s="69">
        <v>0</v>
      </c>
      <c r="AI421" s="69">
        <v>10100</v>
      </c>
      <c r="AJ421" s="69">
        <v>0</v>
      </c>
      <c r="AK421" s="69">
        <v>0</v>
      </c>
      <c r="AL421" s="69">
        <v>0</v>
      </c>
      <c r="AM421" s="69">
        <v>0</v>
      </c>
      <c r="AN421" s="69">
        <v>0</v>
      </c>
      <c r="AO421" s="69">
        <v>0</v>
      </c>
      <c r="AP421" s="69">
        <v>0</v>
      </c>
      <c r="AQ421" s="69">
        <v>97786</v>
      </c>
      <c r="AR421" s="69">
        <v>0</v>
      </c>
      <c r="AS421" s="69">
        <v>0</v>
      </c>
      <c r="AT421" s="69">
        <v>0</v>
      </c>
      <c r="AU421" s="69">
        <v>0</v>
      </c>
      <c r="AV421" s="69">
        <v>0</v>
      </c>
      <c r="AW421" s="69">
        <v>0</v>
      </c>
      <c r="AX421" s="69">
        <v>0</v>
      </c>
      <c r="AY421" s="69">
        <v>0</v>
      </c>
      <c r="AZ421" s="69">
        <v>0</v>
      </c>
      <c r="BA421" s="69">
        <v>0</v>
      </c>
      <c r="BB421" s="69">
        <v>0</v>
      </c>
      <c r="BC421" s="69">
        <v>0</v>
      </c>
      <c r="BD421" s="69">
        <v>0</v>
      </c>
      <c r="BE421" s="69">
        <v>0</v>
      </c>
      <c r="BF421" s="69">
        <v>0</v>
      </c>
      <c r="BG421" s="69">
        <v>0</v>
      </c>
      <c r="BH421" s="69">
        <v>0</v>
      </c>
      <c r="BI421" s="69">
        <v>0</v>
      </c>
      <c r="BJ421" s="69">
        <v>0</v>
      </c>
      <c r="BK421" s="69">
        <v>0</v>
      </c>
      <c r="BL421" s="69">
        <v>0</v>
      </c>
      <c r="BM421" s="69">
        <v>0</v>
      </c>
      <c r="BN421" s="69">
        <v>1177</v>
      </c>
      <c r="BO421" s="69">
        <v>0</v>
      </c>
      <c r="BP421" s="69">
        <v>0</v>
      </c>
      <c r="BQ421" s="69">
        <v>75963.240000000005</v>
      </c>
      <c r="BR421" s="69">
        <v>0</v>
      </c>
      <c r="BS421" s="69">
        <v>0</v>
      </c>
      <c r="BT421" s="69">
        <v>0</v>
      </c>
      <c r="BU421" s="69">
        <v>0</v>
      </c>
      <c r="BV421" s="69">
        <v>0</v>
      </c>
      <c r="BW421" s="69">
        <v>0</v>
      </c>
      <c r="BX421" s="69">
        <v>0</v>
      </c>
      <c r="BY421" s="70">
        <v>26</v>
      </c>
    </row>
    <row r="422" spans="1:77" x14ac:dyDescent="0.2">
      <c r="A422" s="67" t="s">
        <v>43</v>
      </c>
      <c r="B422" s="68" t="s">
        <v>1034</v>
      </c>
      <c r="C422" s="67" t="s">
        <v>1035</v>
      </c>
      <c r="D422" s="69">
        <v>0</v>
      </c>
      <c r="E422" s="69">
        <v>0</v>
      </c>
      <c r="F422" s="69">
        <v>0</v>
      </c>
      <c r="G422" s="69">
        <v>0</v>
      </c>
      <c r="H422" s="69">
        <v>0</v>
      </c>
      <c r="I422" s="69">
        <v>0</v>
      </c>
      <c r="J422" s="69">
        <v>115033.38</v>
      </c>
      <c r="K422" s="69">
        <v>0</v>
      </c>
      <c r="L422" s="69">
        <v>0</v>
      </c>
      <c r="M422" s="69">
        <v>0</v>
      </c>
      <c r="N422" s="69">
        <v>0</v>
      </c>
      <c r="O422" s="69">
        <v>0</v>
      </c>
      <c r="P422" s="69">
        <v>0</v>
      </c>
      <c r="Q422" s="69">
        <v>499500</v>
      </c>
      <c r="R422" s="69">
        <v>0</v>
      </c>
      <c r="S422" s="69">
        <v>0</v>
      </c>
      <c r="T422" s="69">
        <v>0</v>
      </c>
      <c r="U422" s="69">
        <v>0</v>
      </c>
      <c r="V422" s="69">
        <v>0</v>
      </c>
      <c r="W422" s="69">
        <v>0</v>
      </c>
      <c r="X422" s="69">
        <v>0</v>
      </c>
      <c r="Y422" s="69">
        <v>0</v>
      </c>
      <c r="Z422" s="69">
        <v>0</v>
      </c>
      <c r="AA422" s="69">
        <v>0</v>
      </c>
      <c r="AB422" s="69">
        <v>0</v>
      </c>
      <c r="AC422" s="69">
        <v>0</v>
      </c>
      <c r="AD422" s="69">
        <v>0</v>
      </c>
      <c r="AE422" s="69">
        <v>0</v>
      </c>
      <c r="AF422" s="69">
        <v>0</v>
      </c>
      <c r="AG422" s="69">
        <v>0</v>
      </c>
      <c r="AH422" s="69">
        <v>0</v>
      </c>
      <c r="AI422" s="69">
        <v>0</v>
      </c>
      <c r="AJ422" s="69">
        <v>0</v>
      </c>
      <c r="AK422" s="69">
        <v>0</v>
      </c>
      <c r="AL422" s="69">
        <v>1</v>
      </c>
      <c r="AM422" s="69">
        <v>0</v>
      </c>
      <c r="AN422" s="69">
        <v>1</v>
      </c>
      <c r="AO422" s="69">
        <v>0</v>
      </c>
      <c r="AP422" s="69">
        <v>0</v>
      </c>
      <c r="AQ422" s="69">
        <v>0</v>
      </c>
      <c r="AR422" s="69">
        <v>0</v>
      </c>
      <c r="AS422" s="69">
        <v>0</v>
      </c>
      <c r="AT422" s="69">
        <v>0</v>
      </c>
      <c r="AU422" s="69">
        <v>0</v>
      </c>
      <c r="AV422" s="69">
        <v>0</v>
      </c>
      <c r="AW422" s="69">
        <v>0</v>
      </c>
      <c r="AX422" s="69">
        <v>0</v>
      </c>
      <c r="AY422" s="69">
        <v>0</v>
      </c>
      <c r="AZ422" s="69">
        <v>0</v>
      </c>
      <c r="BA422" s="69">
        <v>0</v>
      </c>
      <c r="BB422" s="69">
        <v>0</v>
      </c>
      <c r="BC422" s="69">
        <v>0</v>
      </c>
      <c r="BD422" s="69">
        <v>0</v>
      </c>
      <c r="BE422" s="69">
        <v>0</v>
      </c>
      <c r="BF422" s="69">
        <v>0</v>
      </c>
      <c r="BG422" s="69">
        <v>0</v>
      </c>
      <c r="BH422" s="69">
        <v>0</v>
      </c>
      <c r="BI422" s="69">
        <v>0</v>
      </c>
      <c r="BJ422" s="69">
        <v>0</v>
      </c>
      <c r="BK422" s="69">
        <v>0</v>
      </c>
      <c r="BL422" s="69">
        <v>0</v>
      </c>
      <c r="BM422" s="69">
        <v>0</v>
      </c>
      <c r="BN422" s="69">
        <v>0</v>
      </c>
      <c r="BO422" s="69">
        <v>0</v>
      </c>
      <c r="BP422" s="69">
        <v>0</v>
      </c>
      <c r="BQ422" s="69">
        <v>0</v>
      </c>
      <c r="BR422" s="69">
        <v>0</v>
      </c>
      <c r="BS422" s="69">
        <v>0</v>
      </c>
      <c r="BT422" s="69">
        <v>0</v>
      </c>
      <c r="BU422" s="69">
        <v>0</v>
      </c>
      <c r="BV422" s="69">
        <v>0</v>
      </c>
      <c r="BW422" s="69">
        <v>0</v>
      </c>
      <c r="BX422" s="69">
        <v>0</v>
      </c>
      <c r="BY422" s="70">
        <v>4</v>
      </c>
    </row>
    <row r="423" spans="1:77" x14ac:dyDescent="0.2">
      <c r="A423" s="67" t="s">
        <v>43</v>
      </c>
      <c r="B423" s="68" t="s">
        <v>1036</v>
      </c>
      <c r="C423" s="67" t="s">
        <v>1037</v>
      </c>
      <c r="D423" s="69">
        <v>0</v>
      </c>
      <c r="E423" s="69">
        <v>0</v>
      </c>
      <c r="F423" s="69">
        <v>0</v>
      </c>
      <c r="G423" s="69">
        <v>0</v>
      </c>
      <c r="H423" s="69">
        <v>0</v>
      </c>
      <c r="I423" s="69">
        <v>0</v>
      </c>
      <c r="J423" s="69">
        <v>0</v>
      </c>
      <c r="K423" s="69">
        <v>0</v>
      </c>
      <c r="L423" s="69">
        <v>0</v>
      </c>
      <c r="M423" s="69">
        <v>0</v>
      </c>
      <c r="N423" s="69">
        <v>0</v>
      </c>
      <c r="O423" s="69">
        <v>0</v>
      </c>
      <c r="P423" s="69">
        <v>0</v>
      </c>
      <c r="Q423" s="69">
        <v>0</v>
      </c>
      <c r="R423" s="69">
        <v>0</v>
      </c>
      <c r="S423" s="69">
        <v>0</v>
      </c>
      <c r="T423" s="69">
        <v>0</v>
      </c>
      <c r="U423" s="69">
        <v>0</v>
      </c>
      <c r="V423" s="69">
        <v>0</v>
      </c>
      <c r="W423" s="69">
        <v>0</v>
      </c>
      <c r="X423" s="69">
        <v>0</v>
      </c>
      <c r="Y423" s="69">
        <v>0</v>
      </c>
      <c r="Z423" s="69">
        <v>0</v>
      </c>
      <c r="AA423" s="69">
        <v>0</v>
      </c>
      <c r="AB423" s="69">
        <v>0</v>
      </c>
      <c r="AC423" s="69">
        <v>0</v>
      </c>
      <c r="AD423" s="69">
        <v>0</v>
      </c>
      <c r="AE423" s="69">
        <v>0</v>
      </c>
      <c r="AF423" s="69">
        <v>0</v>
      </c>
      <c r="AG423" s="69">
        <v>0</v>
      </c>
      <c r="AH423" s="69">
        <v>0</v>
      </c>
      <c r="AI423" s="69">
        <v>0</v>
      </c>
      <c r="AJ423" s="69">
        <v>0</v>
      </c>
      <c r="AK423" s="69">
        <v>0</v>
      </c>
      <c r="AL423" s="69">
        <v>0</v>
      </c>
      <c r="AM423" s="69">
        <v>0</v>
      </c>
      <c r="AN423" s="69">
        <v>0</v>
      </c>
      <c r="AO423" s="69">
        <v>0</v>
      </c>
      <c r="AP423" s="69">
        <v>0</v>
      </c>
      <c r="AQ423" s="69">
        <v>0</v>
      </c>
      <c r="AR423" s="69">
        <v>0</v>
      </c>
      <c r="AS423" s="69">
        <v>0</v>
      </c>
      <c r="AT423" s="69">
        <v>0</v>
      </c>
      <c r="AU423" s="69">
        <v>0</v>
      </c>
      <c r="AV423" s="69">
        <v>0</v>
      </c>
      <c r="AW423" s="69">
        <v>0</v>
      </c>
      <c r="AX423" s="69">
        <v>0</v>
      </c>
      <c r="AY423" s="69">
        <v>0</v>
      </c>
      <c r="AZ423" s="69">
        <v>0</v>
      </c>
      <c r="BA423" s="69">
        <v>0</v>
      </c>
      <c r="BB423" s="69">
        <v>0</v>
      </c>
      <c r="BC423" s="69">
        <v>0</v>
      </c>
      <c r="BD423" s="69">
        <v>0</v>
      </c>
      <c r="BE423" s="69">
        <v>0</v>
      </c>
      <c r="BF423" s="69">
        <v>0</v>
      </c>
      <c r="BG423" s="69">
        <v>0</v>
      </c>
      <c r="BH423" s="69">
        <v>0</v>
      </c>
      <c r="BI423" s="69">
        <v>0</v>
      </c>
      <c r="BJ423" s="69">
        <v>0</v>
      </c>
      <c r="BK423" s="69">
        <v>380000</v>
      </c>
      <c r="BL423" s="69">
        <v>0</v>
      </c>
      <c r="BM423" s="69">
        <v>0</v>
      </c>
      <c r="BN423" s="69">
        <v>0</v>
      </c>
      <c r="BO423" s="69">
        <v>0</v>
      </c>
      <c r="BP423" s="69">
        <v>0</v>
      </c>
      <c r="BQ423" s="69">
        <v>0</v>
      </c>
      <c r="BR423" s="69">
        <v>0</v>
      </c>
      <c r="BS423" s="69">
        <v>0</v>
      </c>
      <c r="BT423" s="69">
        <v>0</v>
      </c>
      <c r="BU423" s="69">
        <v>0</v>
      </c>
      <c r="BV423" s="69">
        <v>0</v>
      </c>
      <c r="BW423" s="69">
        <v>0</v>
      </c>
      <c r="BX423" s="69">
        <v>0</v>
      </c>
      <c r="BY423" s="70"/>
    </row>
    <row r="424" spans="1:77" x14ac:dyDescent="0.2">
      <c r="A424" s="67" t="s">
        <v>43</v>
      </c>
      <c r="B424" s="68" t="s">
        <v>1038</v>
      </c>
      <c r="C424" s="67" t="s">
        <v>1039</v>
      </c>
      <c r="D424" s="69">
        <v>0</v>
      </c>
      <c r="E424" s="69">
        <v>0</v>
      </c>
      <c r="F424" s="69">
        <v>0</v>
      </c>
      <c r="G424" s="69">
        <v>0</v>
      </c>
      <c r="H424" s="69">
        <v>0</v>
      </c>
      <c r="I424" s="69">
        <v>0</v>
      </c>
      <c r="J424" s="69">
        <v>0</v>
      </c>
      <c r="K424" s="69">
        <v>0</v>
      </c>
      <c r="L424" s="69">
        <v>0</v>
      </c>
      <c r="M424" s="69">
        <v>0</v>
      </c>
      <c r="N424" s="69">
        <v>0</v>
      </c>
      <c r="O424" s="69">
        <v>0</v>
      </c>
      <c r="P424" s="69">
        <v>0</v>
      </c>
      <c r="Q424" s="69">
        <v>0</v>
      </c>
      <c r="R424" s="69">
        <v>0</v>
      </c>
      <c r="S424" s="69">
        <v>0</v>
      </c>
      <c r="T424" s="69">
        <v>0</v>
      </c>
      <c r="U424" s="69">
        <v>0</v>
      </c>
      <c r="V424" s="69">
        <v>0</v>
      </c>
      <c r="W424" s="69">
        <v>0</v>
      </c>
      <c r="X424" s="69">
        <v>0</v>
      </c>
      <c r="Y424" s="69">
        <v>0</v>
      </c>
      <c r="Z424" s="69">
        <v>0</v>
      </c>
      <c r="AA424" s="69">
        <v>0</v>
      </c>
      <c r="AB424" s="69">
        <v>0</v>
      </c>
      <c r="AC424" s="69">
        <v>400200</v>
      </c>
      <c r="AD424" s="69">
        <v>0</v>
      </c>
      <c r="AE424" s="69">
        <v>0</v>
      </c>
      <c r="AF424" s="69">
        <v>0</v>
      </c>
      <c r="AG424" s="69">
        <v>0</v>
      </c>
      <c r="AH424" s="69">
        <v>0</v>
      </c>
      <c r="AI424" s="69">
        <v>0</v>
      </c>
      <c r="AJ424" s="69">
        <v>0</v>
      </c>
      <c r="AK424" s="69">
        <v>0</v>
      </c>
      <c r="AL424" s="69">
        <v>0</v>
      </c>
      <c r="AM424" s="69">
        <v>0</v>
      </c>
      <c r="AN424" s="69">
        <v>0</v>
      </c>
      <c r="AO424" s="69">
        <v>0</v>
      </c>
      <c r="AP424" s="69">
        <v>0</v>
      </c>
      <c r="AQ424" s="69">
        <v>0</v>
      </c>
      <c r="AR424" s="69">
        <v>0</v>
      </c>
      <c r="AS424" s="69">
        <v>0</v>
      </c>
      <c r="AT424" s="69">
        <v>0</v>
      </c>
      <c r="AU424" s="69">
        <v>0</v>
      </c>
      <c r="AV424" s="69">
        <v>0</v>
      </c>
      <c r="AW424" s="69">
        <v>0</v>
      </c>
      <c r="AX424" s="69">
        <v>0</v>
      </c>
      <c r="AY424" s="69">
        <v>0</v>
      </c>
      <c r="AZ424" s="69">
        <v>0</v>
      </c>
      <c r="BA424" s="69">
        <v>0</v>
      </c>
      <c r="BB424" s="69">
        <v>0</v>
      </c>
      <c r="BC424" s="69">
        <v>0</v>
      </c>
      <c r="BD424" s="69">
        <v>0</v>
      </c>
      <c r="BE424" s="69">
        <v>0</v>
      </c>
      <c r="BF424" s="69">
        <v>0</v>
      </c>
      <c r="BG424" s="69">
        <v>0</v>
      </c>
      <c r="BH424" s="69">
        <v>0</v>
      </c>
      <c r="BI424" s="69">
        <v>0</v>
      </c>
      <c r="BJ424" s="69">
        <v>24440</v>
      </c>
      <c r="BK424" s="69">
        <v>894453.31</v>
      </c>
      <c r="BL424" s="69">
        <v>0</v>
      </c>
      <c r="BM424" s="69">
        <v>0</v>
      </c>
      <c r="BN424" s="69">
        <v>0</v>
      </c>
      <c r="BO424" s="69">
        <v>0</v>
      </c>
      <c r="BP424" s="69">
        <v>0</v>
      </c>
      <c r="BQ424" s="69">
        <v>0</v>
      </c>
      <c r="BR424" s="69">
        <v>0</v>
      </c>
      <c r="BS424" s="69">
        <v>0</v>
      </c>
      <c r="BT424" s="69">
        <v>0</v>
      </c>
      <c r="BU424" s="69">
        <v>0</v>
      </c>
      <c r="BV424" s="69">
        <v>0</v>
      </c>
      <c r="BW424" s="69">
        <v>0</v>
      </c>
      <c r="BX424" s="69">
        <v>0</v>
      </c>
      <c r="BY424" s="70">
        <v>119299.43000000002</v>
      </c>
    </row>
    <row r="425" spans="1:77" x14ac:dyDescent="0.2">
      <c r="A425" s="67" t="s">
        <v>43</v>
      </c>
      <c r="B425" s="68" t="s">
        <v>1040</v>
      </c>
      <c r="C425" s="67" t="s">
        <v>1041</v>
      </c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70"/>
    </row>
    <row r="426" spans="1:77" x14ac:dyDescent="0.2">
      <c r="A426" s="67" t="s">
        <v>43</v>
      </c>
      <c r="B426" s="68" t="s">
        <v>1042</v>
      </c>
      <c r="C426" s="67" t="s">
        <v>1043</v>
      </c>
      <c r="D426" s="69">
        <v>0</v>
      </c>
      <c r="E426" s="69">
        <v>0</v>
      </c>
      <c r="F426" s="69">
        <v>0</v>
      </c>
      <c r="G426" s="69">
        <v>0</v>
      </c>
      <c r="H426" s="69">
        <v>0</v>
      </c>
      <c r="I426" s="69">
        <v>0</v>
      </c>
      <c r="J426" s="69">
        <v>0</v>
      </c>
      <c r="K426" s="69">
        <v>0</v>
      </c>
      <c r="L426" s="69">
        <v>0</v>
      </c>
      <c r="M426" s="69">
        <v>0</v>
      </c>
      <c r="N426" s="69">
        <v>0</v>
      </c>
      <c r="O426" s="69">
        <v>0</v>
      </c>
      <c r="P426" s="69">
        <v>0</v>
      </c>
      <c r="Q426" s="69">
        <v>0</v>
      </c>
      <c r="R426" s="69">
        <v>0</v>
      </c>
      <c r="S426" s="69">
        <v>0</v>
      </c>
      <c r="T426" s="69">
        <v>0</v>
      </c>
      <c r="U426" s="69">
        <v>0</v>
      </c>
      <c r="V426" s="69">
        <v>0</v>
      </c>
      <c r="W426" s="69">
        <v>0</v>
      </c>
      <c r="X426" s="69">
        <v>0</v>
      </c>
      <c r="Y426" s="69">
        <v>0</v>
      </c>
      <c r="Z426" s="69">
        <v>0</v>
      </c>
      <c r="AA426" s="69">
        <v>0</v>
      </c>
      <c r="AB426" s="69">
        <v>0</v>
      </c>
      <c r="AC426" s="69">
        <v>0</v>
      </c>
      <c r="AD426" s="69">
        <v>0</v>
      </c>
      <c r="AE426" s="69">
        <v>0</v>
      </c>
      <c r="AF426" s="69">
        <v>0</v>
      </c>
      <c r="AG426" s="69">
        <v>0</v>
      </c>
      <c r="AH426" s="69">
        <v>0</v>
      </c>
      <c r="AI426" s="69">
        <v>0</v>
      </c>
      <c r="AJ426" s="69">
        <v>0</v>
      </c>
      <c r="AK426" s="69">
        <v>0</v>
      </c>
      <c r="AL426" s="69">
        <v>0</v>
      </c>
      <c r="AM426" s="69">
        <v>0</v>
      </c>
      <c r="AN426" s="69">
        <v>0</v>
      </c>
      <c r="AO426" s="69">
        <v>0</v>
      </c>
      <c r="AP426" s="69">
        <v>0</v>
      </c>
      <c r="AQ426" s="69">
        <v>0</v>
      </c>
      <c r="AR426" s="69">
        <v>0</v>
      </c>
      <c r="AS426" s="69">
        <v>0</v>
      </c>
      <c r="AT426" s="69">
        <v>0</v>
      </c>
      <c r="AU426" s="69">
        <v>0</v>
      </c>
      <c r="AV426" s="69">
        <v>0</v>
      </c>
      <c r="AW426" s="69">
        <v>0</v>
      </c>
      <c r="AX426" s="69">
        <v>0</v>
      </c>
      <c r="AY426" s="69">
        <v>0</v>
      </c>
      <c r="AZ426" s="69">
        <v>61590</v>
      </c>
      <c r="BA426" s="69">
        <v>0</v>
      </c>
      <c r="BB426" s="69">
        <v>0</v>
      </c>
      <c r="BC426" s="69">
        <v>0</v>
      </c>
      <c r="BD426" s="69">
        <v>0</v>
      </c>
      <c r="BE426" s="69">
        <v>0</v>
      </c>
      <c r="BF426" s="69">
        <v>0</v>
      </c>
      <c r="BG426" s="69">
        <v>0</v>
      </c>
      <c r="BH426" s="69">
        <v>0</v>
      </c>
      <c r="BI426" s="69">
        <v>0</v>
      </c>
      <c r="BJ426" s="69">
        <v>0</v>
      </c>
      <c r="BK426" s="69">
        <v>1000</v>
      </c>
      <c r="BL426" s="69">
        <v>0</v>
      </c>
      <c r="BM426" s="69">
        <v>0</v>
      </c>
      <c r="BN426" s="69">
        <v>0</v>
      </c>
      <c r="BO426" s="69">
        <v>0</v>
      </c>
      <c r="BP426" s="69">
        <v>0</v>
      </c>
      <c r="BQ426" s="69">
        <v>0</v>
      </c>
      <c r="BR426" s="69">
        <v>0</v>
      </c>
      <c r="BS426" s="69">
        <v>0</v>
      </c>
      <c r="BT426" s="69">
        <v>0</v>
      </c>
      <c r="BU426" s="69">
        <v>0</v>
      </c>
      <c r="BV426" s="69">
        <v>0</v>
      </c>
      <c r="BW426" s="69">
        <v>0</v>
      </c>
      <c r="BX426" s="69">
        <v>0</v>
      </c>
      <c r="BY426" s="70"/>
    </row>
    <row r="427" spans="1:77" x14ac:dyDescent="0.2">
      <c r="A427" s="67" t="s">
        <v>43</v>
      </c>
      <c r="B427" s="68" t="s">
        <v>1044</v>
      </c>
      <c r="C427" s="67" t="s">
        <v>1045</v>
      </c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70"/>
    </row>
    <row r="428" spans="1:77" x14ac:dyDescent="0.2">
      <c r="A428" s="67" t="s">
        <v>43</v>
      </c>
      <c r="B428" s="68" t="s">
        <v>1046</v>
      </c>
      <c r="C428" s="67" t="s">
        <v>1047</v>
      </c>
      <c r="D428" s="69">
        <v>1122580</v>
      </c>
      <c r="E428" s="69">
        <v>0</v>
      </c>
      <c r="F428" s="69">
        <v>0</v>
      </c>
      <c r="G428" s="69">
        <v>0</v>
      </c>
      <c r="H428" s="69">
        <v>1306566.92</v>
      </c>
      <c r="I428" s="69">
        <v>0</v>
      </c>
      <c r="J428" s="69">
        <v>385540</v>
      </c>
      <c r="K428" s="69">
        <v>3813694.54</v>
      </c>
      <c r="L428" s="69">
        <v>0</v>
      </c>
      <c r="M428" s="69">
        <v>0</v>
      </c>
      <c r="N428" s="69">
        <v>0</v>
      </c>
      <c r="O428" s="69">
        <v>0</v>
      </c>
      <c r="P428" s="69">
        <v>59000</v>
      </c>
      <c r="Q428" s="69">
        <v>0</v>
      </c>
      <c r="R428" s="69">
        <v>0</v>
      </c>
      <c r="S428" s="69">
        <v>0</v>
      </c>
      <c r="T428" s="69">
        <v>0</v>
      </c>
      <c r="U428" s="69">
        <v>0</v>
      </c>
      <c r="V428" s="69">
        <v>10879545.279999999</v>
      </c>
      <c r="W428" s="69">
        <v>0</v>
      </c>
      <c r="X428" s="69">
        <v>1055038</v>
      </c>
      <c r="Y428" s="69">
        <v>0</v>
      </c>
      <c r="Z428" s="69">
        <v>238400</v>
      </c>
      <c r="AA428" s="69">
        <v>0</v>
      </c>
      <c r="AB428" s="69">
        <v>0</v>
      </c>
      <c r="AC428" s="69">
        <v>219550</v>
      </c>
      <c r="AD428" s="69">
        <v>1731100</v>
      </c>
      <c r="AE428" s="69">
        <v>0</v>
      </c>
      <c r="AF428" s="69">
        <v>68957.23</v>
      </c>
      <c r="AG428" s="69">
        <v>200000</v>
      </c>
      <c r="AH428" s="69">
        <v>0</v>
      </c>
      <c r="AI428" s="69">
        <v>0</v>
      </c>
      <c r="AJ428" s="69">
        <v>0</v>
      </c>
      <c r="AK428" s="69">
        <v>0</v>
      </c>
      <c r="AL428" s="69">
        <v>0</v>
      </c>
      <c r="AM428" s="69">
        <v>0</v>
      </c>
      <c r="AN428" s="69">
        <v>0</v>
      </c>
      <c r="AO428" s="69">
        <v>103600</v>
      </c>
      <c r="AP428" s="69">
        <v>0</v>
      </c>
      <c r="AQ428" s="69">
        <v>0</v>
      </c>
      <c r="AR428" s="69">
        <v>0</v>
      </c>
      <c r="AS428" s="69">
        <v>0</v>
      </c>
      <c r="AT428" s="69">
        <v>425235.43</v>
      </c>
      <c r="AU428" s="69">
        <v>0</v>
      </c>
      <c r="AV428" s="69">
        <v>0</v>
      </c>
      <c r="AW428" s="69">
        <v>0</v>
      </c>
      <c r="AX428" s="69">
        <v>9868278.8699999992</v>
      </c>
      <c r="AY428" s="69">
        <v>0</v>
      </c>
      <c r="AZ428" s="69">
        <v>4933639.74</v>
      </c>
      <c r="BA428" s="69">
        <v>0</v>
      </c>
      <c r="BB428" s="69">
        <v>900000</v>
      </c>
      <c r="BC428" s="69">
        <v>0</v>
      </c>
      <c r="BD428" s="69">
        <v>2435404</v>
      </c>
      <c r="BE428" s="69">
        <v>0</v>
      </c>
      <c r="BF428" s="69">
        <v>100000</v>
      </c>
      <c r="BG428" s="69">
        <v>101763.92</v>
      </c>
      <c r="BH428" s="69">
        <v>200000</v>
      </c>
      <c r="BI428" s="69">
        <v>14290329.689999999</v>
      </c>
      <c r="BJ428" s="69">
        <v>868643.64</v>
      </c>
      <c r="BK428" s="69">
        <v>180000</v>
      </c>
      <c r="BL428" s="69">
        <v>167825</v>
      </c>
      <c r="BM428" s="69">
        <v>0</v>
      </c>
      <c r="BN428" s="69">
        <v>1267248.97</v>
      </c>
      <c r="BO428" s="69">
        <v>37840</v>
      </c>
      <c r="BP428" s="69">
        <v>0</v>
      </c>
      <c r="BQ428" s="69">
        <v>975761.45</v>
      </c>
      <c r="BR428" s="69">
        <v>1590000</v>
      </c>
      <c r="BS428" s="69">
        <v>0</v>
      </c>
      <c r="BT428" s="69">
        <v>379350</v>
      </c>
      <c r="BU428" s="69">
        <v>300000</v>
      </c>
      <c r="BV428" s="69">
        <v>2127938.44</v>
      </c>
      <c r="BW428" s="69">
        <v>647000</v>
      </c>
      <c r="BX428" s="69">
        <v>444000</v>
      </c>
      <c r="BY428" s="70"/>
    </row>
    <row r="429" spans="1:77" x14ac:dyDescent="0.2">
      <c r="A429" s="67" t="s">
        <v>43</v>
      </c>
      <c r="B429" s="68" t="s">
        <v>1048</v>
      </c>
      <c r="C429" s="67" t="s">
        <v>1049</v>
      </c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70">
        <v>85779</v>
      </c>
    </row>
    <row r="430" spans="1:77" x14ac:dyDescent="0.2">
      <c r="A430" s="67" t="s">
        <v>43</v>
      </c>
      <c r="B430" s="68" t="s">
        <v>1050</v>
      </c>
      <c r="C430" s="67" t="s">
        <v>1051</v>
      </c>
      <c r="D430" s="69">
        <v>0</v>
      </c>
      <c r="E430" s="69">
        <v>0</v>
      </c>
      <c r="F430" s="69">
        <v>0</v>
      </c>
      <c r="G430" s="69">
        <v>0</v>
      </c>
      <c r="H430" s="69">
        <v>0</v>
      </c>
      <c r="I430" s="69">
        <v>0</v>
      </c>
      <c r="J430" s="69">
        <v>17199000</v>
      </c>
      <c r="K430" s="69">
        <v>0</v>
      </c>
      <c r="L430" s="69">
        <v>0</v>
      </c>
      <c r="M430" s="69">
        <v>0</v>
      </c>
      <c r="N430" s="69">
        <v>0</v>
      </c>
      <c r="O430" s="69">
        <v>0</v>
      </c>
      <c r="P430" s="69">
        <v>0</v>
      </c>
      <c r="Q430" s="69">
        <v>0</v>
      </c>
      <c r="R430" s="69">
        <v>0</v>
      </c>
      <c r="S430" s="69">
        <v>0</v>
      </c>
      <c r="T430" s="69">
        <v>0</v>
      </c>
      <c r="U430" s="69">
        <v>0</v>
      </c>
      <c r="V430" s="69">
        <v>0</v>
      </c>
      <c r="W430" s="69">
        <v>0</v>
      </c>
      <c r="X430" s="69">
        <v>0</v>
      </c>
      <c r="Y430" s="69">
        <v>0</v>
      </c>
      <c r="Z430" s="69">
        <v>0</v>
      </c>
      <c r="AA430" s="69">
        <v>0</v>
      </c>
      <c r="AB430" s="69">
        <v>0</v>
      </c>
      <c r="AC430" s="69">
        <v>0</v>
      </c>
      <c r="AD430" s="69">
        <v>0</v>
      </c>
      <c r="AE430" s="69">
        <v>31752000</v>
      </c>
      <c r="AF430" s="69">
        <v>0</v>
      </c>
      <c r="AG430" s="69">
        <v>0</v>
      </c>
      <c r="AH430" s="69">
        <v>0</v>
      </c>
      <c r="AI430" s="69">
        <v>0</v>
      </c>
      <c r="AJ430" s="69">
        <v>0</v>
      </c>
      <c r="AK430" s="69">
        <v>0</v>
      </c>
      <c r="AL430" s="69">
        <v>0</v>
      </c>
      <c r="AM430" s="69">
        <v>0</v>
      </c>
      <c r="AN430" s="69">
        <v>0</v>
      </c>
      <c r="AO430" s="69">
        <v>0</v>
      </c>
      <c r="AP430" s="69">
        <v>0</v>
      </c>
      <c r="AQ430" s="69">
        <v>0</v>
      </c>
      <c r="AR430" s="69">
        <v>0</v>
      </c>
      <c r="AS430" s="69">
        <v>0</v>
      </c>
      <c r="AT430" s="69">
        <v>0</v>
      </c>
      <c r="AU430" s="69">
        <v>0</v>
      </c>
      <c r="AV430" s="69">
        <v>0</v>
      </c>
      <c r="AW430" s="69">
        <v>0</v>
      </c>
      <c r="AX430" s="69">
        <v>0</v>
      </c>
      <c r="AY430" s="69">
        <v>0</v>
      </c>
      <c r="AZ430" s="69">
        <v>0</v>
      </c>
      <c r="BA430" s="69">
        <v>0</v>
      </c>
      <c r="BB430" s="69">
        <v>0</v>
      </c>
      <c r="BC430" s="69">
        <v>0</v>
      </c>
      <c r="BD430" s="69">
        <v>0</v>
      </c>
      <c r="BE430" s="69">
        <v>0</v>
      </c>
      <c r="BF430" s="69">
        <v>0</v>
      </c>
      <c r="BG430" s="69">
        <v>0</v>
      </c>
      <c r="BH430" s="69">
        <v>0</v>
      </c>
      <c r="BI430" s="69">
        <v>13671000</v>
      </c>
      <c r="BJ430" s="69">
        <v>0</v>
      </c>
      <c r="BK430" s="69">
        <v>0</v>
      </c>
      <c r="BL430" s="69">
        <v>0</v>
      </c>
      <c r="BM430" s="69">
        <v>0</v>
      </c>
      <c r="BN430" s="69">
        <v>0</v>
      </c>
      <c r="BO430" s="69">
        <v>0</v>
      </c>
      <c r="BP430" s="69">
        <v>145000</v>
      </c>
      <c r="BQ430" s="69">
        <v>0</v>
      </c>
      <c r="BR430" s="69">
        <v>0</v>
      </c>
      <c r="BS430" s="69">
        <v>0</v>
      </c>
      <c r="BT430" s="69">
        <v>0</v>
      </c>
      <c r="BU430" s="69">
        <v>0</v>
      </c>
      <c r="BV430" s="69">
        <v>0</v>
      </c>
      <c r="BW430" s="69">
        <v>0</v>
      </c>
      <c r="BX430" s="69">
        <v>0</v>
      </c>
      <c r="BY430" s="70">
        <v>1628585</v>
      </c>
    </row>
    <row r="431" spans="1:77" x14ac:dyDescent="0.2">
      <c r="A431" s="67" t="s">
        <v>43</v>
      </c>
      <c r="B431" s="68" t="s">
        <v>1052</v>
      </c>
      <c r="C431" s="67" t="s">
        <v>1053</v>
      </c>
      <c r="D431" s="69">
        <v>0</v>
      </c>
      <c r="E431" s="69">
        <v>0</v>
      </c>
      <c r="F431" s="69">
        <v>0</v>
      </c>
      <c r="G431" s="69">
        <v>0</v>
      </c>
      <c r="H431" s="69">
        <v>0</v>
      </c>
      <c r="I431" s="69">
        <v>0</v>
      </c>
      <c r="J431" s="69">
        <v>0</v>
      </c>
      <c r="K431" s="69">
        <v>0</v>
      </c>
      <c r="L431" s="69">
        <v>0</v>
      </c>
      <c r="M431" s="69">
        <v>0</v>
      </c>
      <c r="N431" s="69">
        <v>0</v>
      </c>
      <c r="O431" s="69">
        <v>0</v>
      </c>
      <c r="P431" s="69">
        <v>0</v>
      </c>
      <c r="Q431" s="69">
        <v>0</v>
      </c>
      <c r="R431" s="69">
        <v>0</v>
      </c>
      <c r="S431" s="69">
        <v>0</v>
      </c>
      <c r="T431" s="69">
        <v>0</v>
      </c>
      <c r="U431" s="69">
        <v>0</v>
      </c>
      <c r="V431" s="69">
        <v>0</v>
      </c>
      <c r="W431" s="69">
        <v>0</v>
      </c>
      <c r="X431" s="69">
        <v>0</v>
      </c>
      <c r="Y431" s="69">
        <v>0</v>
      </c>
      <c r="Z431" s="69">
        <v>0</v>
      </c>
      <c r="AA431" s="69">
        <v>0</v>
      </c>
      <c r="AB431" s="69">
        <v>0</v>
      </c>
      <c r="AC431" s="69">
        <v>0</v>
      </c>
      <c r="AD431" s="69">
        <v>0</v>
      </c>
      <c r="AE431" s="69">
        <v>76333.179999999993</v>
      </c>
      <c r="AF431" s="69">
        <v>0</v>
      </c>
      <c r="AG431" s="69">
        <v>0</v>
      </c>
      <c r="AH431" s="69">
        <v>0</v>
      </c>
      <c r="AI431" s="69">
        <v>0</v>
      </c>
      <c r="AJ431" s="69">
        <v>0</v>
      </c>
      <c r="AK431" s="69">
        <v>0</v>
      </c>
      <c r="AL431" s="69">
        <v>0</v>
      </c>
      <c r="AM431" s="69">
        <v>0</v>
      </c>
      <c r="AN431" s="69">
        <v>0</v>
      </c>
      <c r="AO431" s="69">
        <v>0</v>
      </c>
      <c r="AP431" s="69">
        <v>0</v>
      </c>
      <c r="AQ431" s="69">
        <v>0</v>
      </c>
      <c r="AR431" s="69">
        <v>0</v>
      </c>
      <c r="AS431" s="69">
        <v>0</v>
      </c>
      <c r="AT431" s="69">
        <v>0</v>
      </c>
      <c r="AU431" s="69">
        <v>0</v>
      </c>
      <c r="AV431" s="69">
        <v>0</v>
      </c>
      <c r="AW431" s="69">
        <v>0</v>
      </c>
      <c r="AX431" s="69">
        <v>0</v>
      </c>
      <c r="AY431" s="69">
        <v>0</v>
      </c>
      <c r="AZ431" s="69">
        <v>0</v>
      </c>
      <c r="BA431" s="69">
        <v>0</v>
      </c>
      <c r="BB431" s="69">
        <v>0</v>
      </c>
      <c r="BC431" s="69">
        <v>0</v>
      </c>
      <c r="BD431" s="69">
        <v>0</v>
      </c>
      <c r="BE431" s="69">
        <v>0</v>
      </c>
      <c r="BF431" s="69">
        <v>0</v>
      </c>
      <c r="BG431" s="69">
        <v>0</v>
      </c>
      <c r="BH431" s="69">
        <v>0</v>
      </c>
      <c r="BI431" s="69">
        <v>0</v>
      </c>
      <c r="BJ431" s="69">
        <v>0</v>
      </c>
      <c r="BK431" s="69">
        <v>0</v>
      </c>
      <c r="BL431" s="69">
        <v>0</v>
      </c>
      <c r="BM431" s="69">
        <v>0</v>
      </c>
      <c r="BN431" s="69">
        <v>0</v>
      </c>
      <c r="BO431" s="69">
        <v>0</v>
      </c>
      <c r="BP431" s="69">
        <v>0</v>
      </c>
      <c r="BQ431" s="69">
        <v>0</v>
      </c>
      <c r="BR431" s="69">
        <v>0</v>
      </c>
      <c r="BS431" s="69">
        <v>0</v>
      </c>
      <c r="BT431" s="69">
        <v>0</v>
      </c>
      <c r="BU431" s="69">
        <v>0</v>
      </c>
      <c r="BV431" s="69">
        <v>0</v>
      </c>
      <c r="BW431" s="69">
        <v>0</v>
      </c>
      <c r="BX431" s="69">
        <v>0</v>
      </c>
      <c r="BY431" s="70"/>
    </row>
    <row r="432" spans="1:77" x14ac:dyDescent="0.2">
      <c r="A432" s="67" t="s">
        <v>43</v>
      </c>
      <c r="B432" s="68" t="s">
        <v>1054</v>
      </c>
      <c r="C432" s="67" t="s">
        <v>1055</v>
      </c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70">
        <v>7096857.6399999997</v>
      </c>
    </row>
    <row r="433" spans="1:77" x14ac:dyDescent="0.2">
      <c r="A433" s="67" t="s">
        <v>43</v>
      </c>
      <c r="B433" s="68" t="s">
        <v>1056</v>
      </c>
      <c r="C433" s="67" t="s">
        <v>1057</v>
      </c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70">
        <v>724895990.70000005</v>
      </c>
    </row>
    <row r="434" spans="1:77" x14ac:dyDescent="0.2">
      <c r="A434" s="67" t="s">
        <v>43</v>
      </c>
      <c r="B434" s="68" t="s">
        <v>1058</v>
      </c>
      <c r="C434" s="67" t="s">
        <v>1059</v>
      </c>
      <c r="D434" s="69">
        <v>3885375.88</v>
      </c>
      <c r="E434" s="69">
        <v>0</v>
      </c>
      <c r="F434" s="69">
        <v>0</v>
      </c>
      <c r="G434" s="69">
        <v>0</v>
      </c>
      <c r="H434" s="69">
        <v>0</v>
      </c>
      <c r="I434" s="69">
        <v>0</v>
      </c>
      <c r="J434" s="69">
        <v>71633.11</v>
      </c>
      <c r="K434" s="69">
        <v>0</v>
      </c>
      <c r="L434" s="69">
        <v>0</v>
      </c>
      <c r="M434" s="69">
        <v>0</v>
      </c>
      <c r="N434" s="69">
        <v>0</v>
      </c>
      <c r="O434" s="69">
        <v>0</v>
      </c>
      <c r="P434" s="69">
        <v>0</v>
      </c>
      <c r="Q434" s="69">
        <v>0</v>
      </c>
      <c r="R434" s="69">
        <v>0</v>
      </c>
      <c r="S434" s="69">
        <v>0</v>
      </c>
      <c r="T434" s="69">
        <v>0</v>
      </c>
      <c r="U434" s="69">
        <v>0</v>
      </c>
      <c r="V434" s="69">
        <v>0</v>
      </c>
      <c r="W434" s="69">
        <v>0</v>
      </c>
      <c r="X434" s="69">
        <v>0</v>
      </c>
      <c r="Y434" s="69">
        <v>0</v>
      </c>
      <c r="Z434" s="69">
        <v>0</v>
      </c>
      <c r="AA434" s="69">
        <v>0</v>
      </c>
      <c r="AB434" s="69">
        <v>0</v>
      </c>
      <c r="AC434" s="69">
        <v>0</v>
      </c>
      <c r="AD434" s="69">
        <v>0</v>
      </c>
      <c r="AE434" s="69">
        <v>1406789.43</v>
      </c>
      <c r="AF434" s="69">
        <v>0</v>
      </c>
      <c r="AG434" s="69">
        <v>0</v>
      </c>
      <c r="AH434" s="69">
        <v>0</v>
      </c>
      <c r="AI434" s="69">
        <v>0</v>
      </c>
      <c r="AJ434" s="69">
        <v>0</v>
      </c>
      <c r="AK434" s="69">
        <v>0</v>
      </c>
      <c r="AL434" s="69">
        <v>0</v>
      </c>
      <c r="AM434" s="69">
        <v>0</v>
      </c>
      <c r="AN434" s="69">
        <v>0</v>
      </c>
      <c r="AO434" s="69">
        <v>0</v>
      </c>
      <c r="AP434" s="69">
        <v>0</v>
      </c>
      <c r="AQ434" s="69">
        <v>8276353.5199999996</v>
      </c>
      <c r="AR434" s="69">
        <v>0</v>
      </c>
      <c r="AS434" s="69">
        <v>0</v>
      </c>
      <c r="AT434" s="69">
        <v>0</v>
      </c>
      <c r="AU434" s="69">
        <v>0</v>
      </c>
      <c r="AV434" s="69">
        <v>0</v>
      </c>
      <c r="AW434" s="69">
        <v>0</v>
      </c>
      <c r="AX434" s="69">
        <v>1713385.51</v>
      </c>
      <c r="AY434" s="69">
        <v>0</v>
      </c>
      <c r="AZ434" s="69">
        <v>0</v>
      </c>
      <c r="BA434" s="69">
        <v>0</v>
      </c>
      <c r="BB434" s="69">
        <v>0</v>
      </c>
      <c r="BC434" s="69">
        <v>0</v>
      </c>
      <c r="BD434" s="69">
        <v>0</v>
      </c>
      <c r="BE434" s="69">
        <v>0</v>
      </c>
      <c r="BF434" s="69">
        <v>0</v>
      </c>
      <c r="BG434" s="69">
        <v>0</v>
      </c>
      <c r="BH434" s="69">
        <v>0</v>
      </c>
      <c r="BI434" s="69">
        <v>4091578.77</v>
      </c>
      <c r="BJ434" s="69">
        <v>0</v>
      </c>
      <c r="BK434" s="69">
        <v>0</v>
      </c>
      <c r="BL434" s="69">
        <v>0</v>
      </c>
      <c r="BM434" s="69">
        <v>0</v>
      </c>
      <c r="BN434" s="69">
        <v>0</v>
      </c>
      <c r="BO434" s="69">
        <v>0</v>
      </c>
      <c r="BP434" s="69">
        <v>1165499.45</v>
      </c>
      <c r="BQ434" s="69">
        <v>0</v>
      </c>
      <c r="BR434" s="69">
        <v>0</v>
      </c>
      <c r="BS434" s="69">
        <v>0</v>
      </c>
      <c r="BT434" s="69">
        <v>0</v>
      </c>
      <c r="BU434" s="69">
        <v>0</v>
      </c>
      <c r="BV434" s="69">
        <v>0</v>
      </c>
      <c r="BW434" s="69">
        <v>0</v>
      </c>
      <c r="BX434" s="69">
        <v>0</v>
      </c>
      <c r="BY434" s="70">
        <v>450</v>
      </c>
    </row>
    <row r="435" spans="1:77" x14ac:dyDescent="0.2">
      <c r="A435" s="67" t="s">
        <v>43</v>
      </c>
      <c r="B435" s="68" t="s">
        <v>1060</v>
      </c>
      <c r="C435" s="67" t="s">
        <v>1061</v>
      </c>
      <c r="D435" s="69">
        <v>0</v>
      </c>
      <c r="E435" s="69">
        <v>0</v>
      </c>
      <c r="F435" s="69">
        <v>0</v>
      </c>
      <c r="G435" s="69">
        <v>0</v>
      </c>
      <c r="H435" s="69">
        <v>0</v>
      </c>
      <c r="I435" s="69">
        <v>0</v>
      </c>
      <c r="J435" s="69">
        <v>1001245758.72</v>
      </c>
      <c r="K435" s="69">
        <v>0</v>
      </c>
      <c r="L435" s="69">
        <v>0</v>
      </c>
      <c r="M435" s="69">
        <v>0</v>
      </c>
      <c r="N435" s="69">
        <v>0</v>
      </c>
      <c r="O435" s="69">
        <v>0</v>
      </c>
      <c r="P435" s="69">
        <v>0</v>
      </c>
      <c r="Q435" s="69">
        <v>0</v>
      </c>
      <c r="R435" s="69">
        <v>0</v>
      </c>
      <c r="S435" s="69">
        <v>0</v>
      </c>
      <c r="T435" s="69">
        <v>0</v>
      </c>
      <c r="U435" s="69">
        <v>0</v>
      </c>
      <c r="V435" s="69">
        <v>0</v>
      </c>
      <c r="W435" s="69">
        <v>0</v>
      </c>
      <c r="X435" s="69">
        <v>0</v>
      </c>
      <c r="Y435" s="69">
        <v>0</v>
      </c>
      <c r="Z435" s="69">
        <v>0</v>
      </c>
      <c r="AA435" s="69">
        <v>0</v>
      </c>
      <c r="AB435" s="69">
        <v>0</v>
      </c>
      <c r="AC435" s="69">
        <v>0</v>
      </c>
      <c r="AD435" s="69">
        <v>0</v>
      </c>
      <c r="AE435" s="69">
        <v>0</v>
      </c>
      <c r="AF435" s="69">
        <v>0</v>
      </c>
      <c r="AG435" s="69">
        <v>0</v>
      </c>
      <c r="AH435" s="69">
        <v>0</v>
      </c>
      <c r="AI435" s="69">
        <v>0</v>
      </c>
      <c r="AJ435" s="69">
        <v>0</v>
      </c>
      <c r="AK435" s="69">
        <v>0</v>
      </c>
      <c r="AL435" s="69">
        <v>0</v>
      </c>
      <c r="AM435" s="69">
        <v>0</v>
      </c>
      <c r="AN435" s="69">
        <v>0</v>
      </c>
      <c r="AO435" s="69">
        <v>0</v>
      </c>
      <c r="AP435" s="69">
        <v>0</v>
      </c>
      <c r="AQ435" s="69">
        <v>0</v>
      </c>
      <c r="AR435" s="69">
        <v>0</v>
      </c>
      <c r="AS435" s="69">
        <v>0</v>
      </c>
      <c r="AT435" s="69">
        <v>0</v>
      </c>
      <c r="AU435" s="69">
        <v>0</v>
      </c>
      <c r="AV435" s="69">
        <v>0</v>
      </c>
      <c r="AW435" s="69">
        <v>0</v>
      </c>
      <c r="AX435" s="69">
        <v>455268789.19</v>
      </c>
      <c r="AY435" s="69">
        <v>0</v>
      </c>
      <c r="AZ435" s="69">
        <v>0</v>
      </c>
      <c r="BA435" s="69">
        <v>0</v>
      </c>
      <c r="BB435" s="69">
        <v>0</v>
      </c>
      <c r="BC435" s="69">
        <v>0</v>
      </c>
      <c r="BD435" s="69">
        <v>0</v>
      </c>
      <c r="BE435" s="69">
        <v>0</v>
      </c>
      <c r="BF435" s="69">
        <v>0</v>
      </c>
      <c r="BG435" s="69">
        <v>0</v>
      </c>
      <c r="BH435" s="69">
        <v>0</v>
      </c>
      <c r="BI435" s="69">
        <v>4661819</v>
      </c>
      <c r="BJ435" s="69">
        <v>0</v>
      </c>
      <c r="BK435" s="69">
        <v>0</v>
      </c>
      <c r="BL435" s="69">
        <v>0</v>
      </c>
      <c r="BM435" s="69">
        <v>0</v>
      </c>
      <c r="BN435" s="69">
        <v>0</v>
      </c>
      <c r="BO435" s="69">
        <v>0</v>
      </c>
      <c r="BP435" s="69">
        <v>0</v>
      </c>
      <c r="BQ435" s="69">
        <v>0</v>
      </c>
      <c r="BR435" s="69">
        <v>0</v>
      </c>
      <c r="BS435" s="69">
        <v>0</v>
      </c>
      <c r="BT435" s="69">
        <v>0</v>
      </c>
      <c r="BU435" s="69">
        <v>0</v>
      </c>
      <c r="BV435" s="69">
        <v>0</v>
      </c>
      <c r="BW435" s="69">
        <v>0</v>
      </c>
      <c r="BX435" s="69">
        <v>0</v>
      </c>
      <c r="BY435" s="70"/>
    </row>
    <row r="436" spans="1:77" x14ac:dyDescent="0.2">
      <c r="A436" s="67" t="s">
        <v>43</v>
      </c>
      <c r="B436" s="68" t="s">
        <v>1062</v>
      </c>
      <c r="C436" s="67" t="s">
        <v>1063</v>
      </c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70"/>
    </row>
    <row r="437" spans="1:77" x14ac:dyDescent="0.2">
      <c r="A437" s="67" t="s">
        <v>43</v>
      </c>
      <c r="B437" s="68" t="s">
        <v>1064</v>
      </c>
      <c r="C437" s="67" t="s">
        <v>1065</v>
      </c>
      <c r="D437" s="69">
        <v>0</v>
      </c>
      <c r="E437" s="69">
        <v>0</v>
      </c>
      <c r="F437" s="69">
        <v>0</v>
      </c>
      <c r="G437" s="69">
        <v>0</v>
      </c>
      <c r="H437" s="69">
        <v>0</v>
      </c>
      <c r="I437" s="69">
        <v>0</v>
      </c>
      <c r="J437" s="69">
        <v>0</v>
      </c>
      <c r="K437" s="69">
        <v>0</v>
      </c>
      <c r="L437" s="69">
        <v>0</v>
      </c>
      <c r="M437" s="69">
        <v>0</v>
      </c>
      <c r="N437" s="69">
        <v>0</v>
      </c>
      <c r="O437" s="69">
        <v>0</v>
      </c>
      <c r="P437" s="69">
        <v>0</v>
      </c>
      <c r="Q437" s="69">
        <v>0</v>
      </c>
      <c r="R437" s="69">
        <v>0</v>
      </c>
      <c r="S437" s="69">
        <v>0</v>
      </c>
      <c r="T437" s="69">
        <v>0</v>
      </c>
      <c r="U437" s="69">
        <v>0</v>
      </c>
      <c r="V437" s="69">
        <v>0</v>
      </c>
      <c r="W437" s="69">
        <v>0</v>
      </c>
      <c r="X437" s="69">
        <v>0</v>
      </c>
      <c r="Y437" s="69">
        <v>0</v>
      </c>
      <c r="Z437" s="69">
        <v>0</v>
      </c>
      <c r="AA437" s="69">
        <v>0</v>
      </c>
      <c r="AB437" s="69">
        <v>0</v>
      </c>
      <c r="AC437" s="69">
        <v>0</v>
      </c>
      <c r="AD437" s="69">
        <v>0</v>
      </c>
      <c r="AE437" s="69">
        <v>0</v>
      </c>
      <c r="AF437" s="69">
        <v>0</v>
      </c>
      <c r="AG437" s="69">
        <v>0</v>
      </c>
      <c r="AH437" s="69">
        <v>0</v>
      </c>
      <c r="AI437" s="69">
        <v>0</v>
      </c>
      <c r="AJ437" s="69">
        <v>0</v>
      </c>
      <c r="AK437" s="69">
        <v>0</v>
      </c>
      <c r="AL437" s="69">
        <v>0</v>
      </c>
      <c r="AM437" s="69">
        <v>0</v>
      </c>
      <c r="AN437" s="69">
        <v>0</v>
      </c>
      <c r="AO437" s="69">
        <v>0</v>
      </c>
      <c r="AP437" s="69">
        <v>0</v>
      </c>
      <c r="AQ437" s="69">
        <v>0</v>
      </c>
      <c r="AR437" s="69">
        <v>0</v>
      </c>
      <c r="AS437" s="69">
        <v>0</v>
      </c>
      <c r="AT437" s="69">
        <v>0</v>
      </c>
      <c r="AU437" s="69">
        <v>0</v>
      </c>
      <c r="AV437" s="69">
        <v>0</v>
      </c>
      <c r="AW437" s="69">
        <v>0</v>
      </c>
      <c r="AX437" s="69">
        <v>0</v>
      </c>
      <c r="AY437" s="69">
        <v>0</v>
      </c>
      <c r="AZ437" s="69">
        <v>0</v>
      </c>
      <c r="BA437" s="69">
        <v>0</v>
      </c>
      <c r="BB437" s="69">
        <v>0</v>
      </c>
      <c r="BC437" s="69">
        <v>0</v>
      </c>
      <c r="BD437" s="69">
        <v>0</v>
      </c>
      <c r="BE437" s="69">
        <v>0</v>
      </c>
      <c r="BF437" s="69">
        <v>0</v>
      </c>
      <c r="BG437" s="69">
        <v>0</v>
      </c>
      <c r="BH437" s="69">
        <v>0</v>
      </c>
      <c r="BI437" s="69">
        <v>0</v>
      </c>
      <c r="BJ437" s="69">
        <v>0</v>
      </c>
      <c r="BK437" s="69">
        <v>0</v>
      </c>
      <c r="BL437" s="69">
        <v>0</v>
      </c>
      <c r="BM437" s="69">
        <v>0</v>
      </c>
      <c r="BN437" s="69">
        <v>0</v>
      </c>
      <c r="BO437" s="69">
        <v>0</v>
      </c>
      <c r="BP437" s="69">
        <v>10000</v>
      </c>
      <c r="BQ437" s="69">
        <v>0</v>
      </c>
      <c r="BR437" s="69">
        <v>0</v>
      </c>
      <c r="BS437" s="69">
        <v>0</v>
      </c>
      <c r="BT437" s="69">
        <v>0</v>
      </c>
      <c r="BU437" s="69">
        <v>0</v>
      </c>
      <c r="BV437" s="69">
        <v>0</v>
      </c>
      <c r="BW437" s="69">
        <v>0</v>
      </c>
      <c r="BX437" s="69">
        <v>0</v>
      </c>
      <c r="BY437" s="70">
        <v>20972461.759999998</v>
      </c>
    </row>
    <row r="438" spans="1:77" x14ac:dyDescent="0.2">
      <c r="A438" s="75" t="s">
        <v>1066</v>
      </c>
      <c r="B438" s="76"/>
      <c r="C438" s="77"/>
      <c r="D438" s="73">
        <f>SUM(D244:D437)</f>
        <v>222820266.86000004</v>
      </c>
      <c r="E438" s="73">
        <f t="shared" ref="E438:BP438" si="10">SUM(E244:E437)</f>
        <v>127974909.03000003</v>
      </c>
      <c r="F438" s="73">
        <f t="shared" si="10"/>
        <v>114269222.30000001</v>
      </c>
      <c r="G438" s="73">
        <f t="shared" si="10"/>
        <v>111294877.04000002</v>
      </c>
      <c r="H438" s="73">
        <f t="shared" si="10"/>
        <v>84816742.00999999</v>
      </c>
      <c r="I438" s="73">
        <f t="shared" si="10"/>
        <v>56742612.030000001</v>
      </c>
      <c r="J438" s="73">
        <f t="shared" si="10"/>
        <v>2371086761.2400002</v>
      </c>
      <c r="K438" s="73">
        <f t="shared" si="10"/>
        <v>112027201.85000001</v>
      </c>
      <c r="L438" s="73">
        <f t="shared" si="10"/>
        <v>47170007.989999987</v>
      </c>
      <c r="M438" s="73">
        <f t="shared" si="10"/>
        <v>285247258.85999995</v>
      </c>
      <c r="N438" s="73">
        <f t="shared" si="10"/>
        <v>38973511.07</v>
      </c>
      <c r="O438" s="73">
        <f t="shared" si="10"/>
        <v>85213550.460000008</v>
      </c>
      <c r="P438" s="73">
        <f t="shared" si="10"/>
        <v>110703765.67000002</v>
      </c>
      <c r="Q438" s="73">
        <f t="shared" si="10"/>
        <v>99321423.299999982</v>
      </c>
      <c r="R438" s="73">
        <f t="shared" si="10"/>
        <v>30949236.66</v>
      </c>
      <c r="S438" s="73">
        <f t="shared" si="10"/>
        <v>102249633.47000001</v>
      </c>
      <c r="T438" s="73">
        <f t="shared" si="10"/>
        <v>80651834.600000009</v>
      </c>
      <c r="U438" s="73">
        <f t="shared" si="10"/>
        <v>30656499.679999996</v>
      </c>
      <c r="V438" s="73">
        <f t="shared" si="10"/>
        <v>150317734.52000013</v>
      </c>
      <c r="W438" s="73">
        <f t="shared" si="10"/>
        <v>184460130.38</v>
      </c>
      <c r="X438" s="73">
        <f t="shared" si="10"/>
        <v>63363023.690000005</v>
      </c>
      <c r="Y438" s="73">
        <f t="shared" si="10"/>
        <v>117253884.35000001</v>
      </c>
      <c r="Z438" s="73">
        <f t="shared" si="10"/>
        <v>50876636.840000004</v>
      </c>
      <c r="AA438" s="73">
        <f t="shared" si="10"/>
        <v>75049023.289999992</v>
      </c>
      <c r="AB438" s="73">
        <f t="shared" si="10"/>
        <v>50932791.090000004</v>
      </c>
      <c r="AC438" s="73">
        <f t="shared" si="10"/>
        <v>25346259.409999996</v>
      </c>
      <c r="AD438" s="73">
        <f t="shared" si="10"/>
        <v>44232905.630000003</v>
      </c>
      <c r="AE438" s="73">
        <f t="shared" si="10"/>
        <v>296635524.79999954</v>
      </c>
      <c r="AF438" s="73">
        <f t="shared" si="10"/>
        <v>74167113.252399996</v>
      </c>
      <c r="AG438" s="73">
        <f t="shared" si="10"/>
        <v>46124749.379999995</v>
      </c>
      <c r="AH438" s="73">
        <f t="shared" si="10"/>
        <v>42912676.989999987</v>
      </c>
      <c r="AI438" s="73">
        <f t="shared" si="10"/>
        <v>40964499.379999995</v>
      </c>
      <c r="AJ438" s="73">
        <f t="shared" si="10"/>
        <v>72092701.439999998</v>
      </c>
      <c r="AK438" s="73">
        <f t="shared" si="10"/>
        <v>52313391.119999997</v>
      </c>
      <c r="AL438" s="73">
        <f t="shared" si="10"/>
        <v>54755610.609999999</v>
      </c>
      <c r="AM438" s="73">
        <f t="shared" si="10"/>
        <v>81023244.450000003</v>
      </c>
      <c r="AN438" s="73">
        <f t="shared" si="10"/>
        <v>42094760.339999996</v>
      </c>
      <c r="AO438" s="73">
        <f t="shared" si="10"/>
        <v>40276582.179999992</v>
      </c>
      <c r="AP438" s="73">
        <f t="shared" si="10"/>
        <v>46623772.18</v>
      </c>
      <c r="AQ438" s="73">
        <f t="shared" si="10"/>
        <v>223602861.10000005</v>
      </c>
      <c r="AR438" s="73">
        <f t="shared" si="10"/>
        <v>47947488.119999997</v>
      </c>
      <c r="AS438" s="73">
        <f t="shared" si="10"/>
        <v>60843168.929999992</v>
      </c>
      <c r="AT438" s="73">
        <f t="shared" si="10"/>
        <v>41377914.830000013</v>
      </c>
      <c r="AU438" s="73">
        <f t="shared" si="10"/>
        <v>42557309.039999999</v>
      </c>
      <c r="AV438" s="73">
        <f t="shared" si="10"/>
        <v>30832846.819999997</v>
      </c>
      <c r="AW438" s="73">
        <f t="shared" si="10"/>
        <v>37050244.849999994</v>
      </c>
      <c r="AX438" s="73">
        <f t="shared" si="10"/>
        <v>1009878532.3100002</v>
      </c>
      <c r="AY438" s="73">
        <f t="shared" si="10"/>
        <v>53119116.890000001</v>
      </c>
      <c r="AZ438" s="73">
        <f t="shared" si="10"/>
        <v>67240882.489999995</v>
      </c>
      <c r="BA438" s="73">
        <f t="shared" si="10"/>
        <v>69911207.900000006</v>
      </c>
      <c r="BB438" s="73">
        <f t="shared" si="10"/>
        <v>54297421.260000005</v>
      </c>
      <c r="BC438" s="73">
        <f t="shared" si="10"/>
        <v>39454016.829999998</v>
      </c>
      <c r="BD438" s="73">
        <f t="shared" si="10"/>
        <v>71923688.169899985</v>
      </c>
      <c r="BE438" s="73">
        <f t="shared" si="10"/>
        <v>66409905.669999994</v>
      </c>
      <c r="BF438" s="73">
        <f t="shared" si="10"/>
        <v>45908192.050000004</v>
      </c>
      <c r="BG438" s="73">
        <f t="shared" si="10"/>
        <v>28882175.390000001</v>
      </c>
      <c r="BH438" s="73">
        <f t="shared" si="10"/>
        <v>23469398.149999995</v>
      </c>
      <c r="BI438" s="73">
        <f t="shared" si="10"/>
        <v>340961279.69999999</v>
      </c>
      <c r="BJ438" s="73">
        <f t="shared" si="10"/>
        <v>124104023.63000001</v>
      </c>
      <c r="BK438" s="73">
        <f t="shared" si="10"/>
        <v>56861306.510000013</v>
      </c>
      <c r="BL438" s="73">
        <f t="shared" si="10"/>
        <v>46227244.620000012</v>
      </c>
      <c r="BM438" s="73">
        <f t="shared" si="10"/>
        <v>74011497.909999996</v>
      </c>
      <c r="BN438" s="73">
        <f t="shared" si="10"/>
        <v>98943969.209999979</v>
      </c>
      <c r="BO438" s="73">
        <f t="shared" si="10"/>
        <v>44743074.539999999</v>
      </c>
      <c r="BP438" s="73">
        <f t="shared" si="10"/>
        <v>-35115305.110000014</v>
      </c>
      <c r="BQ438" s="73">
        <f t="shared" ref="BQ438:BX438" si="11">SUM(BQ244:BQ437)</f>
        <v>34900810.489999995</v>
      </c>
      <c r="BR438" s="73">
        <f t="shared" si="11"/>
        <v>47997363.769999996</v>
      </c>
      <c r="BS438" s="73">
        <f t="shared" si="11"/>
        <v>70749771.219999999</v>
      </c>
      <c r="BT438" s="73">
        <f t="shared" si="11"/>
        <v>63615155.910000004</v>
      </c>
      <c r="BU438" s="73">
        <f t="shared" si="11"/>
        <v>77504963.290000007</v>
      </c>
      <c r="BV438" s="73">
        <f t="shared" si="11"/>
        <v>51312926.259999998</v>
      </c>
      <c r="BW438" s="73">
        <f t="shared" si="11"/>
        <v>29958078.480000008</v>
      </c>
      <c r="BX438" s="73">
        <f t="shared" si="11"/>
        <v>32748590.57</v>
      </c>
      <c r="BY438" s="74">
        <f>SUM(BY244:BY437)</f>
        <v>6285042303.1801033</v>
      </c>
    </row>
    <row r="439" spans="1:77" x14ac:dyDescent="0.2">
      <c r="A439" s="67"/>
      <c r="B439" s="68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</row>
    <row r="440" spans="1:77" s="86" customFormat="1" x14ac:dyDescent="0.2">
      <c r="A440" s="83"/>
      <c r="B440" s="72" t="s">
        <v>1067</v>
      </c>
      <c r="C440" s="71"/>
      <c r="D440" s="84">
        <f>SUM(D244:D363)</f>
        <v>131257492.97000004</v>
      </c>
      <c r="E440" s="84">
        <f t="shared" ref="E440:BP440" si="12">SUM(E244:E363)</f>
        <v>92847355.980000019</v>
      </c>
      <c r="F440" s="84">
        <f t="shared" si="12"/>
        <v>84381186.140000015</v>
      </c>
      <c r="G440" s="84">
        <f t="shared" si="12"/>
        <v>84436244.99000001</v>
      </c>
      <c r="H440" s="84">
        <f t="shared" si="12"/>
        <v>61189835.939999998</v>
      </c>
      <c r="I440" s="84">
        <f t="shared" si="12"/>
        <v>43976147.280000001</v>
      </c>
      <c r="J440" s="84">
        <f t="shared" si="12"/>
        <v>1295469317.3500001</v>
      </c>
      <c r="K440" s="84">
        <f t="shared" si="12"/>
        <v>86830674.25</v>
      </c>
      <c r="L440" s="84">
        <f t="shared" si="12"/>
        <v>42990509.139999986</v>
      </c>
      <c r="M440" s="84">
        <f t="shared" si="12"/>
        <v>224395019.67999998</v>
      </c>
      <c r="N440" s="84">
        <f t="shared" si="12"/>
        <v>33033703.270000003</v>
      </c>
      <c r="O440" s="84">
        <f t="shared" si="12"/>
        <v>67758867.350000009</v>
      </c>
      <c r="P440" s="84">
        <f t="shared" si="12"/>
        <v>83624235.570000008</v>
      </c>
      <c r="Q440" s="84">
        <f t="shared" si="12"/>
        <v>82170350.439999998</v>
      </c>
      <c r="R440" s="84">
        <f t="shared" si="12"/>
        <v>29502611.16</v>
      </c>
      <c r="S440" s="84">
        <f t="shared" si="12"/>
        <v>87437900.570000008</v>
      </c>
      <c r="T440" s="84">
        <f t="shared" si="12"/>
        <v>66547869.750000015</v>
      </c>
      <c r="U440" s="84">
        <f t="shared" si="12"/>
        <v>25287202.689999994</v>
      </c>
      <c r="V440" s="84">
        <f t="shared" si="12"/>
        <v>130229295.04000011</v>
      </c>
      <c r="W440" s="84">
        <f t="shared" si="12"/>
        <v>179149335.82999998</v>
      </c>
      <c r="X440" s="84">
        <f t="shared" si="12"/>
        <v>55629219.380000003</v>
      </c>
      <c r="Y440" s="84">
        <f t="shared" si="12"/>
        <v>98656475.370000005</v>
      </c>
      <c r="Z440" s="84">
        <f t="shared" si="12"/>
        <v>41983830.710000001</v>
      </c>
      <c r="AA440" s="84">
        <f t="shared" si="12"/>
        <v>56588638.349999994</v>
      </c>
      <c r="AB440" s="84">
        <f t="shared" si="12"/>
        <v>40536038.170000002</v>
      </c>
      <c r="AC440" s="84">
        <f t="shared" si="12"/>
        <v>24561820.659999996</v>
      </c>
      <c r="AD440" s="84">
        <f t="shared" si="12"/>
        <v>37174395.560000002</v>
      </c>
      <c r="AE440" s="84">
        <f t="shared" si="12"/>
        <v>137897963.98999956</v>
      </c>
      <c r="AF440" s="84">
        <f t="shared" si="12"/>
        <v>57732416.872399986</v>
      </c>
      <c r="AG440" s="84">
        <f t="shared" si="12"/>
        <v>33881828.629999995</v>
      </c>
      <c r="AH440" s="84">
        <f t="shared" si="12"/>
        <v>36519882.589999989</v>
      </c>
      <c r="AI440" s="84">
        <f t="shared" si="12"/>
        <v>33650112.129999995</v>
      </c>
      <c r="AJ440" s="84">
        <f t="shared" si="12"/>
        <v>60910345.089999989</v>
      </c>
      <c r="AK440" s="84">
        <f t="shared" si="12"/>
        <v>40402358.219999999</v>
      </c>
      <c r="AL440" s="84">
        <f t="shared" si="12"/>
        <v>45275305.510000005</v>
      </c>
      <c r="AM440" s="84">
        <f t="shared" si="12"/>
        <v>67875964.150000006</v>
      </c>
      <c r="AN440" s="84">
        <f t="shared" si="12"/>
        <v>30946180.390000001</v>
      </c>
      <c r="AO440" s="84">
        <f t="shared" si="12"/>
        <v>28159712.769999996</v>
      </c>
      <c r="AP440" s="84">
        <f t="shared" si="12"/>
        <v>38804826.480000004</v>
      </c>
      <c r="AQ440" s="84">
        <f t="shared" si="12"/>
        <v>196003797.17000002</v>
      </c>
      <c r="AR440" s="84">
        <f t="shared" si="12"/>
        <v>43732077.259999998</v>
      </c>
      <c r="AS440" s="84">
        <f t="shared" si="12"/>
        <v>47782821.79999999</v>
      </c>
      <c r="AT440" s="84">
        <f t="shared" si="12"/>
        <v>33850928.400000006</v>
      </c>
      <c r="AU440" s="84">
        <f t="shared" si="12"/>
        <v>33804814.43</v>
      </c>
      <c r="AV440" s="84">
        <f t="shared" si="12"/>
        <v>30078365.069999997</v>
      </c>
      <c r="AW440" s="84">
        <f t="shared" si="12"/>
        <v>33901724.949999996</v>
      </c>
      <c r="AX440" s="84">
        <f t="shared" si="12"/>
        <v>498104884.04000002</v>
      </c>
      <c r="AY440" s="84">
        <f t="shared" si="12"/>
        <v>42818364.649999999</v>
      </c>
      <c r="AZ440" s="84">
        <f t="shared" si="12"/>
        <v>48523565.599999994</v>
      </c>
      <c r="BA440" s="84">
        <f t="shared" si="12"/>
        <v>61354097.259999983</v>
      </c>
      <c r="BB440" s="84">
        <f t="shared" si="12"/>
        <v>37760597.31000001</v>
      </c>
      <c r="BC440" s="84">
        <f t="shared" si="12"/>
        <v>35953641.530000001</v>
      </c>
      <c r="BD440" s="84">
        <f t="shared" si="12"/>
        <v>49485373.019899994</v>
      </c>
      <c r="BE440" s="84">
        <f t="shared" si="12"/>
        <v>53927101.859999992</v>
      </c>
      <c r="BF440" s="84">
        <f t="shared" si="12"/>
        <v>41758986.800000004</v>
      </c>
      <c r="BG440" s="84">
        <f t="shared" si="12"/>
        <v>25396568.219999999</v>
      </c>
      <c r="BH440" s="84">
        <f t="shared" si="12"/>
        <v>18530642.599999994</v>
      </c>
      <c r="BI440" s="84">
        <f t="shared" si="12"/>
        <v>279615728.45000005</v>
      </c>
      <c r="BJ440" s="84">
        <f t="shared" si="12"/>
        <v>105370003.26000002</v>
      </c>
      <c r="BK440" s="84">
        <f t="shared" si="12"/>
        <v>45845179.320000008</v>
      </c>
      <c r="BL440" s="84">
        <f t="shared" si="12"/>
        <v>35763941.99000001</v>
      </c>
      <c r="BM440" s="84">
        <f t="shared" si="12"/>
        <v>58950993.859999992</v>
      </c>
      <c r="BN440" s="84">
        <f t="shared" si="12"/>
        <v>78288909.579999983</v>
      </c>
      <c r="BO440" s="84">
        <f t="shared" si="12"/>
        <v>38718002.479999997</v>
      </c>
      <c r="BP440" s="84">
        <f t="shared" si="12"/>
        <v>-54833749.100000009</v>
      </c>
      <c r="BQ440" s="84">
        <f t="shared" ref="BQ440:BX440" si="13">SUM(BQ244:BQ363)</f>
        <v>27235560.109999996</v>
      </c>
      <c r="BR440" s="84">
        <f t="shared" si="13"/>
        <v>38553714.269999996</v>
      </c>
      <c r="BS440" s="84">
        <f t="shared" si="13"/>
        <v>62009527.729999997</v>
      </c>
      <c r="BT440" s="84">
        <f t="shared" si="13"/>
        <v>41093177.390000001</v>
      </c>
      <c r="BU440" s="84">
        <f t="shared" si="13"/>
        <v>63195314.290000007</v>
      </c>
      <c r="BV440" s="84">
        <f t="shared" si="13"/>
        <v>41462459.969999999</v>
      </c>
      <c r="BW440" s="84">
        <f t="shared" si="13"/>
        <v>24072951.250000004</v>
      </c>
      <c r="BX440" s="84">
        <f t="shared" si="13"/>
        <v>28807296.150000002</v>
      </c>
      <c r="BY440" s="85">
        <f>SUM(BY244:BY365)</f>
        <v>5016301360.8701</v>
      </c>
    </row>
    <row r="441" spans="1:77" s="92" customFormat="1" x14ac:dyDescent="0.2">
      <c r="A441" s="87"/>
      <c r="B441" s="88" t="s">
        <v>1068</v>
      </c>
      <c r="C441" s="89"/>
      <c r="D441" s="90">
        <f>SUM(D364:D437)</f>
        <v>91562773.890000001</v>
      </c>
      <c r="E441" s="90">
        <f t="shared" ref="E441:BP441" si="14">SUM(E364:E437)</f>
        <v>35127553.049999997</v>
      </c>
      <c r="F441" s="90">
        <f t="shared" si="14"/>
        <v>29888036.16</v>
      </c>
      <c r="G441" s="90">
        <f t="shared" si="14"/>
        <v>26858632.049999997</v>
      </c>
      <c r="H441" s="90">
        <f t="shared" si="14"/>
        <v>23626906.07</v>
      </c>
      <c r="I441" s="90">
        <f t="shared" si="14"/>
        <v>12766464.75</v>
      </c>
      <c r="J441" s="90">
        <f t="shared" si="14"/>
        <v>1075617443.8900001</v>
      </c>
      <c r="K441" s="90">
        <f t="shared" si="14"/>
        <v>25196527.600000001</v>
      </c>
      <c r="L441" s="90">
        <f t="shared" si="14"/>
        <v>4179498.85</v>
      </c>
      <c r="M441" s="90">
        <f t="shared" si="14"/>
        <v>60852239.18</v>
      </c>
      <c r="N441" s="90">
        <f t="shared" si="14"/>
        <v>5939807.7999999998</v>
      </c>
      <c r="O441" s="90">
        <f t="shared" si="14"/>
        <v>17454683.109999999</v>
      </c>
      <c r="P441" s="90">
        <f t="shared" si="14"/>
        <v>27079530.100000001</v>
      </c>
      <c r="Q441" s="90">
        <f t="shared" si="14"/>
        <v>17151072.859999999</v>
      </c>
      <c r="R441" s="90">
        <f t="shared" si="14"/>
        <v>1446625.5</v>
      </c>
      <c r="S441" s="90">
        <f t="shared" si="14"/>
        <v>14811732.9</v>
      </c>
      <c r="T441" s="90">
        <f t="shared" si="14"/>
        <v>14103964.85</v>
      </c>
      <c r="U441" s="90">
        <f t="shared" si="14"/>
        <v>5369296.9900000002</v>
      </c>
      <c r="V441" s="90">
        <f t="shared" si="14"/>
        <v>20088439.479999997</v>
      </c>
      <c r="W441" s="90">
        <f t="shared" si="14"/>
        <v>5310794.55</v>
      </c>
      <c r="X441" s="90">
        <f t="shared" si="14"/>
        <v>7733804.3100000005</v>
      </c>
      <c r="Y441" s="90">
        <f t="shared" si="14"/>
        <v>18597408.98</v>
      </c>
      <c r="Z441" s="90">
        <f t="shared" si="14"/>
        <v>8892806.129999999</v>
      </c>
      <c r="AA441" s="90">
        <f t="shared" si="14"/>
        <v>18460384.940000001</v>
      </c>
      <c r="AB441" s="90">
        <f t="shared" si="14"/>
        <v>10396752.92</v>
      </c>
      <c r="AC441" s="90">
        <f t="shared" si="14"/>
        <v>784438.75</v>
      </c>
      <c r="AD441" s="90">
        <f t="shared" si="14"/>
        <v>7058510.0700000003</v>
      </c>
      <c r="AE441" s="90">
        <f t="shared" si="14"/>
        <v>158737560.81000003</v>
      </c>
      <c r="AF441" s="90">
        <f t="shared" si="14"/>
        <v>16434696.380000001</v>
      </c>
      <c r="AG441" s="90">
        <f t="shared" si="14"/>
        <v>12242920.75</v>
      </c>
      <c r="AH441" s="90">
        <f t="shared" si="14"/>
        <v>6392794.4000000004</v>
      </c>
      <c r="AI441" s="90">
        <f t="shared" si="14"/>
        <v>7314387.25</v>
      </c>
      <c r="AJ441" s="90">
        <f t="shared" si="14"/>
        <v>11182356.35</v>
      </c>
      <c r="AK441" s="90">
        <f t="shared" si="14"/>
        <v>11911032.9</v>
      </c>
      <c r="AL441" s="90">
        <f t="shared" si="14"/>
        <v>9480305.0999999996</v>
      </c>
      <c r="AM441" s="90">
        <f t="shared" si="14"/>
        <v>13147280.300000001</v>
      </c>
      <c r="AN441" s="90">
        <f t="shared" si="14"/>
        <v>11148579.950000001</v>
      </c>
      <c r="AO441" s="90">
        <f t="shared" si="14"/>
        <v>12116869.41</v>
      </c>
      <c r="AP441" s="90">
        <f t="shared" si="14"/>
        <v>7818945.7000000002</v>
      </c>
      <c r="AQ441" s="90">
        <f t="shared" si="14"/>
        <v>27599063.929999996</v>
      </c>
      <c r="AR441" s="90">
        <f t="shared" si="14"/>
        <v>4215410.8599999994</v>
      </c>
      <c r="AS441" s="90">
        <f t="shared" si="14"/>
        <v>13060347.129999999</v>
      </c>
      <c r="AT441" s="90">
        <f t="shared" si="14"/>
        <v>7526986.4299999997</v>
      </c>
      <c r="AU441" s="90">
        <f t="shared" si="14"/>
        <v>8752494.6099999994</v>
      </c>
      <c r="AV441" s="90">
        <f t="shared" si="14"/>
        <v>754481.75</v>
      </c>
      <c r="AW441" s="90">
        <f t="shared" si="14"/>
        <v>3148519.9</v>
      </c>
      <c r="AX441" s="90">
        <f t="shared" si="14"/>
        <v>511773648.26999998</v>
      </c>
      <c r="AY441" s="90">
        <f t="shared" si="14"/>
        <v>10300752.24</v>
      </c>
      <c r="AZ441" s="90">
        <f t="shared" si="14"/>
        <v>18717316.890000001</v>
      </c>
      <c r="BA441" s="90">
        <f t="shared" si="14"/>
        <v>8557110.6400000006</v>
      </c>
      <c r="BB441" s="90">
        <f t="shared" si="14"/>
        <v>16536823.949999999</v>
      </c>
      <c r="BC441" s="90">
        <f t="shared" si="14"/>
        <v>3500375.3</v>
      </c>
      <c r="BD441" s="90">
        <f t="shared" si="14"/>
        <v>22438315.149999999</v>
      </c>
      <c r="BE441" s="90">
        <f t="shared" si="14"/>
        <v>12482803.810000001</v>
      </c>
      <c r="BF441" s="90">
        <f t="shared" si="14"/>
        <v>4149205.25</v>
      </c>
      <c r="BG441" s="90">
        <f t="shared" si="14"/>
        <v>3485607.17</v>
      </c>
      <c r="BH441" s="90">
        <f t="shared" si="14"/>
        <v>4938755.55</v>
      </c>
      <c r="BI441" s="90">
        <f t="shared" si="14"/>
        <v>61345551.25</v>
      </c>
      <c r="BJ441" s="90">
        <f t="shared" si="14"/>
        <v>18734020.370000001</v>
      </c>
      <c r="BK441" s="90">
        <f t="shared" si="14"/>
        <v>11016127.189999999</v>
      </c>
      <c r="BL441" s="90">
        <f t="shared" si="14"/>
        <v>10463302.630000001</v>
      </c>
      <c r="BM441" s="90">
        <f t="shared" si="14"/>
        <v>15060504.049999999</v>
      </c>
      <c r="BN441" s="90">
        <f t="shared" si="14"/>
        <v>20655059.629999999</v>
      </c>
      <c r="BO441" s="90">
        <f t="shared" si="14"/>
        <v>6025072.0600000005</v>
      </c>
      <c r="BP441" s="90">
        <f t="shared" si="14"/>
        <v>19718443.989999998</v>
      </c>
      <c r="BQ441" s="90">
        <f t="shared" ref="BQ441:BX441" si="15">SUM(BQ364:BQ437)</f>
        <v>7665250.3800000008</v>
      </c>
      <c r="BR441" s="90">
        <f t="shared" si="15"/>
        <v>9443649.5</v>
      </c>
      <c r="BS441" s="90">
        <f t="shared" si="15"/>
        <v>8740243.4900000002</v>
      </c>
      <c r="BT441" s="90">
        <f t="shared" si="15"/>
        <v>22521978.52</v>
      </c>
      <c r="BU441" s="90">
        <f t="shared" si="15"/>
        <v>14309649</v>
      </c>
      <c r="BV441" s="90">
        <f t="shared" si="15"/>
        <v>9850466.290000001</v>
      </c>
      <c r="BW441" s="90">
        <f t="shared" si="15"/>
        <v>5885127.2300000004</v>
      </c>
      <c r="BX441" s="90">
        <f t="shared" si="15"/>
        <v>3941294.42</v>
      </c>
      <c r="BY441" s="91">
        <f>SUM(BY366:BY437)</f>
        <v>1268740942.3099999</v>
      </c>
    </row>
    <row r="442" spans="1:77" s="86" customFormat="1" x14ac:dyDescent="0.2">
      <c r="A442" s="83"/>
      <c r="B442" s="72" t="s">
        <v>1069</v>
      </c>
      <c r="C442" s="71"/>
      <c r="D442" s="84">
        <f>SUM(D29,D47,D440)</f>
        <v>1474488288.02</v>
      </c>
      <c r="E442" s="84">
        <f t="shared" ref="E442:BP442" si="16">SUM(E29,E47,E440)</f>
        <v>376036810.84000003</v>
      </c>
      <c r="F442" s="84">
        <f t="shared" si="16"/>
        <v>506010136.73000002</v>
      </c>
      <c r="G442" s="84">
        <f t="shared" si="16"/>
        <v>177404506.85000002</v>
      </c>
      <c r="H442" s="84">
        <f t="shared" si="16"/>
        <v>140772483.55000001</v>
      </c>
      <c r="I442" s="84">
        <f t="shared" si="16"/>
        <v>65002614.710000001</v>
      </c>
      <c r="J442" s="84">
        <f t="shared" si="16"/>
        <v>3568454772.4800005</v>
      </c>
      <c r="K442" s="84">
        <f t="shared" si="16"/>
        <v>314737079.06999999</v>
      </c>
      <c r="L442" s="84">
        <f t="shared" si="16"/>
        <v>82142590.98999998</v>
      </c>
      <c r="M442" s="84">
        <f t="shared" si="16"/>
        <v>735054613.17999995</v>
      </c>
      <c r="N442" s="84">
        <f t="shared" si="16"/>
        <v>74078387.340000004</v>
      </c>
      <c r="O442" s="84">
        <f t="shared" si="16"/>
        <v>203554644.68000001</v>
      </c>
      <c r="P442" s="84">
        <f t="shared" si="16"/>
        <v>460346892.30000001</v>
      </c>
      <c r="Q442" s="84">
        <f t="shared" si="16"/>
        <v>359603669.40000004</v>
      </c>
      <c r="R442" s="84">
        <f t="shared" si="16"/>
        <v>39637279</v>
      </c>
      <c r="S442" s="84">
        <f t="shared" si="16"/>
        <v>162401772.34000003</v>
      </c>
      <c r="T442" s="84">
        <f t="shared" si="16"/>
        <v>135036380.86000001</v>
      </c>
      <c r="U442" s="84">
        <f t="shared" si="16"/>
        <v>68757220.239999995</v>
      </c>
      <c r="V442" s="84">
        <f t="shared" si="16"/>
        <v>1469212026.9000001</v>
      </c>
      <c r="W442" s="84">
        <f t="shared" si="16"/>
        <v>360316559.09000003</v>
      </c>
      <c r="X442" s="84">
        <f t="shared" si="16"/>
        <v>143604112.26000002</v>
      </c>
      <c r="Y442" s="84">
        <f t="shared" si="16"/>
        <v>412180909.53000003</v>
      </c>
      <c r="Z442" s="84">
        <f t="shared" si="16"/>
        <v>102038519.41</v>
      </c>
      <c r="AA442" s="84">
        <f t="shared" si="16"/>
        <v>144322170.34999999</v>
      </c>
      <c r="AB442" s="84">
        <f t="shared" si="16"/>
        <v>167210620.81999999</v>
      </c>
      <c r="AC442" s="84">
        <f t="shared" si="16"/>
        <v>63080506.129999995</v>
      </c>
      <c r="AD442" s="84">
        <f t="shared" si="16"/>
        <v>75821605.070000008</v>
      </c>
      <c r="AE442" s="84">
        <f t="shared" si="16"/>
        <v>1892231820.2399993</v>
      </c>
      <c r="AF442" s="84">
        <f t="shared" si="16"/>
        <v>113297046.73239999</v>
      </c>
      <c r="AG442" s="84">
        <f t="shared" si="16"/>
        <v>73404032.899999991</v>
      </c>
      <c r="AH442" s="84">
        <f t="shared" si="16"/>
        <v>69248480.589999989</v>
      </c>
      <c r="AI442" s="84">
        <f t="shared" si="16"/>
        <v>69121456.079999998</v>
      </c>
      <c r="AJ442" s="84">
        <f t="shared" si="16"/>
        <v>114567051.25</v>
      </c>
      <c r="AK442" s="84">
        <f t="shared" si="16"/>
        <v>92834273.359999985</v>
      </c>
      <c r="AL442" s="84">
        <f t="shared" si="16"/>
        <v>91541315.469999999</v>
      </c>
      <c r="AM442" s="84">
        <f t="shared" si="16"/>
        <v>142938384.63</v>
      </c>
      <c r="AN442" s="84">
        <f t="shared" si="16"/>
        <v>80264841.189999998</v>
      </c>
      <c r="AO442" s="84">
        <f t="shared" si="16"/>
        <v>85341110.680000007</v>
      </c>
      <c r="AP442" s="84">
        <f t="shared" si="16"/>
        <v>83826928.799999997</v>
      </c>
      <c r="AQ442" s="84">
        <f t="shared" si="16"/>
        <v>697070268.19000006</v>
      </c>
      <c r="AR442" s="84">
        <f t="shared" si="16"/>
        <v>86640403.549999997</v>
      </c>
      <c r="AS442" s="84">
        <f t="shared" si="16"/>
        <v>86710155.539999992</v>
      </c>
      <c r="AT442" s="84">
        <f t="shared" si="16"/>
        <v>82741469.830000013</v>
      </c>
      <c r="AU442" s="84">
        <f t="shared" si="16"/>
        <v>75921285.939999998</v>
      </c>
      <c r="AV442" s="84">
        <f t="shared" si="16"/>
        <v>36313214.25</v>
      </c>
      <c r="AW442" s="84">
        <f t="shared" si="16"/>
        <v>56720082.75999999</v>
      </c>
      <c r="AX442" s="84">
        <f t="shared" si="16"/>
        <v>1721282825.03</v>
      </c>
      <c r="AY442" s="84">
        <f t="shared" si="16"/>
        <v>105963998.22</v>
      </c>
      <c r="AZ442" s="84">
        <f t="shared" si="16"/>
        <v>121803128.06</v>
      </c>
      <c r="BA442" s="84">
        <f t="shared" si="16"/>
        <v>166327963.74999997</v>
      </c>
      <c r="BB442" s="84">
        <f t="shared" si="16"/>
        <v>168308747.99000004</v>
      </c>
      <c r="BC442" s="84">
        <f t="shared" si="16"/>
        <v>130081511.33</v>
      </c>
      <c r="BD442" s="84">
        <f t="shared" si="16"/>
        <v>257274124.8899</v>
      </c>
      <c r="BE442" s="84">
        <f t="shared" si="16"/>
        <v>182873246.30999997</v>
      </c>
      <c r="BF442" s="84">
        <f t="shared" si="16"/>
        <v>111400802.13</v>
      </c>
      <c r="BG442" s="84">
        <f t="shared" si="16"/>
        <v>44458935.049999997</v>
      </c>
      <c r="BH442" s="84">
        <f t="shared" si="16"/>
        <v>33501700.799999993</v>
      </c>
      <c r="BI442" s="84">
        <f t="shared" si="16"/>
        <v>1264612893.0080001</v>
      </c>
      <c r="BJ442" s="84">
        <f t="shared" si="16"/>
        <v>460556746.46000004</v>
      </c>
      <c r="BK442" s="84">
        <f t="shared" si="16"/>
        <v>100368786.32000001</v>
      </c>
      <c r="BL442" s="84">
        <f t="shared" si="16"/>
        <v>71703845.99000001</v>
      </c>
      <c r="BM442" s="84">
        <f t="shared" si="16"/>
        <v>100489865.63</v>
      </c>
      <c r="BN442" s="84">
        <f t="shared" si="16"/>
        <v>144172374.96999997</v>
      </c>
      <c r="BO442" s="84">
        <f t="shared" si="16"/>
        <v>66289155.699999996</v>
      </c>
      <c r="BP442" s="84">
        <f t="shared" si="16"/>
        <v>862018659.72000003</v>
      </c>
      <c r="BQ442" s="84">
        <f t="shared" ref="BQ442:BX442" si="17">SUM(BQ29,BQ47,BQ440)</f>
        <v>84626889.319999993</v>
      </c>
      <c r="BR442" s="84">
        <f t="shared" si="17"/>
        <v>94190788.769999996</v>
      </c>
      <c r="BS442" s="84">
        <f t="shared" si="17"/>
        <v>135933095.06999999</v>
      </c>
      <c r="BT442" s="84">
        <f t="shared" si="17"/>
        <v>163580606.94</v>
      </c>
      <c r="BU442" s="84">
        <f t="shared" si="17"/>
        <v>306768083.32999998</v>
      </c>
      <c r="BV442" s="84">
        <f t="shared" si="17"/>
        <v>98828190.479999989</v>
      </c>
      <c r="BW442" s="84">
        <f t="shared" si="17"/>
        <v>57652849.439999998</v>
      </c>
      <c r="BX442" s="84">
        <f t="shared" si="17"/>
        <v>54290644.730000004</v>
      </c>
      <c r="BY442" s="85">
        <f>SUM(BY29,BY47,BY440)</f>
        <v>13610195569.640299</v>
      </c>
    </row>
    <row r="443" spans="1:77" s="92" customFormat="1" x14ac:dyDescent="0.2">
      <c r="A443" s="87"/>
      <c r="B443" s="88" t="s">
        <v>1070</v>
      </c>
      <c r="C443" s="89"/>
      <c r="D443" s="90">
        <f>SUM(D129,D179,D243,D441)</f>
        <v>1448075079.1200001</v>
      </c>
      <c r="E443" s="90">
        <f t="shared" ref="E443:BP443" si="18">SUM(E129,E179,E243,E441)</f>
        <v>336593232.03000003</v>
      </c>
      <c r="F443" s="90">
        <f t="shared" si="18"/>
        <v>584974481.99999988</v>
      </c>
      <c r="G443" s="90">
        <f t="shared" si="18"/>
        <v>191074245.77999997</v>
      </c>
      <c r="H443" s="90">
        <f t="shared" si="18"/>
        <v>164351612.44999999</v>
      </c>
      <c r="I443" s="90">
        <f t="shared" si="18"/>
        <v>67493715.239999995</v>
      </c>
      <c r="J443" s="90">
        <f t="shared" si="18"/>
        <v>3718990485.8999996</v>
      </c>
      <c r="K443" s="90">
        <f t="shared" si="18"/>
        <v>318938594.42000002</v>
      </c>
      <c r="L443" s="90">
        <f t="shared" si="18"/>
        <v>89518266.5</v>
      </c>
      <c r="M443" s="90">
        <f t="shared" si="18"/>
        <v>796992596.96000004</v>
      </c>
      <c r="N443" s="90">
        <f t="shared" si="18"/>
        <v>80891082.37000002</v>
      </c>
      <c r="O443" s="90">
        <f t="shared" si="18"/>
        <v>218064314.11000001</v>
      </c>
      <c r="P443" s="90">
        <f t="shared" si="18"/>
        <v>447218413.73000008</v>
      </c>
      <c r="Q443" s="90">
        <f t="shared" si="18"/>
        <v>388388879.04000008</v>
      </c>
      <c r="R443" s="90">
        <f t="shared" si="18"/>
        <v>38433215.670000002</v>
      </c>
      <c r="S443" s="90">
        <f t="shared" si="18"/>
        <v>149090102.3484</v>
      </c>
      <c r="T443" s="90">
        <f t="shared" si="18"/>
        <v>126005059.42</v>
      </c>
      <c r="U443" s="90">
        <f t="shared" si="18"/>
        <v>73809845.269999996</v>
      </c>
      <c r="V443" s="90">
        <f t="shared" si="18"/>
        <v>1606409856.6300001</v>
      </c>
      <c r="W443" s="90">
        <f t="shared" si="18"/>
        <v>303828070.85000002</v>
      </c>
      <c r="X443" s="90">
        <f t="shared" si="18"/>
        <v>154546385.83000001</v>
      </c>
      <c r="Y443" s="90">
        <f t="shared" si="18"/>
        <v>397273968.41999996</v>
      </c>
      <c r="Z443" s="90">
        <f t="shared" si="18"/>
        <v>100379495.84999998</v>
      </c>
      <c r="AA443" s="90">
        <f t="shared" si="18"/>
        <v>145055755.78</v>
      </c>
      <c r="AB443" s="90">
        <f t="shared" si="18"/>
        <v>145973519.03999999</v>
      </c>
      <c r="AC443" s="90">
        <f t="shared" si="18"/>
        <v>59492636.579999998</v>
      </c>
      <c r="AD443" s="90">
        <f t="shared" si="18"/>
        <v>65576117.290000014</v>
      </c>
      <c r="AE443" s="90">
        <f t="shared" si="18"/>
        <v>1963617644.6999998</v>
      </c>
      <c r="AF443" s="90">
        <f t="shared" si="18"/>
        <v>122330496.45</v>
      </c>
      <c r="AG443" s="90">
        <f t="shared" si="18"/>
        <v>72290130.113000005</v>
      </c>
      <c r="AH443" s="90">
        <f t="shared" si="18"/>
        <v>68030436.960000008</v>
      </c>
      <c r="AI443" s="90">
        <f t="shared" si="18"/>
        <v>63518435.560000002</v>
      </c>
      <c r="AJ443" s="90">
        <f t="shared" si="18"/>
        <v>113075118.82999998</v>
      </c>
      <c r="AK443" s="90">
        <f t="shared" si="18"/>
        <v>91084541.530000016</v>
      </c>
      <c r="AL443" s="90">
        <f t="shared" si="18"/>
        <v>89225640.11999999</v>
      </c>
      <c r="AM443" s="90">
        <f t="shared" si="18"/>
        <v>141377168.66999999</v>
      </c>
      <c r="AN443" s="90">
        <f t="shared" si="18"/>
        <v>82461061.530000001</v>
      </c>
      <c r="AO443" s="90">
        <f t="shared" si="18"/>
        <v>88395743.129999995</v>
      </c>
      <c r="AP443" s="90">
        <f t="shared" si="18"/>
        <v>77139708.410000011</v>
      </c>
      <c r="AQ443" s="90">
        <f t="shared" si="18"/>
        <v>640434598.59000003</v>
      </c>
      <c r="AR443" s="90">
        <f t="shared" si="18"/>
        <v>88150225.470000014</v>
      </c>
      <c r="AS443" s="90">
        <f t="shared" si="18"/>
        <v>89689192.439999998</v>
      </c>
      <c r="AT443" s="90">
        <f t="shared" si="18"/>
        <v>84405099.360000014</v>
      </c>
      <c r="AU443" s="90">
        <f t="shared" si="18"/>
        <v>78990616.010000005</v>
      </c>
      <c r="AV443" s="90">
        <f t="shared" si="18"/>
        <v>29762278.129999999</v>
      </c>
      <c r="AW443" s="90">
        <f t="shared" si="18"/>
        <v>49972716.280000001</v>
      </c>
      <c r="AX443" s="90">
        <f t="shared" si="18"/>
        <v>1831083958.6300001</v>
      </c>
      <c r="AY443" s="90">
        <f t="shared" si="18"/>
        <v>107074163.77</v>
      </c>
      <c r="AZ443" s="90">
        <f t="shared" si="18"/>
        <v>128191008.68000002</v>
      </c>
      <c r="BA443" s="90">
        <f t="shared" si="18"/>
        <v>166129722.83000004</v>
      </c>
      <c r="BB443" s="90">
        <f t="shared" si="18"/>
        <v>160447805.88</v>
      </c>
      <c r="BC443" s="90">
        <f t="shared" si="18"/>
        <v>116653786.64</v>
      </c>
      <c r="BD443" s="90">
        <f t="shared" si="18"/>
        <v>266749653.71140003</v>
      </c>
      <c r="BE443" s="90">
        <f t="shared" si="18"/>
        <v>181624660.09</v>
      </c>
      <c r="BF443" s="90">
        <f t="shared" si="18"/>
        <v>99518151.730000004</v>
      </c>
      <c r="BG443" s="90">
        <f t="shared" si="18"/>
        <v>48606711.810000002</v>
      </c>
      <c r="BH443" s="90">
        <f t="shared" si="18"/>
        <v>35335142.509999998</v>
      </c>
      <c r="BI443" s="90">
        <f t="shared" si="18"/>
        <v>1208356301.8500001</v>
      </c>
      <c r="BJ443" s="90">
        <f t="shared" si="18"/>
        <v>451615988.31000006</v>
      </c>
      <c r="BK443" s="90">
        <f t="shared" si="18"/>
        <v>101888904.84999999</v>
      </c>
      <c r="BL443" s="90">
        <f t="shared" si="18"/>
        <v>71209088.349999994</v>
      </c>
      <c r="BM443" s="90">
        <f t="shared" si="18"/>
        <v>96530975.309999987</v>
      </c>
      <c r="BN443" s="90">
        <f t="shared" si="18"/>
        <v>147503887.08000001</v>
      </c>
      <c r="BO443" s="90">
        <f t="shared" si="18"/>
        <v>65217662.700000003</v>
      </c>
      <c r="BP443" s="90">
        <f t="shared" si="18"/>
        <v>792753086.13</v>
      </c>
      <c r="BQ443" s="90">
        <f t="shared" ref="BQ443:BX443" si="19">SUM(BQ129,BQ179,BQ243,BQ441)</f>
        <v>82663428.189999983</v>
      </c>
      <c r="BR443" s="90">
        <f t="shared" si="19"/>
        <v>85470493.159999996</v>
      </c>
      <c r="BS443" s="90">
        <f t="shared" si="19"/>
        <v>130446836.03000002</v>
      </c>
      <c r="BT443" s="90">
        <f t="shared" si="19"/>
        <v>144130682.11000001</v>
      </c>
      <c r="BU443" s="90">
        <f t="shared" si="19"/>
        <v>280698949.89999998</v>
      </c>
      <c r="BV443" s="90">
        <f t="shared" si="19"/>
        <v>95235422.310000002</v>
      </c>
      <c r="BW443" s="90">
        <f t="shared" si="19"/>
        <v>51164070.230000004</v>
      </c>
      <c r="BX443" s="90">
        <f t="shared" si="19"/>
        <v>47189062.280000009</v>
      </c>
      <c r="BY443" s="91">
        <f>SUM(BY129,BY179,BY243,BY441)</f>
        <v>11526859009.255198</v>
      </c>
    </row>
    <row r="444" spans="1:77" x14ac:dyDescent="0.2">
      <c r="B444" s="93"/>
      <c r="C444" s="94"/>
    </row>
    <row r="445" spans="1:77" x14ac:dyDescent="0.2">
      <c r="B445" s="93"/>
      <c r="C445" s="95" t="s">
        <v>1071</v>
      </c>
      <c r="D445" s="96">
        <f t="shared" ref="D445:BO445" si="20">SUM(D29)</f>
        <v>624708652.80999994</v>
      </c>
      <c r="E445" s="96">
        <f t="shared" si="20"/>
        <v>137558309.07999998</v>
      </c>
      <c r="F445" s="96">
        <f t="shared" si="20"/>
        <v>164489592.76999998</v>
      </c>
      <c r="G445" s="96">
        <f t="shared" si="20"/>
        <v>54999428.969999999</v>
      </c>
      <c r="H445" s="96">
        <f t="shared" si="20"/>
        <v>56358412.979999997</v>
      </c>
      <c r="I445" s="96">
        <f t="shared" si="20"/>
        <v>16429088.540000001</v>
      </c>
      <c r="J445" s="96">
        <f t="shared" si="20"/>
        <v>928371290.03999996</v>
      </c>
      <c r="K445" s="96">
        <f t="shared" si="20"/>
        <v>127657743.27</v>
      </c>
      <c r="L445" s="96">
        <f t="shared" si="20"/>
        <v>29663329.059999999</v>
      </c>
      <c r="M445" s="96">
        <f t="shared" si="20"/>
        <v>239508293.56</v>
      </c>
      <c r="N445" s="96">
        <f t="shared" si="20"/>
        <v>31400668.989999998</v>
      </c>
      <c r="O445" s="96">
        <f t="shared" si="20"/>
        <v>98540952.329999998</v>
      </c>
      <c r="P445" s="96">
        <f t="shared" si="20"/>
        <v>188225314.95000002</v>
      </c>
      <c r="Q445" s="96">
        <f t="shared" si="20"/>
        <v>141978461.81</v>
      </c>
      <c r="R445" s="96">
        <f t="shared" si="20"/>
        <v>8476668.3300000001</v>
      </c>
      <c r="S445" s="96">
        <f t="shared" si="20"/>
        <v>54678727.250000007</v>
      </c>
      <c r="T445" s="96">
        <f t="shared" si="20"/>
        <v>48950079.829999998</v>
      </c>
      <c r="U445" s="96">
        <f t="shared" si="20"/>
        <v>34652149.039999999</v>
      </c>
      <c r="V445" s="96">
        <f t="shared" si="20"/>
        <v>576489923.49999988</v>
      </c>
      <c r="W445" s="96">
        <f t="shared" si="20"/>
        <v>93344519.210000008</v>
      </c>
      <c r="X445" s="96">
        <f t="shared" si="20"/>
        <v>60901591.230000004</v>
      </c>
      <c r="Y445" s="96">
        <f t="shared" si="20"/>
        <v>145615068.13000003</v>
      </c>
      <c r="Z445" s="96">
        <f t="shared" si="20"/>
        <v>51587470.18</v>
      </c>
      <c r="AA445" s="96">
        <f t="shared" si="20"/>
        <v>65902275.329999998</v>
      </c>
      <c r="AB445" s="96">
        <f t="shared" si="20"/>
        <v>82721543.320000008</v>
      </c>
      <c r="AC445" s="96">
        <f t="shared" si="20"/>
        <v>28475528.02</v>
      </c>
      <c r="AD445" s="96">
        <f t="shared" si="20"/>
        <v>30503657.530000001</v>
      </c>
      <c r="AE445" s="96">
        <f t="shared" si="20"/>
        <v>597785845.63999987</v>
      </c>
      <c r="AF445" s="96">
        <f t="shared" si="20"/>
        <v>44653980.980000004</v>
      </c>
      <c r="AG445" s="96">
        <f t="shared" si="20"/>
        <v>32574818.34</v>
      </c>
      <c r="AH445" s="96">
        <f t="shared" si="20"/>
        <v>23618977</v>
      </c>
      <c r="AI445" s="96">
        <f t="shared" si="20"/>
        <v>27108328</v>
      </c>
      <c r="AJ445" s="96">
        <f t="shared" si="20"/>
        <v>33084499.600000001</v>
      </c>
      <c r="AK445" s="96">
        <f t="shared" si="20"/>
        <v>38759821.849999994</v>
      </c>
      <c r="AL445" s="96">
        <f t="shared" si="20"/>
        <v>36137335.960000001</v>
      </c>
      <c r="AM445" s="96">
        <f t="shared" si="20"/>
        <v>49639515.899999999</v>
      </c>
      <c r="AN445" s="96">
        <f t="shared" si="20"/>
        <v>36829629.299999997</v>
      </c>
      <c r="AO445" s="96">
        <f t="shared" si="20"/>
        <v>42756799.920000002</v>
      </c>
      <c r="AP445" s="96">
        <f t="shared" si="20"/>
        <v>36094405.299999997</v>
      </c>
      <c r="AQ445" s="96">
        <f t="shared" si="20"/>
        <v>196463885.90000001</v>
      </c>
      <c r="AR445" s="96">
        <f t="shared" si="20"/>
        <v>37341547.57</v>
      </c>
      <c r="AS445" s="96">
        <f t="shared" si="20"/>
        <v>31945692.289999999</v>
      </c>
      <c r="AT445" s="96">
        <f t="shared" si="20"/>
        <v>35076292.730000004</v>
      </c>
      <c r="AU445" s="96">
        <f t="shared" si="20"/>
        <v>34656912.140000001</v>
      </c>
      <c r="AV445" s="96">
        <f t="shared" si="20"/>
        <v>5676236.7699999996</v>
      </c>
      <c r="AW445" s="96">
        <f t="shared" si="20"/>
        <v>15755368.419999998</v>
      </c>
      <c r="AX445" s="96">
        <f t="shared" si="20"/>
        <v>450069291.75999999</v>
      </c>
      <c r="AY445" s="96">
        <f t="shared" si="20"/>
        <v>45924974.640000008</v>
      </c>
      <c r="AZ445" s="96">
        <f t="shared" si="20"/>
        <v>54616091.130000003</v>
      </c>
      <c r="BA445" s="96">
        <f t="shared" si="20"/>
        <v>73644586.329999998</v>
      </c>
      <c r="BB445" s="96">
        <f t="shared" si="20"/>
        <v>73345168.790000021</v>
      </c>
      <c r="BC445" s="96">
        <f t="shared" si="20"/>
        <v>72089400.019999996</v>
      </c>
      <c r="BD445" s="96">
        <f t="shared" si="20"/>
        <v>104614116.91000001</v>
      </c>
      <c r="BE445" s="96">
        <f t="shared" si="20"/>
        <v>53959932.759999998</v>
      </c>
      <c r="BF445" s="96">
        <f t="shared" si="20"/>
        <v>44651215.560000002</v>
      </c>
      <c r="BG445" s="96">
        <f t="shared" si="20"/>
        <v>14544245.880000001</v>
      </c>
      <c r="BH445" s="96">
        <f t="shared" si="20"/>
        <v>11847668</v>
      </c>
      <c r="BI445" s="96">
        <f t="shared" si="20"/>
        <v>375649379.57599992</v>
      </c>
      <c r="BJ445" s="96">
        <f t="shared" si="20"/>
        <v>180590195.56</v>
      </c>
      <c r="BK445" s="96">
        <f t="shared" si="20"/>
        <v>39520505</v>
      </c>
      <c r="BL445" s="96">
        <f t="shared" si="20"/>
        <v>28050629</v>
      </c>
      <c r="BM445" s="96">
        <f t="shared" si="20"/>
        <v>36048518.210000001</v>
      </c>
      <c r="BN445" s="96">
        <f t="shared" si="20"/>
        <v>50229046.390000001</v>
      </c>
      <c r="BO445" s="96">
        <f t="shared" si="20"/>
        <v>20183401.800000001</v>
      </c>
      <c r="BP445" s="96">
        <f t="shared" ref="BP445:BY445" si="21">SUM(BP29)</f>
        <v>298856022.59000003</v>
      </c>
      <c r="BQ445" s="96">
        <f t="shared" si="21"/>
        <v>40189447.689999998</v>
      </c>
      <c r="BR445" s="96">
        <f t="shared" si="21"/>
        <v>39917897.399999999</v>
      </c>
      <c r="BS445" s="96">
        <f t="shared" si="21"/>
        <v>49771823.220000006</v>
      </c>
      <c r="BT445" s="96">
        <f t="shared" si="21"/>
        <v>82056497.799999982</v>
      </c>
      <c r="BU445" s="96">
        <f t="shared" si="21"/>
        <v>127762797.42</v>
      </c>
      <c r="BV445" s="96">
        <f t="shared" si="21"/>
        <v>41086598.329999998</v>
      </c>
      <c r="BW445" s="96">
        <f t="shared" si="21"/>
        <v>22410094</v>
      </c>
      <c r="BX445" s="96">
        <f t="shared" si="21"/>
        <v>19256876.609999999</v>
      </c>
      <c r="BY445" s="96">
        <f t="shared" si="21"/>
        <v>4213953052.7898993</v>
      </c>
    </row>
    <row r="446" spans="1:77" x14ac:dyDescent="0.2">
      <c r="B446" s="93"/>
      <c r="C446" s="95" t="s">
        <v>1072</v>
      </c>
      <c r="D446" s="96">
        <f t="shared" ref="D446:BO446" si="22">SUM(D47)</f>
        <v>718522142.24000001</v>
      </c>
      <c r="E446" s="96">
        <f t="shared" si="22"/>
        <v>145631145.78</v>
      </c>
      <c r="F446" s="96">
        <f t="shared" si="22"/>
        <v>257139357.82000002</v>
      </c>
      <c r="G446" s="96">
        <f t="shared" si="22"/>
        <v>37968832.890000001</v>
      </c>
      <c r="H446" s="96">
        <f t="shared" si="22"/>
        <v>23224234.629999999</v>
      </c>
      <c r="I446" s="96">
        <f t="shared" si="22"/>
        <v>4597378.8899999997</v>
      </c>
      <c r="J446" s="96">
        <f t="shared" si="22"/>
        <v>1344614165.0899999</v>
      </c>
      <c r="K446" s="96">
        <f t="shared" si="22"/>
        <v>100248661.55</v>
      </c>
      <c r="L446" s="96">
        <f t="shared" si="22"/>
        <v>9488752.7899999991</v>
      </c>
      <c r="M446" s="96">
        <f t="shared" si="22"/>
        <v>271151299.94</v>
      </c>
      <c r="N446" s="96">
        <f t="shared" si="22"/>
        <v>9644015.0800000001</v>
      </c>
      <c r="O446" s="96">
        <f t="shared" si="22"/>
        <v>37254825</v>
      </c>
      <c r="P446" s="96">
        <f t="shared" si="22"/>
        <v>188497341.78000003</v>
      </c>
      <c r="Q446" s="96">
        <f t="shared" si="22"/>
        <v>135454857.15000001</v>
      </c>
      <c r="R446" s="96">
        <f t="shared" si="22"/>
        <v>1657999.51</v>
      </c>
      <c r="S446" s="96">
        <f t="shared" si="22"/>
        <v>20285144.520000007</v>
      </c>
      <c r="T446" s="96">
        <f t="shared" si="22"/>
        <v>19538431.280000001</v>
      </c>
      <c r="U446" s="96">
        <f t="shared" si="22"/>
        <v>8817868.5100000016</v>
      </c>
      <c r="V446" s="96">
        <f t="shared" si="22"/>
        <v>762492808.36000001</v>
      </c>
      <c r="W446" s="96">
        <f t="shared" si="22"/>
        <v>87822704.050000012</v>
      </c>
      <c r="X446" s="96">
        <f t="shared" si="22"/>
        <v>27073301.650000002</v>
      </c>
      <c r="Y446" s="96">
        <f t="shared" si="22"/>
        <v>167909366.03</v>
      </c>
      <c r="Z446" s="96">
        <f t="shared" si="22"/>
        <v>8467218.5199999996</v>
      </c>
      <c r="AA446" s="96">
        <f t="shared" si="22"/>
        <v>21831256.670000002</v>
      </c>
      <c r="AB446" s="96">
        <f t="shared" si="22"/>
        <v>43953039.329999998</v>
      </c>
      <c r="AC446" s="96">
        <f t="shared" si="22"/>
        <v>10043157.449999999</v>
      </c>
      <c r="AD446" s="96">
        <f t="shared" si="22"/>
        <v>8143551.9800000004</v>
      </c>
      <c r="AE446" s="96">
        <f t="shared" si="22"/>
        <v>1156548010.6099999</v>
      </c>
      <c r="AF446" s="96">
        <f t="shared" si="22"/>
        <v>10910648.879999999</v>
      </c>
      <c r="AG446" s="96">
        <f t="shared" si="22"/>
        <v>6947385.9299999997</v>
      </c>
      <c r="AH446" s="96">
        <f t="shared" si="22"/>
        <v>9109621</v>
      </c>
      <c r="AI446" s="96">
        <f t="shared" si="22"/>
        <v>8363015.9499999993</v>
      </c>
      <c r="AJ446" s="96">
        <f t="shared" si="22"/>
        <v>20572206.560000002</v>
      </c>
      <c r="AK446" s="96">
        <f t="shared" si="22"/>
        <v>13672093.289999999</v>
      </c>
      <c r="AL446" s="96">
        <f t="shared" si="22"/>
        <v>10128674</v>
      </c>
      <c r="AM446" s="96">
        <f t="shared" si="22"/>
        <v>25422904.579999998</v>
      </c>
      <c r="AN446" s="96">
        <f t="shared" si="22"/>
        <v>12489031.5</v>
      </c>
      <c r="AO446" s="96">
        <f t="shared" si="22"/>
        <v>14424597.99</v>
      </c>
      <c r="AP446" s="96">
        <f t="shared" si="22"/>
        <v>8927697.0199999996</v>
      </c>
      <c r="AQ446" s="96">
        <f t="shared" si="22"/>
        <v>304602585.12</v>
      </c>
      <c r="AR446" s="96">
        <f t="shared" si="22"/>
        <v>5566778.7199999997</v>
      </c>
      <c r="AS446" s="96">
        <f t="shared" si="22"/>
        <v>6981641.4500000002</v>
      </c>
      <c r="AT446" s="96">
        <f t="shared" si="22"/>
        <v>13814248.699999999</v>
      </c>
      <c r="AU446" s="96">
        <f t="shared" si="22"/>
        <v>7459559.3699999992</v>
      </c>
      <c r="AV446" s="96">
        <f t="shared" si="22"/>
        <v>558612.40999999992</v>
      </c>
      <c r="AW446" s="96">
        <f t="shared" si="22"/>
        <v>7062989.3900000006</v>
      </c>
      <c r="AX446" s="96">
        <f t="shared" si="22"/>
        <v>773108649.23000002</v>
      </c>
      <c r="AY446" s="96">
        <f t="shared" si="22"/>
        <v>17220658.93</v>
      </c>
      <c r="AZ446" s="96">
        <f t="shared" si="22"/>
        <v>18663471.329999998</v>
      </c>
      <c r="BA446" s="96">
        <f t="shared" si="22"/>
        <v>31329280.159999996</v>
      </c>
      <c r="BB446" s="96">
        <f t="shared" si="22"/>
        <v>57202981.890000001</v>
      </c>
      <c r="BC446" s="96">
        <f t="shared" si="22"/>
        <v>22038469.780000001</v>
      </c>
      <c r="BD446" s="96">
        <f t="shared" si="22"/>
        <v>103174634.96000001</v>
      </c>
      <c r="BE446" s="96">
        <f t="shared" si="22"/>
        <v>74986211.689999998</v>
      </c>
      <c r="BF446" s="96">
        <f t="shared" si="22"/>
        <v>24990599.77</v>
      </c>
      <c r="BG446" s="96">
        <f t="shared" si="22"/>
        <v>4518120.95</v>
      </c>
      <c r="BH446" s="96">
        <f t="shared" si="22"/>
        <v>3123390.2</v>
      </c>
      <c r="BI446" s="96">
        <f t="shared" si="22"/>
        <v>609347784.98200011</v>
      </c>
      <c r="BJ446" s="96">
        <f t="shared" si="22"/>
        <v>174596547.63999999</v>
      </c>
      <c r="BK446" s="96">
        <f t="shared" si="22"/>
        <v>15003102</v>
      </c>
      <c r="BL446" s="96">
        <f t="shared" si="22"/>
        <v>7889275</v>
      </c>
      <c r="BM446" s="96">
        <f t="shared" si="22"/>
        <v>5490353.5599999996</v>
      </c>
      <c r="BN446" s="96">
        <f t="shared" si="22"/>
        <v>15654419</v>
      </c>
      <c r="BO446" s="96">
        <f t="shared" si="22"/>
        <v>7387751.4199999999</v>
      </c>
      <c r="BP446" s="96">
        <f t="shared" ref="BP446:BY446" si="23">SUM(BP47)</f>
        <v>617996386.23000002</v>
      </c>
      <c r="BQ446" s="96">
        <f t="shared" si="23"/>
        <v>17201881.52</v>
      </c>
      <c r="BR446" s="96">
        <f t="shared" si="23"/>
        <v>15719177.1</v>
      </c>
      <c r="BS446" s="96">
        <f t="shared" si="23"/>
        <v>24151744.120000001</v>
      </c>
      <c r="BT446" s="96">
        <f t="shared" si="23"/>
        <v>40430931.749999993</v>
      </c>
      <c r="BU446" s="96">
        <f t="shared" si="23"/>
        <v>115809971.61999999</v>
      </c>
      <c r="BV446" s="96">
        <f t="shared" si="23"/>
        <v>16279132.18</v>
      </c>
      <c r="BW446" s="96">
        <f t="shared" si="23"/>
        <v>11169804.189999999</v>
      </c>
      <c r="BX446" s="96">
        <f t="shared" si="23"/>
        <v>6226471.9700000007</v>
      </c>
      <c r="BY446" s="96">
        <f t="shared" si="23"/>
        <v>4379941155.9802999</v>
      </c>
    </row>
    <row r="447" spans="1:77" ht="22.5" thickBot="1" x14ac:dyDescent="0.25">
      <c r="B447" s="93"/>
      <c r="C447" s="97" t="s">
        <v>1073</v>
      </c>
      <c r="D447" s="98">
        <f>SUM(D445:D446)</f>
        <v>1343230795.05</v>
      </c>
      <c r="E447" s="98">
        <f t="shared" ref="E447:BP447" si="24">SUM(E445:E446)</f>
        <v>283189454.86000001</v>
      </c>
      <c r="F447" s="98">
        <f t="shared" si="24"/>
        <v>421628950.59000003</v>
      </c>
      <c r="G447" s="98">
        <f t="shared" si="24"/>
        <v>92968261.859999999</v>
      </c>
      <c r="H447" s="98">
        <f t="shared" si="24"/>
        <v>79582647.609999999</v>
      </c>
      <c r="I447" s="98">
        <f t="shared" si="24"/>
        <v>21026467.43</v>
      </c>
      <c r="J447" s="98">
        <f t="shared" si="24"/>
        <v>2272985455.1300001</v>
      </c>
      <c r="K447" s="98">
        <f t="shared" si="24"/>
        <v>227906404.81999999</v>
      </c>
      <c r="L447" s="98">
        <f t="shared" si="24"/>
        <v>39152081.849999994</v>
      </c>
      <c r="M447" s="98">
        <f t="shared" si="24"/>
        <v>510659593.5</v>
      </c>
      <c r="N447" s="98">
        <f t="shared" si="24"/>
        <v>41044684.07</v>
      </c>
      <c r="O447" s="98">
        <f t="shared" si="24"/>
        <v>135795777.32999998</v>
      </c>
      <c r="P447" s="98">
        <f t="shared" si="24"/>
        <v>376722656.73000002</v>
      </c>
      <c r="Q447" s="98">
        <f t="shared" si="24"/>
        <v>277433318.96000004</v>
      </c>
      <c r="R447" s="98">
        <f t="shared" si="24"/>
        <v>10134667.84</v>
      </c>
      <c r="S447" s="98">
        <f t="shared" si="24"/>
        <v>74963871.770000011</v>
      </c>
      <c r="T447" s="98">
        <f t="shared" si="24"/>
        <v>68488511.109999999</v>
      </c>
      <c r="U447" s="98">
        <f t="shared" si="24"/>
        <v>43470017.549999997</v>
      </c>
      <c r="V447" s="98">
        <f t="shared" si="24"/>
        <v>1338982731.8599999</v>
      </c>
      <c r="W447" s="98">
        <f t="shared" si="24"/>
        <v>181167223.26000002</v>
      </c>
      <c r="X447" s="98">
        <f t="shared" si="24"/>
        <v>87974892.88000001</v>
      </c>
      <c r="Y447" s="98">
        <f t="shared" si="24"/>
        <v>313524434.16000003</v>
      </c>
      <c r="Z447" s="98">
        <f t="shared" si="24"/>
        <v>60054688.700000003</v>
      </c>
      <c r="AA447" s="98">
        <f t="shared" si="24"/>
        <v>87733532</v>
      </c>
      <c r="AB447" s="98">
        <f t="shared" si="24"/>
        <v>126674582.65000001</v>
      </c>
      <c r="AC447" s="98">
        <f t="shared" si="24"/>
        <v>38518685.469999999</v>
      </c>
      <c r="AD447" s="98">
        <f t="shared" si="24"/>
        <v>38647209.510000005</v>
      </c>
      <c r="AE447" s="98">
        <f t="shared" si="24"/>
        <v>1754333856.2499998</v>
      </c>
      <c r="AF447" s="98">
        <f t="shared" si="24"/>
        <v>55564629.859999999</v>
      </c>
      <c r="AG447" s="98">
        <f t="shared" si="24"/>
        <v>39522204.269999996</v>
      </c>
      <c r="AH447" s="98">
        <f t="shared" si="24"/>
        <v>32728598</v>
      </c>
      <c r="AI447" s="98">
        <f t="shared" si="24"/>
        <v>35471343.950000003</v>
      </c>
      <c r="AJ447" s="98">
        <f t="shared" si="24"/>
        <v>53656706.160000004</v>
      </c>
      <c r="AK447" s="98">
        <f t="shared" si="24"/>
        <v>52431915.139999993</v>
      </c>
      <c r="AL447" s="98">
        <f t="shared" si="24"/>
        <v>46266009.960000001</v>
      </c>
      <c r="AM447" s="98">
        <f t="shared" si="24"/>
        <v>75062420.479999989</v>
      </c>
      <c r="AN447" s="98">
        <f t="shared" si="24"/>
        <v>49318660.799999997</v>
      </c>
      <c r="AO447" s="98">
        <f t="shared" si="24"/>
        <v>57181397.910000004</v>
      </c>
      <c r="AP447" s="98">
        <f t="shared" si="24"/>
        <v>45022102.319999993</v>
      </c>
      <c r="AQ447" s="98">
        <f t="shared" si="24"/>
        <v>501066471.01999998</v>
      </c>
      <c r="AR447" s="98">
        <f t="shared" si="24"/>
        <v>42908326.289999999</v>
      </c>
      <c r="AS447" s="98">
        <f t="shared" si="24"/>
        <v>38927333.740000002</v>
      </c>
      <c r="AT447" s="98">
        <f t="shared" si="24"/>
        <v>48890541.430000007</v>
      </c>
      <c r="AU447" s="98">
        <f t="shared" si="24"/>
        <v>42116471.509999998</v>
      </c>
      <c r="AV447" s="98">
        <f t="shared" si="24"/>
        <v>6234849.1799999997</v>
      </c>
      <c r="AW447" s="98">
        <f t="shared" si="24"/>
        <v>22818357.809999999</v>
      </c>
      <c r="AX447" s="98">
        <f t="shared" si="24"/>
        <v>1223177940.99</v>
      </c>
      <c r="AY447" s="98">
        <f t="shared" si="24"/>
        <v>63145633.570000008</v>
      </c>
      <c r="AZ447" s="98">
        <f t="shared" si="24"/>
        <v>73279562.460000008</v>
      </c>
      <c r="BA447" s="98">
        <f t="shared" si="24"/>
        <v>104973866.48999999</v>
      </c>
      <c r="BB447" s="98">
        <f t="shared" si="24"/>
        <v>130548150.68000002</v>
      </c>
      <c r="BC447" s="98">
        <f t="shared" si="24"/>
        <v>94127869.799999997</v>
      </c>
      <c r="BD447" s="98">
        <f t="shared" si="24"/>
        <v>207788751.87</v>
      </c>
      <c r="BE447" s="98">
        <f t="shared" si="24"/>
        <v>128946144.44999999</v>
      </c>
      <c r="BF447" s="98">
        <f t="shared" si="24"/>
        <v>69641815.329999998</v>
      </c>
      <c r="BG447" s="98">
        <f t="shared" si="24"/>
        <v>19062366.830000002</v>
      </c>
      <c r="BH447" s="98">
        <f t="shared" si="24"/>
        <v>14971058.199999999</v>
      </c>
      <c r="BI447" s="98">
        <f t="shared" si="24"/>
        <v>984997164.55800009</v>
      </c>
      <c r="BJ447" s="98">
        <f t="shared" si="24"/>
        <v>355186743.19999999</v>
      </c>
      <c r="BK447" s="98">
        <f t="shared" si="24"/>
        <v>54523607</v>
      </c>
      <c r="BL447" s="98">
        <f t="shared" si="24"/>
        <v>35939904</v>
      </c>
      <c r="BM447" s="98">
        <f t="shared" si="24"/>
        <v>41538871.770000003</v>
      </c>
      <c r="BN447" s="98">
        <f t="shared" si="24"/>
        <v>65883465.390000001</v>
      </c>
      <c r="BO447" s="98">
        <f t="shared" si="24"/>
        <v>27571153.219999999</v>
      </c>
      <c r="BP447" s="98">
        <f t="shared" si="24"/>
        <v>916852408.82000005</v>
      </c>
      <c r="BQ447" s="98">
        <f t="shared" ref="BQ447:BY447" si="25">SUM(BQ445:BQ446)</f>
        <v>57391329.209999993</v>
      </c>
      <c r="BR447" s="98">
        <f t="shared" si="25"/>
        <v>55637074.5</v>
      </c>
      <c r="BS447" s="98">
        <f t="shared" si="25"/>
        <v>73923567.340000004</v>
      </c>
      <c r="BT447" s="98">
        <f t="shared" si="25"/>
        <v>122487429.54999998</v>
      </c>
      <c r="BU447" s="98">
        <f t="shared" si="25"/>
        <v>243572769.03999999</v>
      </c>
      <c r="BV447" s="98">
        <f t="shared" si="25"/>
        <v>57365730.509999998</v>
      </c>
      <c r="BW447" s="98">
        <f t="shared" si="25"/>
        <v>33579898.189999998</v>
      </c>
      <c r="BX447" s="98">
        <f t="shared" si="25"/>
        <v>25483348.579999998</v>
      </c>
      <c r="BY447" s="98">
        <f t="shared" si="25"/>
        <v>8593894208.7701988</v>
      </c>
    </row>
    <row r="448" spans="1:77" ht="22.5" thickTop="1" x14ac:dyDescent="0.2">
      <c r="B448" s="93"/>
      <c r="C448" s="94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  <c r="BM448" s="99"/>
      <c r="BN448" s="99"/>
      <c r="BO448" s="99"/>
      <c r="BP448" s="99"/>
      <c r="BQ448" s="99"/>
      <c r="BR448" s="99"/>
      <c r="BS448" s="99"/>
      <c r="BT448" s="99"/>
      <c r="BU448" s="99"/>
      <c r="BV448" s="99"/>
      <c r="BW448" s="99"/>
      <c r="BX448" s="99"/>
      <c r="BY448" s="99"/>
    </row>
    <row r="449" spans="2:77" x14ac:dyDescent="0.2">
      <c r="B449" s="93"/>
      <c r="C449" s="100" t="s">
        <v>291</v>
      </c>
      <c r="D449" s="101">
        <f t="shared" ref="D449:AI449" si="26">SUM(D129)</f>
        <v>635938564.46999991</v>
      </c>
      <c r="E449" s="101">
        <f t="shared" si="26"/>
        <v>181067801.29000005</v>
      </c>
      <c r="F449" s="101">
        <f t="shared" si="26"/>
        <v>212521884.31999999</v>
      </c>
      <c r="G449" s="101">
        <f t="shared" si="26"/>
        <v>104947973.03</v>
      </c>
      <c r="H449" s="101">
        <f t="shared" si="26"/>
        <v>82010532.050000012</v>
      </c>
      <c r="I449" s="101">
        <f t="shared" si="26"/>
        <v>32077365.089999996</v>
      </c>
      <c r="J449" s="101">
        <f t="shared" si="26"/>
        <v>1127274792.9499996</v>
      </c>
      <c r="K449" s="101">
        <f t="shared" si="26"/>
        <v>155197074.25999999</v>
      </c>
      <c r="L449" s="101">
        <f t="shared" si="26"/>
        <v>52251165.810000002</v>
      </c>
      <c r="M449" s="101">
        <f t="shared" si="26"/>
        <v>366451957.77000004</v>
      </c>
      <c r="N449" s="101">
        <f t="shared" si="26"/>
        <v>48986897.26000002</v>
      </c>
      <c r="O449" s="101">
        <f t="shared" si="26"/>
        <v>122219114.23999999</v>
      </c>
      <c r="P449" s="101">
        <f t="shared" si="26"/>
        <v>228395039.99000004</v>
      </c>
      <c r="Q449" s="101">
        <f t="shared" si="26"/>
        <v>193998388.67000002</v>
      </c>
      <c r="R449" s="101">
        <f t="shared" si="26"/>
        <v>27184129.380000003</v>
      </c>
      <c r="S449" s="101">
        <f t="shared" si="26"/>
        <v>86653567.700000003</v>
      </c>
      <c r="T449" s="101">
        <f t="shared" si="26"/>
        <v>69433856.280000001</v>
      </c>
      <c r="U449" s="101">
        <f t="shared" si="26"/>
        <v>36016712.699999996</v>
      </c>
      <c r="V449" s="101">
        <f t="shared" si="26"/>
        <v>684340468.36000013</v>
      </c>
      <c r="W449" s="101">
        <f t="shared" si="26"/>
        <v>191947138.48999998</v>
      </c>
      <c r="X449" s="101">
        <f t="shared" si="26"/>
        <v>85778470.680000007</v>
      </c>
      <c r="Y449" s="101">
        <f t="shared" si="26"/>
        <v>202647994.63999999</v>
      </c>
      <c r="Z449" s="101">
        <f t="shared" si="26"/>
        <v>50240398.43999999</v>
      </c>
      <c r="AA449" s="101">
        <f t="shared" si="26"/>
        <v>81462712.450000003</v>
      </c>
      <c r="AB449" s="101">
        <f t="shared" si="26"/>
        <v>73231156.689999998</v>
      </c>
      <c r="AC449" s="101">
        <f t="shared" si="26"/>
        <v>39893258.969999999</v>
      </c>
      <c r="AD449" s="101">
        <f t="shared" si="26"/>
        <v>30394854.200000007</v>
      </c>
      <c r="AE449" s="101">
        <f t="shared" si="26"/>
        <v>907966828.13999999</v>
      </c>
      <c r="AF449" s="101">
        <f t="shared" si="26"/>
        <v>62897274.070000008</v>
      </c>
      <c r="AG449" s="101">
        <f t="shared" si="26"/>
        <v>41585551.530000001</v>
      </c>
      <c r="AH449" s="101">
        <f t="shared" si="26"/>
        <v>41358053.790000007</v>
      </c>
      <c r="AI449" s="101">
        <f t="shared" si="26"/>
        <v>37112451.990000002</v>
      </c>
      <c r="AJ449" s="101">
        <f t="shared" ref="AJ449:BY449" si="27">SUM(AJ129)</f>
        <v>69317899.439999998</v>
      </c>
      <c r="AK449" s="101">
        <f t="shared" si="27"/>
        <v>51800547.969999999</v>
      </c>
      <c r="AL449" s="101">
        <f t="shared" si="27"/>
        <v>53373801.79999999</v>
      </c>
      <c r="AM449" s="101">
        <f t="shared" si="27"/>
        <v>77805706.169999987</v>
      </c>
      <c r="AN449" s="101">
        <f t="shared" si="27"/>
        <v>43139859.950000003</v>
      </c>
      <c r="AO449" s="101">
        <f t="shared" si="27"/>
        <v>50517056.420000002</v>
      </c>
      <c r="AP449" s="101">
        <f t="shared" si="27"/>
        <v>45220987.57</v>
      </c>
      <c r="AQ449" s="101">
        <f t="shared" si="27"/>
        <v>357062995.62000006</v>
      </c>
      <c r="AR449" s="101">
        <f t="shared" si="27"/>
        <v>58635173.890000001</v>
      </c>
      <c r="AS449" s="101">
        <f t="shared" si="27"/>
        <v>53636162.810000002</v>
      </c>
      <c r="AT449" s="101">
        <f t="shared" si="27"/>
        <v>51410396.110000007</v>
      </c>
      <c r="AU449" s="101">
        <f t="shared" si="27"/>
        <v>50830598.050000012</v>
      </c>
      <c r="AV449" s="101">
        <f t="shared" si="27"/>
        <v>22804989.170000002</v>
      </c>
      <c r="AW449" s="101">
        <f t="shared" si="27"/>
        <v>33573935.259999998</v>
      </c>
      <c r="AX449" s="101">
        <f t="shared" si="27"/>
        <v>650701472.48000014</v>
      </c>
      <c r="AY449" s="101">
        <f t="shared" si="27"/>
        <v>58768492.660000004</v>
      </c>
      <c r="AZ449" s="101">
        <f t="shared" si="27"/>
        <v>68111318.100000009</v>
      </c>
      <c r="BA449" s="101">
        <f t="shared" si="27"/>
        <v>106685873.52000001</v>
      </c>
      <c r="BB449" s="101">
        <f t="shared" si="27"/>
        <v>92642263.200000003</v>
      </c>
      <c r="BC449" s="101">
        <f t="shared" si="27"/>
        <v>63543693.230000004</v>
      </c>
      <c r="BD449" s="101">
        <f t="shared" si="27"/>
        <v>137143045.92990002</v>
      </c>
      <c r="BE449" s="101">
        <f t="shared" si="27"/>
        <v>107607247.63000001</v>
      </c>
      <c r="BF449" s="101">
        <f t="shared" si="27"/>
        <v>61192848.380000003</v>
      </c>
      <c r="BG449" s="101">
        <f t="shared" si="27"/>
        <v>32657505.039999999</v>
      </c>
      <c r="BH449" s="101">
        <f t="shared" si="27"/>
        <v>17090518.020000003</v>
      </c>
      <c r="BI449" s="101">
        <f t="shared" si="27"/>
        <v>562094697.26000011</v>
      </c>
      <c r="BJ449" s="101">
        <f t="shared" si="27"/>
        <v>240559972.97000003</v>
      </c>
      <c r="BK449" s="101">
        <f t="shared" si="27"/>
        <v>58931366.810000002</v>
      </c>
      <c r="BL449" s="101">
        <f t="shared" si="27"/>
        <v>41233557.219999991</v>
      </c>
      <c r="BM449" s="101">
        <f t="shared" si="27"/>
        <v>58156095.239999995</v>
      </c>
      <c r="BN449" s="101">
        <f t="shared" si="27"/>
        <v>82848826.200000003</v>
      </c>
      <c r="BO449" s="101">
        <f t="shared" si="27"/>
        <v>41808128.090000004</v>
      </c>
      <c r="BP449" s="101">
        <f t="shared" si="27"/>
        <v>396259165.93000013</v>
      </c>
      <c r="BQ449" s="101">
        <f t="shared" si="27"/>
        <v>50464037.609999992</v>
      </c>
      <c r="BR449" s="101">
        <f t="shared" si="27"/>
        <v>50841625.950000003</v>
      </c>
      <c r="BS449" s="101">
        <f t="shared" si="27"/>
        <v>79350472.960000023</v>
      </c>
      <c r="BT449" s="101">
        <f t="shared" si="27"/>
        <v>83686171.030000001</v>
      </c>
      <c r="BU449" s="101">
        <f t="shared" si="27"/>
        <v>147542613.16999999</v>
      </c>
      <c r="BV449" s="101">
        <f t="shared" si="27"/>
        <v>53267620.239999995</v>
      </c>
      <c r="BW449" s="101">
        <f t="shared" si="27"/>
        <v>27208102.699999999</v>
      </c>
      <c r="BX449" s="101">
        <f t="shared" si="27"/>
        <v>23157492.440000001</v>
      </c>
      <c r="BY449" s="101">
        <f t="shared" si="27"/>
        <v>5401952933.6599989</v>
      </c>
    </row>
    <row r="450" spans="2:77" x14ac:dyDescent="0.2">
      <c r="B450" s="93"/>
      <c r="C450" s="100" t="s">
        <v>553</v>
      </c>
      <c r="D450" s="101">
        <f>SUM(D243)</f>
        <v>619716162.26000011</v>
      </c>
      <c r="E450" s="101">
        <f t="shared" ref="E450:BP450" si="28">SUM(E243)</f>
        <v>95706244.539999992</v>
      </c>
      <c r="F450" s="101">
        <f t="shared" si="28"/>
        <v>314696328.76999992</v>
      </c>
      <c r="G450" s="101">
        <f t="shared" si="28"/>
        <v>47977323.699999996</v>
      </c>
      <c r="H450" s="101">
        <f t="shared" si="28"/>
        <v>49943253.159999996</v>
      </c>
      <c r="I450" s="101">
        <f t="shared" si="28"/>
        <v>14669668.239999998</v>
      </c>
      <c r="J450" s="101">
        <f t="shared" si="28"/>
        <v>1330110542.54</v>
      </c>
      <c r="K450" s="101">
        <f t="shared" si="28"/>
        <v>102824764.18000001</v>
      </c>
      <c r="L450" s="101">
        <f t="shared" si="28"/>
        <v>26974897.350000001</v>
      </c>
      <c r="M450" s="101">
        <f t="shared" si="28"/>
        <v>298663882.85000002</v>
      </c>
      <c r="N450" s="101">
        <f t="shared" si="28"/>
        <v>22231564.039999999</v>
      </c>
      <c r="O450" s="101">
        <f t="shared" si="28"/>
        <v>64594702.390000023</v>
      </c>
      <c r="P450" s="101">
        <f t="shared" si="28"/>
        <v>150504510.39000005</v>
      </c>
      <c r="Q450" s="101">
        <f t="shared" si="28"/>
        <v>147455560.78000003</v>
      </c>
      <c r="R450" s="101">
        <f t="shared" si="28"/>
        <v>7470565.5799999991</v>
      </c>
      <c r="S450" s="101">
        <f t="shared" si="28"/>
        <v>38530911.649999999</v>
      </c>
      <c r="T450" s="101">
        <f t="shared" si="28"/>
        <v>34563297.180000007</v>
      </c>
      <c r="U450" s="101">
        <f t="shared" si="28"/>
        <v>24798607.670000006</v>
      </c>
      <c r="V450" s="101">
        <f t="shared" si="28"/>
        <v>780960208.95999992</v>
      </c>
      <c r="W450" s="101">
        <f t="shared" si="28"/>
        <v>92282674.970000029</v>
      </c>
      <c r="X450" s="101">
        <f t="shared" si="28"/>
        <v>44269102.199999996</v>
      </c>
      <c r="Y450" s="101">
        <f t="shared" si="28"/>
        <v>138103866.49999997</v>
      </c>
      <c r="Z450" s="101">
        <f t="shared" si="28"/>
        <v>36728292.579999998</v>
      </c>
      <c r="AA450" s="101">
        <f t="shared" si="28"/>
        <v>40367805.220000006</v>
      </c>
      <c r="AB450" s="101">
        <f t="shared" si="28"/>
        <v>58603542.88000001</v>
      </c>
      <c r="AC450" s="101">
        <f t="shared" si="28"/>
        <v>15587471.209999999</v>
      </c>
      <c r="AD450" s="101">
        <f t="shared" si="28"/>
        <v>24205267.98</v>
      </c>
      <c r="AE450" s="101">
        <f t="shared" si="28"/>
        <v>746154551.80999994</v>
      </c>
      <c r="AF450" s="101">
        <f t="shared" si="28"/>
        <v>36011717.780000001</v>
      </c>
      <c r="AG450" s="101">
        <f t="shared" si="28"/>
        <v>14540043.492999999</v>
      </c>
      <c r="AH450" s="101">
        <f t="shared" si="28"/>
        <v>16580984.359999998</v>
      </c>
      <c r="AI450" s="101">
        <f t="shared" si="28"/>
        <v>15198205.169999998</v>
      </c>
      <c r="AJ450" s="101">
        <f t="shared" si="28"/>
        <v>26420752.25999999</v>
      </c>
      <c r="AK450" s="101">
        <f t="shared" si="28"/>
        <v>23627864.890000004</v>
      </c>
      <c r="AL450" s="101">
        <f t="shared" si="28"/>
        <v>21049656.540000003</v>
      </c>
      <c r="AM450" s="101">
        <f t="shared" si="28"/>
        <v>40869549.079999998</v>
      </c>
      <c r="AN450" s="101">
        <f t="shared" si="28"/>
        <v>22651960.309999999</v>
      </c>
      <c r="AO450" s="101">
        <f t="shared" si="28"/>
        <v>21676523.710000001</v>
      </c>
      <c r="AP450" s="101">
        <f t="shared" si="28"/>
        <v>19553479.390000001</v>
      </c>
      <c r="AQ450" s="101">
        <f t="shared" si="28"/>
        <v>201184888.91000003</v>
      </c>
      <c r="AR450" s="101">
        <f t="shared" si="28"/>
        <v>21620884.840000007</v>
      </c>
      <c r="AS450" s="101">
        <f t="shared" si="28"/>
        <v>18230404.280000005</v>
      </c>
      <c r="AT450" s="101">
        <f t="shared" si="28"/>
        <v>21257130.779999994</v>
      </c>
      <c r="AU450" s="101">
        <f t="shared" si="28"/>
        <v>16571445.449999997</v>
      </c>
      <c r="AV450" s="101">
        <f t="shared" si="28"/>
        <v>5238093.72</v>
      </c>
      <c r="AW450" s="101">
        <f t="shared" si="28"/>
        <v>10034865.240000002</v>
      </c>
      <c r="AX450" s="101">
        <f t="shared" si="28"/>
        <v>567220576.46999991</v>
      </c>
      <c r="AY450" s="101">
        <f t="shared" si="28"/>
        <v>30129108.619999997</v>
      </c>
      <c r="AZ450" s="101">
        <f t="shared" si="28"/>
        <v>33482342.150000006</v>
      </c>
      <c r="BA450" s="101">
        <f t="shared" si="28"/>
        <v>40112924.960000016</v>
      </c>
      <c r="BB450" s="101">
        <f t="shared" si="28"/>
        <v>45318313.979999989</v>
      </c>
      <c r="BC450" s="101">
        <f t="shared" si="28"/>
        <v>47286401.54999999</v>
      </c>
      <c r="BD450" s="101">
        <f t="shared" si="28"/>
        <v>79561279.088699996</v>
      </c>
      <c r="BE450" s="101">
        <f t="shared" si="28"/>
        <v>50431012.109999992</v>
      </c>
      <c r="BF450" s="101">
        <f t="shared" si="28"/>
        <v>28393314.079999994</v>
      </c>
      <c r="BG450" s="101">
        <f t="shared" si="28"/>
        <v>10791718.530000003</v>
      </c>
      <c r="BH450" s="101">
        <f t="shared" si="28"/>
        <v>10551393.76</v>
      </c>
      <c r="BI450" s="101">
        <f t="shared" si="28"/>
        <v>478673608.12</v>
      </c>
      <c r="BJ450" s="101">
        <f t="shared" si="28"/>
        <v>162074689.91</v>
      </c>
      <c r="BK450" s="101">
        <f t="shared" si="28"/>
        <v>27479975.770000003</v>
      </c>
      <c r="BL450" s="101">
        <f t="shared" si="28"/>
        <v>16475558.6</v>
      </c>
      <c r="BM450" s="101">
        <f t="shared" si="28"/>
        <v>21499155.440000001</v>
      </c>
      <c r="BN450" s="101">
        <f t="shared" si="28"/>
        <v>35063285.630000003</v>
      </c>
      <c r="BO450" s="101">
        <f t="shared" si="28"/>
        <v>13656214.939999999</v>
      </c>
      <c r="BP450" s="101">
        <f t="shared" si="28"/>
        <v>306158935.23999989</v>
      </c>
      <c r="BQ450" s="101">
        <f t="shared" ref="BQ450:BY450" si="29">SUM(BQ243)</f>
        <v>19984901.079999994</v>
      </c>
      <c r="BR450" s="101">
        <f t="shared" si="29"/>
        <v>17656864.039999999</v>
      </c>
      <c r="BS450" s="101">
        <f t="shared" si="29"/>
        <v>30796990.239999995</v>
      </c>
      <c r="BT450" s="101">
        <f t="shared" si="29"/>
        <v>30784250.350000001</v>
      </c>
      <c r="BU450" s="101">
        <f t="shared" si="29"/>
        <v>105372808.75</v>
      </c>
      <c r="BV450" s="101">
        <f t="shared" si="29"/>
        <v>26209059.560000002</v>
      </c>
      <c r="BW450" s="101">
        <f t="shared" si="29"/>
        <v>13529310.600000001</v>
      </c>
      <c r="BX450" s="101">
        <f t="shared" si="29"/>
        <v>12278561.910000002</v>
      </c>
      <c r="BY450" s="101">
        <f t="shared" si="29"/>
        <v>3944892669.6296</v>
      </c>
    </row>
    <row r="451" spans="2:77" x14ac:dyDescent="0.2">
      <c r="B451" s="93"/>
      <c r="C451" s="100" t="s">
        <v>453</v>
      </c>
      <c r="D451" s="101">
        <f>SUM(D179)</f>
        <v>100857578.49999997</v>
      </c>
      <c r="E451" s="101">
        <f t="shared" ref="E451:BP451" si="30">SUM(E179)</f>
        <v>24691633.149999999</v>
      </c>
      <c r="F451" s="101">
        <f t="shared" si="30"/>
        <v>27868232.75</v>
      </c>
      <c r="G451" s="101">
        <f t="shared" si="30"/>
        <v>11290317</v>
      </c>
      <c r="H451" s="101">
        <f t="shared" si="30"/>
        <v>8770921.1700000018</v>
      </c>
      <c r="I451" s="101">
        <f t="shared" si="30"/>
        <v>7980217.1600000011</v>
      </c>
      <c r="J451" s="101">
        <f t="shared" si="30"/>
        <v>185987706.51999998</v>
      </c>
      <c r="K451" s="101">
        <f t="shared" si="30"/>
        <v>35720228.380000003</v>
      </c>
      <c r="L451" s="101">
        <f t="shared" si="30"/>
        <v>6112704.4899999993</v>
      </c>
      <c r="M451" s="101">
        <f t="shared" si="30"/>
        <v>71024517.159999996</v>
      </c>
      <c r="N451" s="101">
        <f t="shared" si="30"/>
        <v>3732813.2700000005</v>
      </c>
      <c r="O451" s="101">
        <f t="shared" si="30"/>
        <v>13795814.369999997</v>
      </c>
      <c r="P451" s="101">
        <f t="shared" si="30"/>
        <v>41239333.25</v>
      </c>
      <c r="Q451" s="101">
        <f t="shared" si="30"/>
        <v>29783856.73</v>
      </c>
      <c r="R451" s="101">
        <f t="shared" si="30"/>
        <v>2331895.21</v>
      </c>
      <c r="S451" s="101">
        <f t="shared" si="30"/>
        <v>9093890.0983999986</v>
      </c>
      <c r="T451" s="101">
        <f t="shared" si="30"/>
        <v>7903941.1100000013</v>
      </c>
      <c r="U451" s="101">
        <f t="shared" si="30"/>
        <v>7625227.9100000001</v>
      </c>
      <c r="V451" s="101">
        <f t="shared" si="30"/>
        <v>121020739.83</v>
      </c>
      <c r="W451" s="101">
        <f t="shared" si="30"/>
        <v>14287462.84</v>
      </c>
      <c r="X451" s="101">
        <f t="shared" si="30"/>
        <v>16765008.639999997</v>
      </c>
      <c r="Y451" s="101">
        <f t="shared" si="30"/>
        <v>37924698.299999997</v>
      </c>
      <c r="Z451" s="101">
        <f t="shared" si="30"/>
        <v>4517998.6999999993</v>
      </c>
      <c r="AA451" s="101">
        <f t="shared" si="30"/>
        <v>4764853.1700000009</v>
      </c>
      <c r="AB451" s="101">
        <f t="shared" si="30"/>
        <v>3742066.55</v>
      </c>
      <c r="AC451" s="101">
        <f t="shared" si="30"/>
        <v>3227467.65</v>
      </c>
      <c r="AD451" s="101">
        <f t="shared" si="30"/>
        <v>3917485.0400000005</v>
      </c>
      <c r="AE451" s="101">
        <f t="shared" si="30"/>
        <v>150758703.94</v>
      </c>
      <c r="AF451" s="101">
        <f t="shared" si="30"/>
        <v>6986808.2199999988</v>
      </c>
      <c r="AG451" s="101">
        <f t="shared" si="30"/>
        <v>3921614.3400000003</v>
      </c>
      <c r="AH451" s="101">
        <f t="shared" si="30"/>
        <v>3698604.4100000006</v>
      </c>
      <c r="AI451" s="101">
        <f t="shared" si="30"/>
        <v>3893391.1500000008</v>
      </c>
      <c r="AJ451" s="101">
        <f t="shared" si="30"/>
        <v>6154110.7800000012</v>
      </c>
      <c r="AK451" s="101">
        <f t="shared" si="30"/>
        <v>3745095.7700000005</v>
      </c>
      <c r="AL451" s="101">
        <f t="shared" si="30"/>
        <v>5321876.6800000006</v>
      </c>
      <c r="AM451" s="101">
        <f t="shared" si="30"/>
        <v>9554633.120000001</v>
      </c>
      <c r="AN451" s="101">
        <f t="shared" si="30"/>
        <v>5520661.3200000003</v>
      </c>
      <c r="AO451" s="101">
        <f t="shared" si="30"/>
        <v>4085293.59</v>
      </c>
      <c r="AP451" s="101">
        <f t="shared" si="30"/>
        <v>4546295.75</v>
      </c>
      <c r="AQ451" s="101">
        <f t="shared" si="30"/>
        <v>54587650.130000003</v>
      </c>
      <c r="AR451" s="101">
        <f t="shared" si="30"/>
        <v>3678755.88</v>
      </c>
      <c r="AS451" s="101">
        <f t="shared" si="30"/>
        <v>4762278.22</v>
      </c>
      <c r="AT451" s="101">
        <f t="shared" si="30"/>
        <v>4210586.04</v>
      </c>
      <c r="AU451" s="101">
        <f t="shared" si="30"/>
        <v>2836077.8999999994</v>
      </c>
      <c r="AV451" s="101">
        <f t="shared" si="30"/>
        <v>964713.49</v>
      </c>
      <c r="AW451" s="101">
        <f t="shared" si="30"/>
        <v>3215395.88</v>
      </c>
      <c r="AX451" s="101">
        <f t="shared" si="30"/>
        <v>101388261.41</v>
      </c>
      <c r="AY451" s="101">
        <f t="shared" si="30"/>
        <v>7875810.2500000009</v>
      </c>
      <c r="AZ451" s="101">
        <f t="shared" si="30"/>
        <v>7880031.5399999991</v>
      </c>
      <c r="BA451" s="101">
        <f t="shared" si="30"/>
        <v>10773813.709999997</v>
      </c>
      <c r="BB451" s="101">
        <f t="shared" si="30"/>
        <v>5950404.7500000009</v>
      </c>
      <c r="BC451" s="101">
        <f t="shared" si="30"/>
        <v>2323316.5599999996</v>
      </c>
      <c r="BD451" s="101">
        <f t="shared" si="30"/>
        <v>27607013.542800002</v>
      </c>
      <c r="BE451" s="101">
        <f t="shared" si="30"/>
        <v>11103596.540000001</v>
      </c>
      <c r="BF451" s="101">
        <f t="shared" si="30"/>
        <v>5782784.0200000014</v>
      </c>
      <c r="BG451" s="101">
        <f t="shared" si="30"/>
        <v>1671881.07</v>
      </c>
      <c r="BH451" s="101">
        <f t="shared" si="30"/>
        <v>2754475.18</v>
      </c>
      <c r="BI451" s="101">
        <f t="shared" si="30"/>
        <v>106242445.21999998</v>
      </c>
      <c r="BJ451" s="101">
        <f t="shared" si="30"/>
        <v>30247305.059999995</v>
      </c>
      <c r="BK451" s="101">
        <f t="shared" si="30"/>
        <v>4461435.0799999991</v>
      </c>
      <c r="BL451" s="101">
        <f t="shared" si="30"/>
        <v>3036669.9000000004</v>
      </c>
      <c r="BM451" s="101">
        <f t="shared" si="30"/>
        <v>1815220.58</v>
      </c>
      <c r="BN451" s="101">
        <f t="shared" si="30"/>
        <v>8936715.620000001</v>
      </c>
      <c r="BO451" s="101">
        <f t="shared" si="30"/>
        <v>3728247.6100000003</v>
      </c>
      <c r="BP451" s="101">
        <f t="shared" si="30"/>
        <v>70616540.969999999</v>
      </c>
      <c r="BQ451" s="101">
        <f t="shared" ref="BQ451:BY451" si="31">SUM(BQ179)</f>
        <v>4549239.12</v>
      </c>
      <c r="BR451" s="101">
        <f t="shared" si="31"/>
        <v>7528353.6699999999</v>
      </c>
      <c r="BS451" s="101">
        <f t="shared" si="31"/>
        <v>11559129.34</v>
      </c>
      <c r="BT451" s="101">
        <f t="shared" si="31"/>
        <v>7138282.21</v>
      </c>
      <c r="BU451" s="101">
        <f t="shared" si="31"/>
        <v>13473878.98</v>
      </c>
      <c r="BV451" s="101">
        <f t="shared" si="31"/>
        <v>5908276.2199999997</v>
      </c>
      <c r="BW451" s="101">
        <f t="shared" si="31"/>
        <v>4541529.7</v>
      </c>
      <c r="BX451" s="101">
        <f t="shared" si="31"/>
        <v>7811713.5100000007</v>
      </c>
      <c r="BY451" s="101">
        <f t="shared" si="31"/>
        <v>911272463.65559995</v>
      </c>
    </row>
    <row r="452" spans="2:77" ht="22.5" thickBot="1" x14ac:dyDescent="0.25">
      <c r="B452" s="93"/>
      <c r="C452" s="102" t="s">
        <v>1074</v>
      </c>
      <c r="D452" s="103">
        <f>SUM(D449:D451)</f>
        <v>1356512305.23</v>
      </c>
      <c r="E452" s="103">
        <f t="shared" ref="E452:BP452" si="32">SUM(E449:E451)</f>
        <v>301465678.98000002</v>
      </c>
      <c r="F452" s="103">
        <f t="shared" si="32"/>
        <v>555086445.83999991</v>
      </c>
      <c r="G452" s="103">
        <f t="shared" si="32"/>
        <v>164215613.72999999</v>
      </c>
      <c r="H452" s="103">
        <f t="shared" si="32"/>
        <v>140724706.38</v>
      </c>
      <c r="I452" s="103">
        <f t="shared" si="32"/>
        <v>54727250.490000002</v>
      </c>
      <c r="J452" s="103">
        <f t="shared" si="32"/>
        <v>2643373042.0099998</v>
      </c>
      <c r="K452" s="103">
        <f t="shared" si="32"/>
        <v>293742066.81999999</v>
      </c>
      <c r="L452" s="103">
        <f t="shared" si="32"/>
        <v>85338767.649999991</v>
      </c>
      <c r="M452" s="103">
        <f t="shared" si="32"/>
        <v>736140357.78000009</v>
      </c>
      <c r="N452" s="103">
        <f t="shared" si="32"/>
        <v>74951274.570000008</v>
      </c>
      <c r="O452" s="103">
        <f t="shared" si="32"/>
        <v>200609631.00000003</v>
      </c>
      <c r="P452" s="103">
        <f t="shared" si="32"/>
        <v>420138883.63000011</v>
      </c>
      <c r="Q452" s="103">
        <f t="shared" si="32"/>
        <v>371237806.18000007</v>
      </c>
      <c r="R452" s="103">
        <f t="shared" si="32"/>
        <v>36986590.170000002</v>
      </c>
      <c r="S452" s="103">
        <f t="shared" si="32"/>
        <v>134278369.44839999</v>
      </c>
      <c r="T452" s="103">
        <f t="shared" si="32"/>
        <v>111901094.57000001</v>
      </c>
      <c r="U452" s="103">
        <f t="shared" si="32"/>
        <v>68440548.280000001</v>
      </c>
      <c r="V452" s="103">
        <f t="shared" si="32"/>
        <v>1586321417.1500001</v>
      </c>
      <c r="W452" s="103">
        <f t="shared" si="32"/>
        <v>298517276.30000001</v>
      </c>
      <c r="X452" s="103">
        <f t="shared" si="32"/>
        <v>146812581.51999998</v>
      </c>
      <c r="Y452" s="103">
        <f t="shared" si="32"/>
        <v>378676559.44</v>
      </c>
      <c r="Z452" s="103">
        <f t="shared" si="32"/>
        <v>91486689.719999984</v>
      </c>
      <c r="AA452" s="103">
        <f t="shared" si="32"/>
        <v>126595370.84000002</v>
      </c>
      <c r="AB452" s="103">
        <f t="shared" si="32"/>
        <v>135576766.12</v>
      </c>
      <c r="AC452" s="103">
        <f t="shared" si="32"/>
        <v>58708197.829999998</v>
      </c>
      <c r="AD452" s="103">
        <f t="shared" si="32"/>
        <v>58517607.220000006</v>
      </c>
      <c r="AE452" s="103">
        <f t="shared" si="32"/>
        <v>1804880083.8899999</v>
      </c>
      <c r="AF452" s="103">
        <f t="shared" si="32"/>
        <v>105895800.07000001</v>
      </c>
      <c r="AG452" s="103">
        <f t="shared" si="32"/>
        <v>60047209.363000005</v>
      </c>
      <c r="AH452" s="103">
        <f t="shared" si="32"/>
        <v>61637642.56000001</v>
      </c>
      <c r="AI452" s="103">
        <f t="shared" si="32"/>
        <v>56204048.309999995</v>
      </c>
      <c r="AJ452" s="103">
        <f t="shared" si="32"/>
        <v>101892762.47999999</v>
      </c>
      <c r="AK452" s="103">
        <f t="shared" si="32"/>
        <v>79173508.629999995</v>
      </c>
      <c r="AL452" s="103">
        <f t="shared" si="32"/>
        <v>79745335.019999996</v>
      </c>
      <c r="AM452" s="103">
        <f t="shared" si="32"/>
        <v>128229888.36999999</v>
      </c>
      <c r="AN452" s="103">
        <f t="shared" si="32"/>
        <v>71312481.580000013</v>
      </c>
      <c r="AO452" s="103">
        <f t="shared" si="32"/>
        <v>76278873.719999999</v>
      </c>
      <c r="AP452" s="103">
        <f t="shared" si="32"/>
        <v>69320762.710000008</v>
      </c>
      <c r="AQ452" s="103">
        <f t="shared" si="32"/>
        <v>612835534.66000009</v>
      </c>
      <c r="AR452" s="103">
        <f t="shared" si="32"/>
        <v>83934814.609999999</v>
      </c>
      <c r="AS452" s="103">
        <f t="shared" si="32"/>
        <v>76628845.310000002</v>
      </c>
      <c r="AT452" s="103">
        <f t="shared" si="32"/>
        <v>76878112.930000007</v>
      </c>
      <c r="AU452" s="103">
        <f t="shared" si="32"/>
        <v>70238121.400000021</v>
      </c>
      <c r="AV452" s="103">
        <f t="shared" si="32"/>
        <v>29007796.379999999</v>
      </c>
      <c r="AW452" s="103">
        <f t="shared" si="32"/>
        <v>46824196.380000003</v>
      </c>
      <c r="AX452" s="103">
        <f t="shared" si="32"/>
        <v>1319310310.3600001</v>
      </c>
      <c r="AY452" s="103">
        <f t="shared" si="32"/>
        <v>96773411.530000001</v>
      </c>
      <c r="AZ452" s="103">
        <f t="shared" si="32"/>
        <v>109473691.79000002</v>
      </c>
      <c r="BA452" s="103">
        <f t="shared" si="32"/>
        <v>157572612.19000003</v>
      </c>
      <c r="BB452" s="103">
        <f t="shared" si="32"/>
        <v>143910981.93000001</v>
      </c>
      <c r="BC452" s="103">
        <f t="shared" si="32"/>
        <v>113153411.34</v>
      </c>
      <c r="BD452" s="103">
        <f t="shared" si="32"/>
        <v>244311338.56140003</v>
      </c>
      <c r="BE452" s="103">
        <f t="shared" si="32"/>
        <v>169141856.28</v>
      </c>
      <c r="BF452" s="103">
        <f t="shared" si="32"/>
        <v>95368946.479999989</v>
      </c>
      <c r="BG452" s="103">
        <f t="shared" si="32"/>
        <v>45121104.640000001</v>
      </c>
      <c r="BH452" s="103">
        <f t="shared" si="32"/>
        <v>30396386.960000001</v>
      </c>
      <c r="BI452" s="103">
        <f t="shared" si="32"/>
        <v>1147010750.6000001</v>
      </c>
      <c r="BJ452" s="103">
        <f t="shared" si="32"/>
        <v>432881967.94</v>
      </c>
      <c r="BK452" s="103">
        <f t="shared" si="32"/>
        <v>90872777.660000011</v>
      </c>
      <c r="BL452" s="103">
        <f t="shared" si="32"/>
        <v>60745785.719999991</v>
      </c>
      <c r="BM452" s="103">
        <f t="shared" si="32"/>
        <v>81470471.25999999</v>
      </c>
      <c r="BN452" s="103">
        <f t="shared" si="32"/>
        <v>126848827.45000002</v>
      </c>
      <c r="BO452" s="103">
        <f t="shared" si="32"/>
        <v>59192590.640000001</v>
      </c>
      <c r="BP452" s="103">
        <f t="shared" si="32"/>
        <v>773034642.1400001</v>
      </c>
      <c r="BQ452" s="103">
        <f t="shared" ref="BQ452:BY452" si="33">SUM(BQ449:BQ451)</f>
        <v>74998177.809999987</v>
      </c>
      <c r="BR452" s="103">
        <f t="shared" si="33"/>
        <v>76026843.660000011</v>
      </c>
      <c r="BS452" s="103">
        <f t="shared" si="33"/>
        <v>121706592.54000002</v>
      </c>
      <c r="BT452" s="103">
        <f t="shared" si="33"/>
        <v>121608703.58999999</v>
      </c>
      <c r="BU452" s="103">
        <f t="shared" si="33"/>
        <v>266389300.89999998</v>
      </c>
      <c r="BV452" s="103">
        <f t="shared" si="33"/>
        <v>85384956.019999996</v>
      </c>
      <c r="BW452" s="103">
        <f t="shared" si="33"/>
        <v>45278943</v>
      </c>
      <c r="BX452" s="103">
        <f t="shared" si="33"/>
        <v>43247767.859999999</v>
      </c>
      <c r="BY452" s="103">
        <f t="shared" si="33"/>
        <v>10258118066.945198</v>
      </c>
    </row>
    <row r="453" spans="2:77" ht="22.5" thickTop="1" x14ac:dyDescent="0.2">
      <c r="B453" s="93"/>
      <c r="C453" s="35" t="s">
        <v>1075</v>
      </c>
      <c r="D453" s="104">
        <f>SUM(D449/D443)</f>
        <v>0.43916132087326704</v>
      </c>
      <c r="E453" s="99">
        <f t="shared" ref="E453:BP453" si="34">SUM(E449/E443)</f>
        <v>0.53794248980580139</v>
      </c>
      <c r="F453" s="99">
        <f t="shared" si="34"/>
        <v>0.36330111972303097</v>
      </c>
      <c r="G453" s="99">
        <f t="shared" si="34"/>
        <v>0.54925232127220081</v>
      </c>
      <c r="H453" s="99">
        <f t="shared" si="34"/>
        <v>0.49899438665349105</v>
      </c>
      <c r="I453" s="99">
        <f t="shared" si="34"/>
        <v>0.47526447426899709</v>
      </c>
      <c r="J453" s="99">
        <f t="shared" si="34"/>
        <v>0.3031131155682959</v>
      </c>
      <c r="K453" s="99">
        <f t="shared" si="34"/>
        <v>0.48660487308608985</v>
      </c>
      <c r="L453" s="99">
        <f t="shared" si="34"/>
        <v>0.58369277973004541</v>
      </c>
      <c r="M453" s="99">
        <f t="shared" si="34"/>
        <v>0.45979342740167478</v>
      </c>
      <c r="N453" s="99">
        <f t="shared" si="34"/>
        <v>0.60559082441166268</v>
      </c>
      <c r="O453" s="99">
        <f t="shared" si="34"/>
        <v>0.56047278867622508</v>
      </c>
      <c r="P453" s="99">
        <f t="shared" si="34"/>
        <v>0.51070133290148778</v>
      </c>
      <c r="Q453" s="99">
        <f t="shared" si="34"/>
        <v>0.49949522022750853</v>
      </c>
      <c r="R453" s="99">
        <f t="shared" si="34"/>
        <v>0.70730822040527952</v>
      </c>
      <c r="S453" s="99">
        <f t="shared" si="34"/>
        <v>0.58121609909089955</v>
      </c>
      <c r="T453" s="99">
        <f t="shared" si="34"/>
        <v>0.55104022488940785</v>
      </c>
      <c r="U453" s="99">
        <f t="shared" si="34"/>
        <v>0.4879662403877032</v>
      </c>
      <c r="V453" s="99">
        <f t="shared" si="34"/>
        <v>0.42600614378427731</v>
      </c>
      <c r="W453" s="99">
        <f t="shared" si="34"/>
        <v>0.63176235807640146</v>
      </c>
      <c r="X453" s="99">
        <f t="shared" si="34"/>
        <v>0.55503381861259282</v>
      </c>
      <c r="Y453" s="99">
        <f t="shared" si="34"/>
        <v>0.51009633338411831</v>
      </c>
      <c r="Z453" s="99">
        <f t="shared" si="34"/>
        <v>0.50050459025093819</v>
      </c>
      <c r="AA453" s="99">
        <f t="shared" si="34"/>
        <v>0.56159586368672676</v>
      </c>
      <c r="AB453" s="99">
        <f t="shared" si="34"/>
        <v>0.50167425688992973</v>
      </c>
      <c r="AC453" s="99">
        <f t="shared" si="34"/>
        <v>0.67055792554016946</v>
      </c>
      <c r="AD453" s="99">
        <f t="shared" si="34"/>
        <v>0.46350493832356021</v>
      </c>
      <c r="AE453" s="99">
        <f t="shared" si="34"/>
        <v>0.4623949222450171</v>
      </c>
      <c r="AF453" s="99">
        <f t="shared" si="34"/>
        <v>0.5141585777485006</v>
      </c>
      <c r="AG453" s="99">
        <f t="shared" si="34"/>
        <v>0.57525904940267403</v>
      </c>
      <c r="AH453" s="99">
        <f t="shared" si="34"/>
        <v>0.60793456044266458</v>
      </c>
      <c r="AI453" s="99">
        <f t="shared" si="34"/>
        <v>0.58427843291170634</v>
      </c>
      <c r="AJ453" s="99">
        <f t="shared" si="34"/>
        <v>0.61302521860900538</v>
      </c>
      <c r="AK453" s="99">
        <f t="shared" si="34"/>
        <v>0.5687084449224431</v>
      </c>
      <c r="AL453" s="99">
        <f t="shared" si="34"/>
        <v>0.59818906009771755</v>
      </c>
      <c r="AM453" s="99">
        <f t="shared" si="34"/>
        <v>0.5503413804502808</v>
      </c>
      <c r="AN453" s="99">
        <f t="shared" si="34"/>
        <v>0.52315431246668309</v>
      </c>
      <c r="AO453" s="99">
        <f t="shared" si="34"/>
        <v>0.57148743402390589</v>
      </c>
      <c r="AP453" s="99">
        <f t="shared" si="34"/>
        <v>0.58622191478413432</v>
      </c>
      <c r="AQ453" s="99">
        <f t="shared" si="34"/>
        <v>0.55753233258496748</v>
      </c>
      <c r="AR453" s="99">
        <f t="shared" si="34"/>
        <v>0.66517327184778663</v>
      </c>
      <c r="AS453" s="99">
        <f t="shared" si="34"/>
        <v>0.59802258612018788</v>
      </c>
      <c r="AT453" s="99">
        <f t="shared" si="34"/>
        <v>0.60909111534514282</v>
      </c>
      <c r="AU453" s="99">
        <f t="shared" si="34"/>
        <v>0.6435017299215009</v>
      </c>
      <c r="AV453" s="99">
        <f t="shared" si="34"/>
        <v>0.766238023527267</v>
      </c>
      <c r="AW453" s="99">
        <f t="shared" si="34"/>
        <v>0.67184531398860348</v>
      </c>
      <c r="AX453" s="99">
        <f t="shared" si="34"/>
        <v>0.35536408334156827</v>
      </c>
      <c r="AY453" s="99">
        <f t="shared" si="34"/>
        <v>0.5488578251821542</v>
      </c>
      <c r="AZ453" s="99">
        <f t="shared" si="34"/>
        <v>0.53132679742012623</v>
      </c>
      <c r="BA453" s="99">
        <f t="shared" si="34"/>
        <v>0.64218414202238383</v>
      </c>
      <c r="BB453" s="99">
        <f t="shared" si="34"/>
        <v>0.57739813076214819</v>
      </c>
      <c r="BC453" s="99">
        <f t="shared" si="34"/>
        <v>0.54472036493851106</v>
      </c>
      <c r="BD453" s="99">
        <f t="shared" si="34"/>
        <v>0.51412642536464881</v>
      </c>
      <c r="BE453" s="99">
        <f t="shared" si="34"/>
        <v>0.59247046946531201</v>
      </c>
      <c r="BF453" s="99">
        <f t="shared" si="34"/>
        <v>0.61489132702163374</v>
      </c>
      <c r="BG453" s="99">
        <f t="shared" si="34"/>
        <v>0.67187233663646584</v>
      </c>
      <c r="BH453" s="99">
        <f t="shared" si="34"/>
        <v>0.48366914086064072</v>
      </c>
      <c r="BI453" s="99">
        <f t="shared" si="34"/>
        <v>0.46517297621523557</v>
      </c>
      <c r="BJ453" s="99">
        <f t="shared" si="34"/>
        <v>0.53266487280533104</v>
      </c>
      <c r="BK453" s="99">
        <f t="shared" si="34"/>
        <v>0.57838846041929959</v>
      </c>
      <c r="BL453" s="99">
        <f t="shared" si="34"/>
        <v>0.57904908173143321</v>
      </c>
      <c r="BM453" s="99">
        <f t="shared" si="34"/>
        <v>0.60246045430741024</v>
      </c>
      <c r="BN453" s="99">
        <f t="shared" si="34"/>
        <v>0.56167215549422245</v>
      </c>
      <c r="BO453" s="99">
        <f t="shared" si="34"/>
        <v>0.64105529635915637</v>
      </c>
      <c r="BP453" s="99">
        <f t="shared" si="34"/>
        <v>0.49985193733452005</v>
      </c>
      <c r="BQ453" s="99">
        <f t="shared" ref="BQ453:BY453" si="35">SUM(BQ449/BQ443)</f>
        <v>0.61047598333339825</v>
      </c>
      <c r="BR453" s="99">
        <f t="shared" si="35"/>
        <v>0.59484418622488744</v>
      </c>
      <c r="BS453" s="99">
        <f t="shared" si="35"/>
        <v>0.6082974135283058</v>
      </c>
      <c r="BT453" s="99">
        <f t="shared" si="35"/>
        <v>0.58062703794138026</v>
      </c>
      <c r="BU453" s="99">
        <f t="shared" si="35"/>
        <v>0.52562581093574656</v>
      </c>
      <c r="BV453" s="99">
        <f t="shared" si="35"/>
        <v>0.55932571041276036</v>
      </c>
      <c r="BW453" s="99">
        <f t="shared" si="35"/>
        <v>0.5317814352472402</v>
      </c>
      <c r="BX453" s="99">
        <f t="shared" si="35"/>
        <v>0.49073855934227301</v>
      </c>
      <c r="BY453" s="99">
        <f t="shared" si="35"/>
        <v>0.46864049688840981</v>
      </c>
    </row>
    <row r="454" spans="2:77" x14ac:dyDescent="0.2">
      <c r="B454" s="93"/>
      <c r="C454" s="35" t="s">
        <v>1076</v>
      </c>
      <c r="D454" s="99">
        <f>SUM(D449/D447)</f>
        <v>0.47343953608979605</v>
      </c>
      <c r="E454" s="99">
        <f t="shared" ref="E454:BP454" si="36">SUM(E449/E447)</f>
        <v>0.63938751313856057</v>
      </c>
      <c r="F454" s="99">
        <f t="shared" si="36"/>
        <v>0.50404955357693237</v>
      </c>
      <c r="G454" s="99">
        <f t="shared" si="36"/>
        <v>1.1288580740386449</v>
      </c>
      <c r="H454" s="99">
        <f t="shared" si="36"/>
        <v>1.0305077113279519</v>
      </c>
      <c r="I454" s="99">
        <f t="shared" si="36"/>
        <v>1.5255708167237294</v>
      </c>
      <c r="J454" s="99">
        <f t="shared" si="36"/>
        <v>0.49594456946735133</v>
      </c>
      <c r="K454" s="99">
        <f t="shared" si="36"/>
        <v>0.68096846327146587</v>
      </c>
      <c r="L454" s="99">
        <f t="shared" si="36"/>
        <v>1.3345692831912592</v>
      </c>
      <c r="M454" s="99">
        <f t="shared" si="36"/>
        <v>0.71760515700563265</v>
      </c>
      <c r="N454" s="99">
        <f t="shared" si="36"/>
        <v>1.1935016280416462</v>
      </c>
      <c r="O454" s="99">
        <f t="shared" si="36"/>
        <v>0.90002146342881428</v>
      </c>
      <c r="P454" s="99">
        <f t="shared" si="36"/>
        <v>0.60626839376345898</v>
      </c>
      <c r="Q454" s="99">
        <f t="shared" si="36"/>
        <v>0.69926131943067171</v>
      </c>
      <c r="R454" s="99">
        <f t="shared" si="36"/>
        <v>2.6822911030895713</v>
      </c>
      <c r="S454" s="99">
        <f t="shared" si="36"/>
        <v>1.1559377291219117</v>
      </c>
      <c r="T454" s="99">
        <f t="shared" si="36"/>
        <v>1.013802974465041</v>
      </c>
      <c r="U454" s="99">
        <f t="shared" si="36"/>
        <v>0.828541480540534</v>
      </c>
      <c r="V454" s="99">
        <f t="shared" si="36"/>
        <v>0.51108983863397039</v>
      </c>
      <c r="W454" s="99">
        <f t="shared" si="36"/>
        <v>1.0595025691514259</v>
      </c>
      <c r="X454" s="99">
        <f t="shared" si="36"/>
        <v>0.97503353368106993</v>
      </c>
      <c r="Y454" s="99">
        <f t="shared" si="36"/>
        <v>0.64635470974674725</v>
      </c>
      <c r="Z454" s="99">
        <f t="shared" si="36"/>
        <v>0.83657745177854848</v>
      </c>
      <c r="AA454" s="99">
        <f t="shared" si="36"/>
        <v>0.92852425512744663</v>
      </c>
      <c r="AB454" s="99">
        <f t="shared" si="36"/>
        <v>0.57810458229285511</v>
      </c>
      <c r="AC454" s="99">
        <f t="shared" si="36"/>
        <v>1.035685888114499</v>
      </c>
      <c r="AD454" s="99">
        <f t="shared" si="36"/>
        <v>0.78646956883485486</v>
      </c>
      <c r="AE454" s="99">
        <f t="shared" si="36"/>
        <v>0.5175564644695605</v>
      </c>
      <c r="AF454" s="99">
        <f t="shared" si="36"/>
        <v>1.1319660407794536</v>
      </c>
      <c r="AG454" s="99">
        <f t="shared" si="36"/>
        <v>1.0522072920301722</v>
      </c>
      <c r="AH454" s="99">
        <f t="shared" si="36"/>
        <v>1.2636671387512537</v>
      </c>
      <c r="AI454" s="99">
        <f t="shared" si="36"/>
        <v>1.0462657417861947</v>
      </c>
      <c r="AJ454" s="99">
        <f t="shared" si="36"/>
        <v>1.2918776496138165</v>
      </c>
      <c r="AK454" s="99">
        <f t="shared" si="36"/>
        <v>0.9879583423890933</v>
      </c>
      <c r="AL454" s="99">
        <f t="shared" si="36"/>
        <v>1.1536288053831558</v>
      </c>
      <c r="AM454" s="99">
        <f t="shared" si="36"/>
        <v>1.0365467256778766</v>
      </c>
      <c r="AN454" s="99">
        <f t="shared" si="36"/>
        <v>0.87471677556175664</v>
      </c>
      <c r="AO454" s="99">
        <f t="shared" si="36"/>
        <v>0.88345263086276304</v>
      </c>
      <c r="AP454" s="99">
        <f t="shared" si="36"/>
        <v>1.0044175025099096</v>
      </c>
      <c r="AQ454" s="99">
        <f t="shared" si="36"/>
        <v>0.71260604385111204</v>
      </c>
      <c r="AR454" s="99">
        <f t="shared" si="36"/>
        <v>1.3665220473459767</v>
      </c>
      <c r="AS454" s="99">
        <f t="shared" si="36"/>
        <v>1.3778534941088416</v>
      </c>
      <c r="AT454" s="99">
        <f t="shared" si="36"/>
        <v>1.05154073991199</v>
      </c>
      <c r="AU454" s="99">
        <f t="shared" si="36"/>
        <v>1.2069054274390236</v>
      </c>
      <c r="AV454" s="99">
        <f t="shared" si="36"/>
        <v>3.6576649268683679</v>
      </c>
      <c r="AW454" s="99">
        <f t="shared" si="36"/>
        <v>1.4713563324564241</v>
      </c>
      <c r="AX454" s="99">
        <f t="shared" si="36"/>
        <v>0.53197613419462397</v>
      </c>
      <c r="AY454" s="99">
        <f t="shared" si="36"/>
        <v>0.93068181182871923</v>
      </c>
      <c r="AZ454" s="99">
        <f t="shared" si="36"/>
        <v>0.92947222681875163</v>
      </c>
      <c r="BA454" s="99">
        <f t="shared" si="36"/>
        <v>1.016308887985593</v>
      </c>
      <c r="BB454" s="99">
        <f t="shared" si="36"/>
        <v>0.70964056340472392</v>
      </c>
      <c r="BC454" s="99">
        <f t="shared" si="36"/>
        <v>0.67507841582961226</v>
      </c>
      <c r="BD454" s="99">
        <f t="shared" si="36"/>
        <v>0.66001188560823332</v>
      </c>
      <c r="BE454" s="99">
        <f t="shared" si="36"/>
        <v>0.83451310691748271</v>
      </c>
      <c r="BF454" s="99">
        <f t="shared" si="36"/>
        <v>0.87867968533036811</v>
      </c>
      <c r="BG454" s="99">
        <f t="shared" si="36"/>
        <v>1.7131925605693528</v>
      </c>
      <c r="BH454" s="99">
        <f t="shared" si="36"/>
        <v>1.1415704749581432</v>
      </c>
      <c r="BI454" s="99">
        <f t="shared" si="36"/>
        <v>0.57065615768775346</v>
      </c>
      <c r="BJ454" s="99">
        <f t="shared" si="36"/>
        <v>0.67727745355221369</v>
      </c>
      <c r="BK454" s="99">
        <f t="shared" si="36"/>
        <v>1.0808413098935292</v>
      </c>
      <c r="BL454" s="99">
        <f t="shared" si="36"/>
        <v>1.1472918018924032</v>
      </c>
      <c r="BM454" s="99">
        <f t="shared" si="36"/>
        <v>1.4000403179462664</v>
      </c>
      <c r="BN454" s="99">
        <f t="shared" si="36"/>
        <v>1.2575055927852736</v>
      </c>
      <c r="BO454" s="99">
        <f t="shared" si="36"/>
        <v>1.5163721211223244</v>
      </c>
      <c r="BP454" s="99">
        <f t="shared" si="36"/>
        <v>0.43219515171475675</v>
      </c>
      <c r="BQ454" s="99">
        <f t="shared" ref="BQ454:BY454" si="37">SUM(BQ449/BQ447)</f>
        <v>0.87929724410716426</v>
      </c>
      <c r="BR454" s="99">
        <f t="shared" si="37"/>
        <v>0.91380839857063301</v>
      </c>
      <c r="BS454" s="99">
        <f t="shared" si="37"/>
        <v>1.0734123881635718</v>
      </c>
      <c r="BT454" s="99">
        <f t="shared" si="37"/>
        <v>0.68322252607839151</v>
      </c>
      <c r="BU454" s="99">
        <f t="shared" si="37"/>
        <v>0.6057434652958692</v>
      </c>
      <c r="BV454" s="99">
        <f t="shared" si="37"/>
        <v>0.92856169992839854</v>
      </c>
      <c r="BW454" s="99">
        <f t="shared" si="37"/>
        <v>0.81024970790716988</v>
      </c>
      <c r="BX454" s="99">
        <f t="shared" si="37"/>
        <v>0.90873035650325051</v>
      </c>
      <c r="BY454" s="99">
        <f t="shared" si="37"/>
        <v>0.62858033883489328</v>
      </c>
    </row>
    <row r="455" spans="2:77" x14ac:dyDescent="0.2">
      <c r="B455" s="93"/>
      <c r="C455" s="94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  <c r="BM455" s="99"/>
      <c r="BN455" s="99"/>
      <c r="BO455" s="99"/>
      <c r="BP455" s="99"/>
      <c r="BQ455" s="99"/>
      <c r="BR455" s="99"/>
      <c r="BS455" s="99"/>
      <c r="BT455" s="99"/>
      <c r="BU455" s="99"/>
      <c r="BV455" s="99"/>
      <c r="BW455" s="99"/>
      <c r="BX455" s="99"/>
      <c r="BY455" s="99"/>
    </row>
    <row r="456" spans="2:77" x14ac:dyDescent="0.2">
      <c r="B456" s="93"/>
      <c r="C456" s="105" t="s">
        <v>1077</v>
      </c>
      <c r="D456" s="106">
        <f t="shared" ref="D456:AQ456" si="38">SUM(D445/D447*D452)</f>
        <v>630885606.43733346</v>
      </c>
      <c r="E456" s="106">
        <f t="shared" si="38"/>
        <v>146435922.43448445</v>
      </c>
      <c r="F456" s="106">
        <f t="shared" si="38"/>
        <v>216555204.0499132</v>
      </c>
      <c r="G456" s="106">
        <f t="shared" si="38"/>
        <v>97148906.545213655</v>
      </c>
      <c r="H456" s="106">
        <f t="shared" si="38"/>
        <v>99657668.560108379</v>
      </c>
      <c r="I456" s="106">
        <f t="shared" si="38"/>
        <v>42761288.687424965</v>
      </c>
      <c r="J456" s="106">
        <f t="shared" si="38"/>
        <v>1079651273.4074788</v>
      </c>
      <c r="K456" s="106">
        <f t="shared" si="38"/>
        <v>164534425.36344224</v>
      </c>
      <c r="L456" s="106">
        <f t="shared" si="38"/>
        <v>64656381.647220962</v>
      </c>
      <c r="M456" s="106">
        <f t="shared" si="38"/>
        <v>345262721.30543202</v>
      </c>
      <c r="N456" s="106">
        <f t="shared" si="38"/>
        <v>57340438.024503835</v>
      </c>
      <c r="O456" s="106">
        <f t="shared" si="38"/>
        <v>145573481.54700455</v>
      </c>
      <c r="P456" s="106">
        <f t="shared" si="38"/>
        <v>209917753.23637083</v>
      </c>
      <c r="Q456" s="106">
        <f t="shared" si="38"/>
        <v>189983571.13247332</v>
      </c>
      <c r="R456" s="106">
        <f t="shared" si="38"/>
        <v>30935701.344971593</v>
      </c>
      <c r="S456" s="106">
        <f t="shared" si="38"/>
        <v>97942784.507857814</v>
      </c>
      <c r="T456" s="106">
        <f t="shared" si="38"/>
        <v>79977903.205813751</v>
      </c>
      <c r="U456" s="106">
        <f t="shared" si="38"/>
        <v>54557421.713713475</v>
      </c>
      <c r="V456" s="106">
        <f t="shared" si="38"/>
        <v>682979915.02016795</v>
      </c>
      <c r="W456" s="106">
        <f t="shared" si="38"/>
        <v>153807908.13420027</v>
      </c>
      <c r="X456" s="106">
        <f t="shared" si="38"/>
        <v>101632631.02062547</v>
      </c>
      <c r="Y456" s="106">
        <f t="shared" si="38"/>
        <v>175874691.07415611</v>
      </c>
      <c r="Z456" s="106">
        <f t="shared" si="38"/>
        <v>78587816.870948359</v>
      </c>
      <c r="AA456" s="106">
        <f t="shared" si="38"/>
        <v>95093891.633145854</v>
      </c>
      <c r="AB456" s="106">
        <f t="shared" si="38"/>
        <v>88534882.82466498</v>
      </c>
      <c r="AC456" s="106">
        <f t="shared" si="38"/>
        <v>43400934.167753369</v>
      </c>
      <c r="AD456" s="106">
        <f t="shared" si="38"/>
        <v>46187061.698518351</v>
      </c>
      <c r="AE456" s="106">
        <f t="shared" si="38"/>
        <v>615009374.28937423</v>
      </c>
      <c r="AF456" s="106">
        <f t="shared" si="38"/>
        <v>85102142.389897376</v>
      </c>
      <c r="AG456" s="106">
        <f t="shared" si="38"/>
        <v>49491848.264860772</v>
      </c>
      <c r="AH456" s="106">
        <f t="shared" si="38"/>
        <v>44481528.416183956</v>
      </c>
      <c r="AI456" s="106">
        <f t="shared" si="38"/>
        <v>42952919.366770297</v>
      </c>
      <c r="AJ456" s="106">
        <f t="shared" si="38"/>
        <v>62826649.281455904</v>
      </c>
      <c r="AK456" s="106">
        <f t="shared" si="38"/>
        <v>58528304.40284843</v>
      </c>
      <c r="AL456" s="106">
        <f t="shared" si="38"/>
        <v>62287280.994232796</v>
      </c>
      <c r="AM456" s="106">
        <f t="shared" si="38"/>
        <v>84799684.60774368</v>
      </c>
      <c r="AN456" s="106">
        <f t="shared" si="38"/>
        <v>53253924.953584276</v>
      </c>
      <c r="AO456" s="106">
        <f t="shared" si="38"/>
        <v>57036740.285753287</v>
      </c>
      <c r="AP456" s="106">
        <f t="shared" si="38"/>
        <v>55574741.649689063</v>
      </c>
      <c r="AQ456" s="106">
        <f t="shared" si="38"/>
        <v>240287581.62926853</v>
      </c>
      <c r="AR456" s="106">
        <f t="shared" ref="AR456:BY456" si="39">SUM(AR445/AR447*AR452)</f>
        <v>73045400.357853159</v>
      </c>
      <c r="AS456" s="106">
        <f t="shared" si="39"/>
        <v>62885414.376475848</v>
      </c>
      <c r="AT456" s="106">
        <f t="shared" si="39"/>
        <v>55155846.402797304</v>
      </c>
      <c r="AU456" s="106">
        <f t="shared" si="39"/>
        <v>57797728.892375931</v>
      </c>
      <c r="AV456" s="106">
        <f t="shared" si="39"/>
        <v>26408837.7561731</v>
      </c>
      <c r="AW456" s="106">
        <f t="shared" si="39"/>
        <v>32330655.47837206</v>
      </c>
      <c r="AX456" s="106">
        <f t="shared" si="39"/>
        <v>485441273.17633295</v>
      </c>
      <c r="AY456" s="106">
        <f t="shared" si="39"/>
        <v>70382007.734783337</v>
      </c>
      <c r="AZ456" s="106">
        <f t="shared" si="39"/>
        <v>81591987.266625032</v>
      </c>
      <c r="BA456" s="106">
        <f t="shared" si="39"/>
        <v>110545321.70419312</v>
      </c>
      <c r="BB456" s="106">
        <f t="shared" si="39"/>
        <v>80852736.752000168</v>
      </c>
      <c r="BC456" s="106">
        <f t="shared" si="39"/>
        <v>86660428.53247343</v>
      </c>
      <c r="BD456" s="106">
        <f t="shared" si="39"/>
        <v>123001917.59509265</v>
      </c>
      <c r="BE456" s="106">
        <f t="shared" si="39"/>
        <v>70780582.3175226</v>
      </c>
      <c r="BF456" s="106">
        <f t="shared" si="39"/>
        <v>61146300.779643714</v>
      </c>
      <c r="BG456" s="106">
        <f t="shared" si="39"/>
        <v>34426598.024992935</v>
      </c>
      <c r="BH456" s="106">
        <f t="shared" si="39"/>
        <v>24054832.750674184</v>
      </c>
      <c r="BI456" s="106">
        <f t="shared" si="39"/>
        <v>437436667.16364509</v>
      </c>
      <c r="BJ456" s="106">
        <f t="shared" si="39"/>
        <v>220093347.34844986</v>
      </c>
      <c r="BK456" s="106">
        <f t="shared" si="39"/>
        <v>65867580.328570686</v>
      </c>
      <c r="BL456" s="106">
        <f t="shared" si="39"/>
        <v>47411297.997490972</v>
      </c>
      <c r="BM456" s="106">
        <f t="shared" si="39"/>
        <v>70702203.542139947</v>
      </c>
      <c r="BN456" s="106">
        <f t="shared" si="39"/>
        <v>96708568.69453989</v>
      </c>
      <c r="BO456" s="106">
        <f t="shared" si="39"/>
        <v>43331805.200059719</v>
      </c>
      <c r="BP456" s="106">
        <f t="shared" si="39"/>
        <v>251977369.80543873</v>
      </c>
      <c r="BQ456" s="106">
        <f t="shared" si="39"/>
        <v>52519002.180822872</v>
      </c>
      <c r="BR456" s="106">
        <f t="shared" si="39"/>
        <v>54546932.457164347</v>
      </c>
      <c r="BS456" s="106">
        <f t="shared" si="39"/>
        <v>81943542.858918697</v>
      </c>
      <c r="BT456" s="106">
        <f t="shared" si="39"/>
        <v>81467823.720803082</v>
      </c>
      <c r="BU456" s="106">
        <f t="shared" si="39"/>
        <v>139730900.2146824</v>
      </c>
      <c r="BV456" s="106">
        <f t="shared" si="39"/>
        <v>61154584.108484581</v>
      </c>
      <c r="BW456" s="106">
        <f t="shared" si="39"/>
        <v>30217642.802526977</v>
      </c>
      <c r="BX456" s="106">
        <f t="shared" si="39"/>
        <v>32680827.90311005</v>
      </c>
      <c r="BY456" s="106">
        <f t="shared" si="39"/>
        <v>5029993026.9061146</v>
      </c>
    </row>
    <row r="457" spans="2:77" x14ac:dyDescent="0.2">
      <c r="B457" s="93"/>
      <c r="C457" s="105" t="s">
        <v>1078</v>
      </c>
      <c r="D457" s="106">
        <f t="shared" ref="D457:BO457" si="40">SUM(D446/D447*D452)</f>
        <v>725626698.79266667</v>
      </c>
      <c r="E457" s="106">
        <f t="shared" si="40"/>
        <v>155029756.54551554</v>
      </c>
      <c r="F457" s="106">
        <f t="shared" si="40"/>
        <v>338531241.79008669</v>
      </c>
      <c r="G457" s="106">
        <f t="shared" si="40"/>
        <v>67066707.184786335</v>
      </c>
      <c r="H457" s="106">
        <f t="shared" si="40"/>
        <v>41067037.819891624</v>
      </c>
      <c r="I457" s="106">
        <f t="shared" si="40"/>
        <v>11965961.802575039</v>
      </c>
      <c r="J457" s="106">
        <f t="shared" si="40"/>
        <v>1563721768.6025205</v>
      </c>
      <c r="K457" s="106">
        <f t="shared" si="40"/>
        <v>129207641.45655774</v>
      </c>
      <c r="L457" s="106">
        <f t="shared" si="40"/>
        <v>20682386.002779037</v>
      </c>
      <c r="M457" s="106">
        <f t="shared" si="40"/>
        <v>390877636.47456807</v>
      </c>
      <c r="N457" s="106">
        <f t="shared" si="40"/>
        <v>17610836.545496173</v>
      </c>
      <c r="O457" s="106">
        <f t="shared" si="40"/>
        <v>55036149.452995487</v>
      </c>
      <c r="P457" s="106">
        <f t="shared" si="40"/>
        <v>210221130.39362931</v>
      </c>
      <c r="Q457" s="106">
        <f t="shared" si="40"/>
        <v>181254235.04752672</v>
      </c>
      <c r="R457" s="106">
        <f t="shared" si="40"/>
        <v>6050888.8250284111</v>
      </c>
      <c r="S457" s="106">
        <f t="shared" si="40"/>
        <v>36335584.940542176</v>
      </c>
      <c r="T457" s="106">
        <f t="shared" si="40"/>
        <v>31923191.364186257</v>
      </c>
      <c r="U457" s="106">
        <f t="shared" si="40"/>
        <v>13883126.566286534</v>
      </c>
      <c r="V457" s="106">
        <f t="shared" si="40"/>
        <v>903341502.12983215</v>
      </c>
      <c r="W457" s="106">
        <f t="shared" si="40"/>
        <v>144709368.16579977</v>
      </c>
      <c r="X457" s="106">
        <f t="shared" si="40"/>
        <v>45179950.499374501</v>
      </c>
      <c r="Y457" s="106">
        <f t="shared" si="40"/>
        <v>202801868.36584389</v>
      </c>
      <c r="Z457" s="106">
        <f t="shared" si="40"/>
        <v>12898872.849051625</v>
      </c>
      <c r="AA457" s="106">
        <f t="shared" si="40"/>
        <v>31501479.206854161</v>
      </c>
      <c r="AB457" s="106">
        <f t="shared" si="40"/>
        <v>47041883.295335032</v>
      </c>
      <c r="AC457" s="106">
        <f t="shared" si="40"/>
        <v>15307263.662246631</v>
      </c>
      <c r="AD457" s="106">
        <f t="shared" si="40"/>
        <v>12330545.521481644</v>
      </c>
      <c r="AE457" s="106">
        <f t="shared" si="40"/>
        <v>1189870709.6006255</v>
      </c>
      <c r="AF457" s="106">
        <f t="shared" si="40"/>
        <v>20793657.680102639</v>
      </c>
      <c r="AG457" s="106">
        <f t="shared" si="40"/>
        <v>10555361.098139239</v>
      </c>
      <c r="AH457" s="106">
        <f t="shared" si="40"/>
        <v>17156114.143816058</v>
      </c>
      <c r="AI457" s="106">
        <f t="shared" si="40"/>
        <v>13251128.943229692</v>
      </c>
      <c r="AJ457" s="106">
        <f t="shared" si="40"/>
        <v>39066113.198544085</v>
      </c>
      <c r="AK457" s="106">
        <f t="shared" si="40"/>
        <v>20645204.227151565</v>
      </c>
      <c r="AL457" s="106">
        <f t="shared" si="40"/>
        <v>17458054.0257672</v>
      </c>
      <c r="AM457" s="106">
        <f t="shared" si="40"/>
        <v>43430203.762256324</v>
      </c>
      <c r="AN457" s="106">
        <f t="shared" si="40"/>
        <v>18058556.626415733</v>
      </c>
      <c r="AO457" s="106">
        <f t="shared" si="40"/>
        <v>19242133.434246708</v>
      </c>
      <c r="AP457" s="106">
        <f t="shared" si="40"/>
        <v>13746021.060310945</v>
      </c>
      <c r="AQ457" s="106">
        <f t="shared" si="40"/>
        <v>372547953.03073156</v>
      </c>
      <c r="AR457" s="106">
        <f t="shared" si="40"/>
        <v>10889414.252146842</v>
      </c>
      <c r="AS457" s="106">
        <f t="shared" si="40"/>
        <v>13743430.933524143</v>
      </c>
      <c r="AT457" s="106">
        <f t="shared" si="40"/>
        <v>21722266.527202692</v>
      </c>
      <c r="AU457" s="106">
        <f t="shared" si="40"/>
        <v>12440392.507624095</v>
      </c>
      <c r="AV457" s="106">
        <f t="shared" si="40"/>
        <v>2598958.6238268996</v>
      </c>
      <c r="AW457" s="106">
        <f t="shared" si="40"/>
        <v>14493540.901627947</v>
      </c>
      <c r="AX457" s="106">
        <f t="shared" si="40"/>
        <v>833869037.18366718</v>
      </c>
      <c r="AY457" s="106">
        <f t="shared" si="40"/>
        <v>26391403.795216672</v>
      </c>
      <c r="AZ457" s="106">
        <f t="shared" si="40"/>
        <v>27881704.523374978</v>
      </c>
      <c r="BA457" s="106">
        <f t="shared" si="40"/>
        <v>47027290.485806905</v>
      </c>
      <c r="BB457" s="106">
        <f t="shared" si="40"/>
        <v>63058245.177999832</v>
      </c>
      <c r="BC457" s="106">
        <f t="shared" si="40"/>
        <v>26492982.80752657</v>
      </c>
      <c r="BD457" s="106">
        <f t="shared" si="40"/>
        <v>121309420.96630739</v>
      </c>
      <c r="BE457" s="106">
        <f t="shared" si="40"/>
        <v>98361273.962477416</v>
      </c>
      <c r="BF457" s="106">
        <f t="shared" si="40"/>
        <v>34222645.700356275</v>
      </c>
      <c r="BG457" s="106">
        <f t="shared" si="40"/>
        <v>10694506.615007062</v>
      </c>
      <c r="BH457" s="106">
        <f t="shared" si="40"/>
        <v>6341554.2093258174</v>
      </c>
      <c r="BI457" s="106">
        <f t="shared" si="40"/>
        <v>709574083.43635499</v>
      </c>
      <c r="BJ457" s="106">
        <f t="shared" si="40"/>
        <v>212788620.59155017</v>
      </c>
      <c r="BK457" s="106">
        <f t="shared" si="40"/>
        <v>25005197.331429329</v>
      </c>
      <c r="BL457" s="106">
        <f t="shared" si="40"/>
        <v>13334487.722509023</v>
      </c>
      <c r="BM457" s="106">
        <f t="shared" si="40"/>
        <v>10768267.717860036</v>
      </c>
      <c r="BN457" s="106">
        <f t="shared" si="40"/>
        <v>30140258.755460128</v>
      </c>
      <c r="BO457" s="106">
        <f t="shared" si="40"/>
        <v>15860785.439940287</v>
      </c>
      <c r="BP457" s="106">
        <f t="shared" ref="BP457:BY457" si="41">SUM(BP446/BP447*BP452)</f>
        <v>521057272.33456135</v>
      </c>
      <c r="BQ457" s="106">
        <f t="shared" si="41"/>
        <v>22479175.62917712</v>
      </c>
      <c r="BR457" s="106">
        <f t="shared" si="41"/>
        <v>21479911.20283566</v>
      </c>
      <c r="BS457" s="106">
        <f t="shared" si="41"/>
        <v>39763049.681081332</v>
      </c>
      <c r="BT457" s="106">
        <f t="shared" si="41"/>
        <v>40140879.869196907</v>
      </c>
      <c r="BU457" s="106">
        <f t="shared" si="41"/>
        <v>126658400.68531758</v>
      </c>
      <c r="BV457" s="106">
        <f t="shared" si="41"/>
        <v>24230371.911515411</v>
      </c>
      <c r="BW457" s="106">
        <f t="shared" si="41"/>
        <v>15061300.197473027</v>
      </c>
      <c r="BX457" s="106">
        <f t="shared" si="41"/>
        <v>10566939.956889955</v>
      </c>
      <c r="BY457" s="106">
        <f t="shared" si="41"/>
        <v>5228125040.0390844</v>
      </c>
    </row>
    <row r="458" spans="2:77" ht="22.5" thickBot="1" x14ac:dyDescent="0.25">
      <c r="B458" s="93"/>
      <c r="C458" s="107" t="s">
        <v>1079</v>
      </c>
      <c r="D458" s="108">
        <f t="shared" ref="D458:BO458" si="42">SUM(D456:D457)</f>
        <v>1356512305.23</v>
      </c>
      <c r="E458" s="108">
        <f t="shared" si="42"/>
        <v>301465678.98000002</v>
      </c>
      <c r="F458" s="108">
        <f t="shared" si="42"/>
        <v>555086445.83999991</v>
      </c>
      <c r="G458" s="108">
        <f t="shared" si="42"/>
        <v>164215613.72999999</v>
      </c>
      <c r="H458" s="108">
        <f t="shared" si="42"/>
        <v>140724706.38</v>
      </c>
      <c r="I458" s="108">
        <f t="shared" si="42"/>
        <v>54727250.490000002</v>
      </c>
      <c r="J458" s="108">
        <f t="shared" si="42"/>
        <v>2643373042.0099993</v>
      </c>
      <c r="K458" s="108">
        <f t="shared" si="42"/>
        <v>293742066.81999999</v>
      </c>
      <c r="L458" s="108">
        <f t="shared" si="42"/>
        <v>85338767.650000006</v>
      </c>
      <c r="M458" s="108">
        <f t="shared" si="42"/>
        <v>736140357.78000009</v>
      </c>
      <c r="N458" s="108">
        <f t="shared" si="42"/>
        <v>74951274.570000008</v>
      </c>
      <c r="O458" s="108">
        <f t="shared" si="42"/>
        <v>200609631.00000003</v>
      </c>
      <c r="P458" s="108">
        <f t="shared" si="42"/>
        <v>420138883.63000011</v>
      </c>
      <c r="Q458" s="108">
        <f t="shared" si="42"/>
        <v>371237806.18000007</v>
      </c>
      <c r="R458" s="108">
        <f t="shared" si="42"/>
        <v>36986590.170000002</v>
      </c>
      <c r="S458" s="108">
        <f t="shared" si="42"/>
        <v>134278369.44839999</v>
      </c>
      <c r="T458" s="108">
        <f t="shared" si="42"/>
        <v>111901094.57000001</v>
      </c>
      <c r="U458" s="108">
        <f t="shared" si="42"/>
        <v>68440548.280000001</v>
      </c>
      <c r="V458" s="108">
        <f t="shared" si="42"/>
        <v>1586321417.1500001</v>
      </c>
      <c r="W458" s="108">
        <f t="shared" si="42"/>
        <v>298517276.30000007</v>
      </c>
      <c r="X458" s="108">
        <f t="shared" si="42"/>
        <v>146812581.51999998</v>
      </c>
      <c r="Y458" s="108">
        <f t="shared" si="42"/>
        <v>378676559.44</v>
      </c>
      <c r="Z458" s="108">
        <f t="shared" si="42"/>
        <v>91486689.719999984</v>
      </c>
      <c r="AA458" s="108">
        <f t="shared" si="42"/>
        <v>126595370.84000002</v>
      </c>
      <c r="AB458" s="108">
        <f t="shared" si="42"/>
        <v>135576766.12</v>
      </c>
      <c r="AC458" s="108">
        <f t="shared" si="42"/>
        <v>58708197.829999998</v>
      </c>
      <c r="AD458" s="108">
        <f t="shared" si="42"/>
        <v>58517607.219999999</v>
      </c>
      <c r="AE458" s="108">
        <f t="shared" si="42"/>
        <v>1804880083.8899999</v>
      </c>
      <c r="AF458" s="108">
        <f t="shared" si="42"/>
        <v>105895800.07000002</v>
      </c>
      <c r="AG458" s="108">
        <f t="shared" si="42"/>
        <v>60047209.363000013</v>
      </c>
      <c r="AH458" s="108">
        <f t="shared" si="42"/>
        <v>61637642.560000017</v>
      </c>
      <c r="AI458" s="108">
        <f t="shared" si="42"/>
        <v>56204048.309999987</v>
      </c>
      <c r="AJ458" s="108">
        <f t="shared" si="42"/>
        <v>101892762.47999999</v>
      </c>
      <c r="AK458" s="108">
        <f t="shared" si="42"/>
        <v>79173508.629999995</v>
      </c>
      <c r="AL458" s="108">
        <f t="shared" si="42"/>
        <v>79745335.019999996</v>
      </c>
      <c r="AM458" s="108">
        <f t="shared" si="42"/>
        <v>128229888.37</v>
      </c>
      <c r="AN458" s="108">
        <f t="shared" si="42"/>
        <v>71312481.580000013</v>
      </c>
      <c r="AO458" s="108">
        <f t="shared" si="42"/>
        <v>76278873.719999999</v>
      </c>
      <c r="AP458" s="108">
        <f t="shared" si="42"/>
        <v>69320762.710000008</v>
      </c>
      <c r="AQ458" s="108">
        <f t="shared" si="42"/>
        <v>612835534.66000009</v>
      </c>
      <c r="AR458" s="108">
        <f t="shared" si="42"/>
        <v>83934814.609999999</v>
      </c>
      <c r="AS458" s="108">
        <f t="shared" si="42"/>
        <v>76628845.309999987</v>
      </c>
      <c r="AT458" s="108">
        <f t="shared" si="42"/>
        <v>76878112.929999992</v>
      </c>
      <c r="AU458" s="108">
        <f t="shared" si="42"/>
        <v>70238121.400000021</v>
      </c>
      <c r="AV458" s="108">
        <f t="shared" si="42"/>
        <v>29007796.379999999</v>
      </c>
      <c r="AW458" s="108">
        <f t="shared" si="42"/>
        <v>46824196.38000001</v>
      </c>
      <c r="AX458" s="108">
        <f t="shared" si="42"/>
        <v>1319310310.3600001</v>
      </c>
      <c r="AY458" s="108">
        <f t="shared" si="42"/>
        <v>96773411.530000001</v>
      </c>
      <c r="AZ458" s="108">
        <f t="shared" si="42"/>
        <v>109473691.79000001</v>
      </c>
      <c r="BA458" s="108">
        <f t="shared" si="42"/>
        <v>157572612.19000003</v>
      </c>
      <c r="BB458" s="108">
        <f t="shared" si="42"/>
        <v>143910981.93000001</v>
      </c>
      <c r="BC458" s="108">
        <f t="shared" si="42"/>
        <v>113153411.34</v>
      </c>
      <c r="BD458" s="108">
        <f t="shared" si="42"/>
        <v>244311338.56140006</v>
      </c>
      <c r="BE458" s="108">
        <f t="shared" si="42"/>
        <v>169141856.28000003</v>
      </c>
      <c r="BF458" s="108">
        <f t="shared" si="42"/>
        <v>95368946.479999989</v>
      </c>
      <c r="BG458" s="108">
        <f t="shared" si="42"/>
        <v>45121104.640000001</v>
      </c>
      <c r="BH458" s="108">
        <f t="shared" si="42"/>
        <v>30396386.960000001</v>
      </c>
      <c r="BI458" s="108">
        <f t="shared" si="42"/>
        <v>1147010750.6000001</v>
      </c>
      <c r="BJ458" s="108">
        <f t="shared" si="42"/>
        <v>432881967.94000006</v>
      </c>
      <c r="BK458" s="108">
        <f t="shared" si="42"/>
        <v>90872777.660000011</v>
      </c>
      <c r="BL458" s="108">
        <f t="shared" si="42"/>
        <v>60745785.719999999</v>
      </c>
      <c r="BM458" s="108">
        <f t="shared" si="42"/>
        <v>81470471.25999999</v>
      </c>
      <c r="BN458" s="108">
        <f t="shared" si="42"/>
        <v>126848827.45000002</v>
      </c>
      <c r="BO458" s="108">
        <f t="shared" si="42"/>
        <v>59192590.640000008</v>
      </c>
      <c r="BP458" s="108">
        <f t="shared" ref="BP458:BY458" si="43">SUM(BP456:BP457)</f>
        <v>773034642.1400001</v>
      </c>
      <c r="BQ458" s="108">
        <f t="shared" si="43"/>
        <v>74998177.809999987</v>
      </c>
      <c r="BR458" s="108">
        <f t="shared" si="43"/>
        <v>76026843.660000011</v>
      </c>
      <c r="BS458" s="108">
        <f t="shared" si="43"/>
        <v>121706592.54000002</v>
      </c>
      <c r="BT458" s="108">
        <f t="shared" si="43"/>
        <v>121608703.58999999</v>
      </c>
      <c r="BU458" s="108">
        <f t="shared" si="43"/>
        <v>266389300.89999998</v>
      </c>
      <c r="BV458" s="108">
        <f t="shared" si="43"/>
        <v>85384956.019999996</v>
      </c>
      <c r="BW458" s="108">
        <f t="shared" si="43"/>
        <v>45278943</v>
      </c>
      <c r="BX458" s="108">
        <f t="shared" si="43"/>
        <v>43247767.860000007</v>
      </c>
      <c r="BY458" s="108">
        <f t="shared" si="43"/>
        <v>10258118066.945198</v>
      </c>
    </row>
    <row r="459" spans="2:77" ht="22.5" thickTop="1" x14ac:dyDescent="0.2"/>
    <row r="462" spans="2:77" x14ac:dyDescent="0.2">
      <c r="C462" s="35" t="s">
        <v>1080</v>
      </c>
      <c r="D462" s="110">
        <f t="shared" ref="D462:BO462" si="44">SUM(D443-D451)</f>
        <v>1347217500.6200001</v>
      </c>
      <c r="E462" s="110">
        <f t="shared" si="44"/>
        <v>311901598.88000005</v>
      </c>
      <c r="F462" s="110">
        <f t="shared" si="44"/>
        <v>557106249.24999988</v>
      </c>
      <c r="G462" s="110">
        <f t="shared" si="44"/>
        <v>179783928.77999997</v>
      </c>
      <c r="H462" s="110">
        <f t="shared" si="44"/>
        <v>155580691.27999997</v>
      </c>
      <c r="I462" s="110">
        <f t="shared" si="44"/>
        <v>59513498.079999991</v>
      </c>
      <c r="J462" s="110">
        <f t="shared" si="44"/>
        <v>3533002779.3799996</v>
      </c>
      <c r="K462" s="110">
        <f t="shared" si="44"/>
        <v>283218366.04000002</v>
      </c>
      <c r="L462" s="110">
        <f t="shared" si="44"/>
        <v>83405562.010000005</v>
      </c>
      <c r="M462" s="110">
        <f t="shared" si="44"/>
        <v>725968079.80000007</v>
      </c>
      <c r="N462" s="110">
        <f t="shared" si="44"/>
        <v>77158269.100000024</v>
      </c>
      <c r="O462" s="110">
        <f t="shared" si="44"/>
        <v>204268499.74000001</v>
      </c>
      <c r="P462" s="110">
        <f t="shared" si="44"/>
        <v>405979080.48000008</v>
      </c>
      <c r="Q462" s="110">
        <f t="shared" si="44"/>
        <v>358605022.31000006</v>
      </c>
      <c r="R462" s="110">
        <f t="shared" si="44"/>
        <v>36101320.460000001</v>
      </c>
      <c r="S462" s="110">
        <f t="shared" si="44"/>
        <v>139996212.25</v>
      </c>
      <c r="T462" s="110">
        <f t="shared" si="44"/>
        <v>118101118.31</v>
      </c>
      <c r="U462" s="110">
        <f t="shared" si="44"/>
        <v>66184617.359999999</v>
      </c>
      <c r="V462" s="110">
        <f t="shared" si="44"/>
        <v>1485389116.8000002</v>
      </c>
      <c r="W462" s="110">
        <f t="shared" si="44"/>
        <v>289540608.01000005</v>
      </c>
      <c r="X462" s="110">
        <f t="shared" si="44"/>
        <v>137781377.19000003</v>
      </c>
      <c r="Y462" s="110">
        <f t="shared" si="44"/>
        <v>359349270.11999995</v>
      </c>
      <c r="Z462" s="110">
        <f t="shared" si="44"/>
        <v>95861497.149999976</v>
      </c>
      <c r="AA462" s="110">
        <f t="shared" si="44"/>
        <v>140290902.61000001</v>
      </c>
      <c r="AB462" s="110">
        <f t="shared" si="44"/>
        <v>142231452.48999998</v>
      </c>
      <c r="AC462" s="110">
        <f t="shared" si="44"/>
        <v>56265168.93</v>
      </c>
      <c r="AD462" s="110">
        <f t="shared" si="44"/>
        <v>61658632.250000015</v>
      </c>
      <c r="AE462" s="110">
        <f t="shared" si="44"/>
        <v>1812858940.7599998</v>
      </c>
      <c r="AF462" s="110">
        <f t="shared" si="44"/>
        <v>115343688.23</v>
      </c>
      <c r="AG462" s="110">
        <f t="shared" si="44"/>
        <v>68368515.773000002</v>
      </c>
      <c r="AH462" s="110">
        <f t="shared" si="44"/>
        <v>64331832.550000004</v>
      </c>
      <c r="AI462" s="110">
        <f t="shared" si="44"/>
        <v>59625044.410000004</v>
      </c>
      <c r="AJ462" s="110">
        <f t="shared" si="44"/>
        <v>106921008.04999998</v>
      </c>
      <c r="AK462" s="110">
        <f t="shared" si="44"/>
        <v>87339445.76000002</v>
      </c>
      <c r="AL462" s="110">
        <f t="shared" si="44"/>
        <v>83903763.439999983</v>
      </c>
      <c r="AM462" s="110">
        <f t="shared" si="44"/>
        <v>131822535.54999998</v>
      </c>
      <c r="AN462" s="110">
        <f t="shared" si="44"/>
        <v>76940400.210000008</v>
      </c>
      <c r="AO462" s="110">
        <f t="shared" si="44"/>
        <v>84310449.539999992</v>
      </c>
      <c r="AP462" s="110">
        <f t="shared" si="44"/>
        <v>72593412.660000011</v>
      </c>
      <c r="AQ462" s="110">
        <f t="shared" si="44"/>
        <v>585846948.46000004</v>
      </c>
      <c r="AR462" s="110">
        <f t="shared" si="44"/>
        <v>84471469.590000018</v>
      </c>
      <c r="AS462" s="110">
        <f t="shared" si="44"/>
        <v>84926914.219999999</v>
      </c>
      <c r="AT462" s="110">
        <f t="shared" si="44"/>
        <v>80194513.320000008</v>
      </c>
      <c r="AU462" s="110">
        <f t="shared" si="44"/>
        <v>76154538.109999999</v>
      </c>
      <c r="AV462" s="110">
        <f t="shared" si="44"/>
        <v>28797564.640000001</v>
      </c>
      <c r="AW462" s="110">
        <f t="shared" si="44"/>
        <v>46757320.399999999</v>
      </c>
      <c r="AX462" s="110">
        <f t="shared" si="44"/>
        <v>1729695697.22</v>
      </c>
      <c r="AY462" s="110">
        <f t="shared" si="44"/>
        <v>99198353.519999996</v>
      </c>
      <c r="AZ462" s="110">
        <f t="shared" si="44"/>
        <v>120310977.14000002</v>
      </c>
      <c r="BA462" s="110">
        <f t="shared" si="44"/>
        <v>155355909.12000003</v>
      </c>
      <c r="BB462" s="110">
        <f t="shared" si="44"/>
        <v>154497401.13</v>
      </c>
      <c r="BC462" s="110">
        <f t="shared" si="44"/>
        <v>114330470.08</v>
      </c>
      <c r="BD462" s="110">
        <f t="shared" si="44"/>
        <v>239142640.16860002</v>
      </c>
      <c r="BE462" s="110">
        <f t="shared" si="44"/>
        <v>170521063.55000001</v>
      </c>
      <c r="BF462" s="110">
        <f t="shared" si="44"/>
        <v>93735367.710000008</v>
      </c>
      <c r="BG462" s="110">
        <f t="shared" si="44"/>
        <v>46934830.740000002</v>
      </c>
      <c r="BH462" s="110">
        <f t="shared" si="44"/>
        <v>32580667.329999998</v>
      </c>
      <c r="BI462" s="110">
        <f t="shared" si="44"/>
        <v>1102113856.6300001</v>
      </c>
      <c r="BJ462" s="110">
        <f t="shared" si="44"/>
        <v>421368683.25000006</v>
      </c>
      <c r="BK462" s="110">
        <f t="shared" si="44"/>
        <v>97427469.769999996</v>
      </c>
      <c r="BL462" s="110">
        <f t="shared" si="44"/>
        <v>68172418.449999988</v>
      </c>
      <c r="BM462" s="110">
        <f t="shared" si="44"/>
        <v>94715754.729999989</v>
      </c>
      <c r="BN462" s="110">
        <f t="shared" si="44"/>
        <v>138567171.46000001</v>
      </c>
      <c r="BO462" s="110">
        <f t="shared" si="44"/>
        <v>61489415.090000004</v>
      </c>
      <c r="BP462" s="110">
        <f t="shared" ref="BP462:BY462" si="45">SUM(BP443-BP451)</f>
        <v>722136545.15999997</v>
      </c>
      <c r="BQ462" s="110">
        <f t="shared" si="45"/>
        <v>78114189.069999978</v>
      </c>
      <c r="BR462" s="110">
        <f t="shared" si="45"/>
        <v>77942139.489999995</v>
      </c>
      <c r="BS462" s="110">
        <f t="shared" si="45"/>
        <v>118887706.69000001</v>
      </c>
      <c r="BT462" s="110">
        <f t="shared" si="45"/>
        <v>136992399.90000001</v>
      </c>
      <c r="BU462" s="110">
        <f t="shared" si="45"/>
        <v>267225070.91999999</v>
      </c>
      <c r="BV462" s="110">
        <f t="shared" si="45"/>
        <v>89327146.090000004</v>
      </c>
      <c r="BW462" s="110">
        <f t="shared" si="45"/>
        <v>46622540.530000001</v>
      </c>
      <c r="BX462" s="110">
        <f t="shared" si="45"/>
        <v>39377348.770000011</v>
      </c>
      <c r="BY462" s="110">
        <f t="shared" si="45"/>
        <v>10615586545.599598</v>
      </c>
    </row>
  </sheetData>
  <mergeCells count="18">
    <mergeCell ref="A243:C243"/>
    <mergeCell ref="A438:C438"/>
    <mergeCell ref="BP2:BX2"/>
    <mergeCell ref="B3:B4"/>
    <mergeCell ref="C3:C4"/>
    <mergeCell ref="A47:C47"/>
    <mergeCell ref="A129:C129"/>
    <mergeCell ref="A179:C179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AAFA-277C-4DFC-B270-73A45DC9A4ED}">
  <sheetPr>
    <tabColor theme="5"/>
  </sheetPr>
  <dimension ref="A1:U25"/>
  <sheetViews>
    <sheetView zoomScale="80" zoomScaleNormal="80" workbookViewId="0">
      <selection activeCell="C7" sqref="C7:D15"/>
    </sheetView>
  </sheetViews>
  <sheetFormatPr defaultRowHeight="24" x14ac:dyDescent="0.55000000000000004"/>
  <cols>
    <col min="1" max="1" width="13" style="3" bestFit="1" customWidth="1"/>
    <col min="2" max="2" width="21" style="3" customWidth="1"/>
    <col min="3" max="3" width="14.375" style="3" customWidth="1"/>
    <col min="4" max="4" width="11.25" style="5" customWidth="1"/>
    <col min="5" max="5" width="11.375" style="3" customWidth="1"/>
    <col min="6" max="6" width="11.5" style="3" customWidth="1"/>
    <col min="7" max="7" width="14.375" style="3" bestFit="1" customWidth="1"/>
    <col min="8" max="8" width="10.875" style="6" bestFit="1" customWidth="1"/>
    <col min="9" max="9" width="9.875" style="3" bestFit="1" customWidth="1"/>
    <col min="10" max="10" width="11" style="3" customWidth="1"/>
    <col min="11" max="11" width="7.375" style="3" customWidth="1"/>
    <col min="12" max="12" width="6.75" style="3" customWidth="1"/>
    <col min="13" max="13" width="7.125" style="3" customWidth="1"/>
    <col min="14" max="16384" width="9" style="3"/>
  </cols>
  <sheetData>
    <row r="1" spans="1:2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2" customFormat="1" x14ac:dyDescent="0.5500000000000000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2" customFormat="1" x14ac:dyDescent="0.5500000000000000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2" customFormat="1" ht="19.5" customHeight="1" x14ac:dyDescent="0.55000000000000004">
      <c r="A4" s="3"/>
      <c r="B4" s="3"/>
      <c r="C4" s="3"/>
      <c r="D4" s="5"/>
      <c r="E4" s="3"/>
      <c r="F4" s="3"/>
      <c r="G4" s="3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55000000000000004">
      <c r="A5" s="7" t="s">
        <v>3</v>
      </c>
      <c r="B5" s="7" t="s">
        <v>4</v>
      </c>
      <c r="C5" s="7" t="s">
        <v>5</v>
      </c>
      <c r="D5" s="7"/>
      <c r="E5" s="7"/>
      <c r="F5" s="7"/>
      <c r="G5" s="7" t="s">
        <v>6</v>
      </c>
      <c r="H5" s="7"/>
      <c r="I5" s="7"/>
      <c r="J5" s="7"/>
      <c r="K5" s="7" t="s">
        <v>7</v>
      </c>
      <c r="L5" s="7"/>
      <c r="M5" s="7"/>
      <c r="N5" s="2"/>
      <c r="O5" s="2"/>
      <c r="P5" s="2"/>
      <c r="Q5" s="2"/>
      <c r="R5" s="2"/>
      <c r="S5" s="2"/>
      <c r="T5" s="2"/>
      <c r="U5" s="2"/>
    </row>
    <row r="6" spans="1:21" ht="52.5" customHeight="1" x14ac:dyDescent="0.55000000000000004">
      <c r="A6" s="7"/>
      <c r="B6" s="7"/>
      <c r="C6" s="8" t="s">
        <v>8</v>
      </c>
      <c r="D6" s="9" t="s">
        <v>9</v>
      </c>
      <c r="E6" s="8" t="s">
        <v>10</v>
      </c>
      <c r="F6" s="10" t="s">
        <v>11</v>
      </c>
      <c r="G6" s="8" t="s">
        <v>12</v>
      </c>
      <c r="H6" s="11" t="s">
        <v>13</v>
      </c>
      <c r="I6" s="8" t="s">
        <v>10</v>
      </c>
      <c r="J6" s="10" t="s">
        <v>14</v>
      </c>
      <c r="K6" s="8" t="s">
        <v>15</v>
      </c>
      <c r="L6" s="8" t="s">
        <v>16</v>
      </c>
      <c r="M6" s="8" t="s">
        <v>17</v>
      </c>
      <c r="N6" s="2"/>
      <c r="O6" s="2"/>
      <c r="P6" s="2"/>
      <c r="Q6" s="2"/>
      <c r="R6" s="2"/>
      <c r="S6" s="2"/>
      <c r="T6" s="2"/>
      <c r="U6" s="2"/>
    </row>
    <row r="7" spans="1:21" x14ac:dyDescent="0.55000000000000004">
      <c r="A7" s="12" t="s">
        <v>18</v>
      </c>
      <c r="B7" s="12" t="s">
        <v>19</v>
      </c>
      <c r="C7" s="13">
        <v>522304739.11000001</v>
      </c>
      <c r="D7" s="14">
        <v>38827.06</v>
      </c>
      <c r="E7" s="15">
        <v>16405.14</v>
      </c>
      <c r="F7" s="16">
        <f>C7/D7</f>
        <v>13452.080562113126</v>
      </c>
      <c r="G7" s="14">
        <v>250729903.03</v>
      </c>
      <c r="H7" s="14">
        <v>366641</v>
      </c>
      <c r="I7" s="17">
        <v>1079.53</v>
      </c>
      <c r="J7" s="16">
        <f>G7/H7</f>
        <v>683.8566964142035</v>
      </c>
      <c r="K7" s="18" t="str">
        <f>IF(F7&lt;E7,"ผ่าน","ไม่ผ่าน")</f>
        <v>ผ่าน</v>
      </c>
      <c r="L7" s="18" t="str">
        <f>IF(J7&lt;I7,"ผ่าน","ไม่ผ่าน")</f>
        <v>ผ่าน</v>
      </c>
      <c r="M7" s="18" t="str">
        <f>IF(AND(F7&lt;E7,J7&lt;I7),"ผ่าน","ไม่ผ่าน")</f>
        <v>ผ่าน</v>
      </c>
    </row>
    <row r="8" spans="1:21" x14ac:dyDescent="0.55000000000000004">
      <c r="A8" s="12" t="s">
        <v>20</v>
      </c>
      <c r="B8" s="12" t="s">
        <v>21</v>
      </c>
      <c r="C8" s="13">
        <v>22882092.199999999</v>
      </c>
      <c r="D8" s="14">
        <v>1411.94</v>
      </c>
      <c r="E8" s="15">
        <v>22230.52</v>
      </c>
      <c r="F8" s="16">
        <f t="shared" ref="F8:F15" si="0">C8/D8</f>
        <v>16206.136379732849</v>
      </c>
      <c r="G8" s="14">
        <v>52116085.609999999</v>
      </c>
      <c r="H8" s="14">
        <v>85553</v>
      </c>
      <c r="I8" s="17">
        <v>865.63</v>
      </c>
      <c r="J8" s="16">
        <f t="shared" ref="J8:J15" si="1">G8/H8</f>
        <v>609.16724848924059</v>
      </c>
      <c r="K8" s="18" t="str">
        <f t="shared" ref="K8:K15" si="2">IF(F8&lt;E8,"ผ่าน","ไม่ผ่าน")</f>
        <v>ผ่าน</v>
      </c>
      <c r="L8" s="18" t="str">
        <f t="shared" ref="L8:L15" si="3">IF(J8&lt;I8,"ผ่าน","ไม่ผ่าน")</f>
        <v>ผ่าน</v>
      </c>
      <c r="M8" s="18" t="str">
        <f t="shared" ref="M8:M15" si="4">IF(AND(F8&lt;E8,J8&lt;I8),"ผ่าน","ไม่ผ่าน")</f>
        <v>ผ่าน</v>
      </c>
    </row>
    <row r="9" spans="1:21" x14ac:dyDescent="0.55000000000000004">
      <c r="A9" s="12" t="s">
        <v>22</v>
      </c>
      <c r="B9" s="12" t="s">
        <v>23</v>
      </c>
      <c r="C9" s="13">
        <v>21636045.800000001</v>
      </c>
      <c r="D9" s="14">
        <v>1579.55</v>
      </c>
      <c r="E9" s="15">
        <v>18886.099999999999</v>
      </c>
      <c r="F9" s="16">
        <f t="shared" si="0"/>
        <v>13697.601088917731</v>
      </c>
      <c r="G9" s="14">
        <v>54390797.859999999</v>
      </c>
      <c r="H9" s="14">
        <v>76531</v>
      </c>
      <c r="I9" s="17">
        <v>798.11</v>
      </c>
      <c r="J9" s="16">
        <f t="shared" si="1"/>
        <v>710.702824476356</v>
      </c>
      <c r="K9" s="18" t="str">
        <f t="shared" si="2"/>
        <v>ผ่าน</v>
      </c>
      <c r="L9" s="18" t="str">
        <f t="shared" si="3"/>
        <v>ผ่าน</v>
      </c>
      <c r="M9" s="18" t="str">
        <f t="shared" si="4"/>
        <v>ผ่าน</v>
      </c>
      <c r="P9" s="5"/>
    </row>
    <row r="10" spans="1:21" x14ac:dyDescent="0.55000000000000004">
      <c r="A10" s="12" t="s">
        <v>24</v>
      </c>
      <c r="B10" s="12" t="s">
        <v>23</v>
      </c>
      <c r="C10" s="13">
        <v>40503908.890000001</v>
      </c>
      <c r="D10" s="14">
        <v>2315.4299999999998</v>
      </c>
      <c r="E10" s="15">
        <v>18886.099999999999</v>
      </c>
      <c r="F10" s="16">
        <f t="shared" si="0"/>
        <v>17493.039690251921</v>
      </c>
      <c r="G10" s="14">
        <v>81202683.650000006</v>
      </c>
      <c r="H10" s="14">
        <v>132669</v>
      </c>
      <c r="I10" s="17">
        <v>798.11</v>
      </c>
      <c r="J10" s="16">
        <f t="shared" si="1"/>
        <v>612.06976497900791</v>
      </c>
      <c r="K10" s="18" t="str">
        <f t="shared" si="2"/>
        <v>ผ่าน</v>
      </c>
      <c r="L10" s="18" t="str">
        <f t="shared" si="3"/>
        <v>ผ่าน</v>
      </c>
      <c r="M10" s="18" t="str">
        <f t="shared" si="4"/>
        <v>ผ่าน</v>
      </c>
    </row>
    <row r="11" spans="1:21" x14ac:dyDescent="0.55000000000000004">
      <c r="A11" s="12" t="s">
        <v>25</v>
      </c>
      <c r="B11" s="12" t="s">
        <v>23</v>
      </c>
      <c r="C11" s="13">
        <v>40966863.710000001</v>
      </c>
      <c r="D11" s="14">
        <v>2860.85</v>
      </c>
      <c r="E11" s="15">
        <v>18886.099999999999</v>
      </c>
      <c r="F11" s="16">
        <f t="shared" si="0"/>
        <v>14319.822329028088</v>
      </c>
      <c r="G11" s="14">
        <v>80641839.879999995</v>
      </c>
      <c r="H11" s="14">
        <v>181200</v>
      </c>
      <c r="I11" s="17">
        <v>798.11</v>
      </c>
      <c r="J11" s="16">
        <f t="shared" si="1"/>
        <v>445.04326644591606</v>
      </c>
      <c r="K11" s="18" t="str">
        <f t="shared" si="2"/>
        <v>ผ่าน</v>
      </c>
      <c r="L11" s="18" t="str">
        <f t="shared" si="3"/>
        <v>ผ่าน</v>
      </c>
      <c r="M11" s="18" t="str">
        <f t="shared" si="4"/>
        <v>ผ่าน</v>
      </c>
    </row>
    <row r="12" spans="1:21" x14ac:dyDescent="0.55000000000000004">
      <c r="A12" s="12" t="s">
        <v>26</v>
      </c>
      <c r="B12" s="12" t="s">
        <v>27</v>
      </c>
      <c r="C12" s="13">
        <v>127841507.72</v>
      </c>
      <c r="D12" s="14">
        <v>5673.78</v>
      </c>
      <c r="E12" s="15">
        <v>23171.27</v>
      </c>
      <c r="F12" s="16">
        <f t="shared" si="0"/>
        <v>22531.981804017782</v>
      </c>
      <c r="G12" s="14">
        <v>138547793.18000001</v>
      </c>
      <c r="H12" s="14">
        <v>210433</v>
      </c>
      <c r="I12" s="17">
        <v>949.64</v>
      </c>
      <c r="J12" s="16">
        <f t="shared" si="1"/>
        <v>658.39385067931369</v>
      </c>
      <c r="K12" s="18" t="str">
        <f t="shared" si="2"/>
        <v>ผ่าน</v>
      </c>
      <c r="L12" s="18" t="str">
        <f t="shared" si="3"/>
        <v>ผ่าน</v>
      </c>
      <c r="M12" s="18" t="str">
        <f t="shared" si="4"/>
        <v>ผ่าน</v>
      </c>
    </row>
    <row r="13" spans="1:21" x14ac:dyDescent="0.55000000000000004">
      <c r="A13" s="12" t="s">
        <v>28</v>
      </c>
      <c r="B13" s="12" t="s">
        <v>23</v>
      </c>
      <c r="C13" s="13">
        <v>24539916.289999999</v>
      </c>
      <c r="D13" s="14">
        <v>1447.29</v>
      </c>
      <c r="E13" s="15">
        <v>18886.099999999999</v>
      </c>
      <c r="F13" s="16">
        <f t="shared" si="0"/>
        <v>16955.76994935362</v>
      </c>
      <c r="G13" s="14">
        <v>60845039.729999997</v>
      </c>
      <c r="H13" s="14">
        <v>97525</v>
      </c>
      <c r="I13" s="17">
        <v>798.11</v>
      </c>
      <c r="J13" s="16">
        <f t="shared" si="1"/>
        <v>623.89171730325552</v>
      </c>
      <c r="K13" s="18" t="str">
        <f t="shared" si="2"/>
        <v>ผ่าน</v>
      </c>
      <c r="L13" s="18" t="str">
        <f t="shared" si="3"/>
        <v>ผ่าน</v>
      </c>
      <c r="M13" s="18" t="str">
        <f t="shared" si="4"/>
        <v>ผ่าน</v>
      </c>
    </row>
    <row r="14" spans="1:21" x14ac:dyDescent="0.55000000000000004">
      <c r="A14" s="12" t="s">
        <v>29</v>
      </c>
      <c r="B14" s="12" t="s">
        <v>30</v>
      </c>
      <c r="C14" s="13">
        <v>15061300.199999999</v>
      </c>
      <c r="D14" s="14">
        <v>794.92</v>
      </c>
      <c r="E14" s="15">
        <v>24468.92</v>
      </c>
      <c r="F14" s="16">
        <f t="shared" si="0"/>
        <v>18946.938308257435</v>
      </c>
      <c r="G14" s="14">
        <v>30217642.800000001</v>
      </c>
      <c r="H14" s="14">
        <v>54009</v>
      </c>
      <c r="I14" s="17">
        <v>893.7</v>
      </c>
      <c r="J14" s="16">
        <f t="shared" si="1"/>
        <v>559.49272898961283</v>
      </c>
      <c r="K14" s="18" t="str">
        <f t="shared" si="2"/>
        <v>ผ่าน</v>
      </c>
      <c r="L14" s="18" t="str">
        <f t="shared" si="3"/>
        <v>ผ่าน</v>
      </c>
      <c r="M14" s="18" t="str">
        <f t="shared" si="4"/>
        <v>ผ่าน</v>
      </c>
    </row>
    <row r="15" spans="1:21" x14ac:dyDescent="0.55000000000000004">
      <c r="A15" s="12" t="s">
        <v>31</v>
      </c>
      <c r="B15" s="12" t="s">
        <v>32</v>
      </c>
      <c r="C15" s="13">
        <v>10567364.23</v>
      </c>
      <c r="D15" s="14">
        <v>716.11</v>
      </c>
      <c r="E15" s="15">
        <v>18572.41</v>
      </c>
      <c r="F15" s="16">
        <f t="shared" si="0"/>
        <v>14756.621510661771</v>
      </c>
      <c r="G15" s="14">
        <v>32680403.629999999</v>
      </c>
      <c r="H15" s="14">
        <v>54807</v>
      </c>
      <c r="I15" s="17">
        <v>812.5</v>
      </c>
      <c r="J15" s="16">
        <f t="shared" si="1"/>
        <v>596.28156312149906</v>
      </c>
      <c r="K15" s="18" t="str">
        <f t="shared" si="2"/>
        <v>ผ่าน</v>
      </c>
      <c r="L15" s="18" t="str">
        <f t="shared" si="3"/>
        <v>ผ่าน</v>
      </c>
      <c r="M15" s="18" t="str">
        <f t="shared" si="4"/>
        <v>ผ่าน</v>
      </c>
    </row>
    <row r="17" spans="1:8" x14ac:dyDescent="0.55000000000000004">
      <c r="A17" s="3" t="s">
        <v>33</v>
      </c>
    </row>
    <row r="18" spans="1:8" s="23" customFormat="1" x14ac:dyDescent="0.55000000000000004">
      <c r="A18" s="19" t="s">
        <v>34</v>
      </c>
      <c r="B18" s="20" t="s">
        <v>35</v>
      </c>
      <c r="C18" s="21" t="s">
        <v>36</v>
      </c>
      <c r="D18" s="22">
        <f>9*100/9</f>
        <v>100</v>
      </c>
      <c r="G18" s="24"/>
      <c r="H18" s="25"/>
    </row>
    <row r="19" spans="1:8" s="23" customFormat="1" x14ac:dyDescent="0.55000000000000004">
      <c r="A19" s="19" t="s">
        <v>37</v>
      </c>
      <c r="B19" s="20" t="s">
        <v>38</v>
      </c>
      <c r="C19" s="21" t="s">
        <v>36</v>
      </c>
      <c r="D19" s="26">
        <f>0*100/9</f>
        <v>0</v>
      </c>
      <c r="G19" s="24"/>
      <c r="H19" s="25"/>
    </row>
    <row r="20" spans="1:8" x14ac:dyDescent="0.55000000000000004">
      <c r="A20" s="27" t="s">
        <v>39</v>
      </c>
      <c r="B20" s="28" t="s">
        <v>40</v>
      </c>
      <c r="C20" s="28"/>
      <c r="D20" s="29"/>
    </row>
    <row r="21" spans="1:8" x14ac:dyDescent="0.55000000000000004">
      <c r="A21" s="27"/>
      <c r="B21" s="23" t="s">
        <v>41</v>
      </c>
      <c r="C21" s="23"/>
      <c r="D21" s="30"/>
    </row>
    <row r="22" spans="1:8" x14ac:dyDescent="0.55000000000000004">
      <c r="A22" s="31"/>
      <c r="B22" s="31" t="s">
        <v>42</v>
      </c>
      <c r="C22" s="31"/>
      <c r="D22" s="32"/>
    </row>
    <row r="23" spans="1:8" x14ac:dyDescent="0.55000000000000004">
      <c r="A23" s="3" t="s">
        <v>43</v>
      </c>
      <c r="B23" s="33" t="s">
        <v>44</v>
      </c>
    </row>
    <row r="24" spans="1:8" x14ac:dyDescent="0.55000000000000004">
      <c r="B24" s="3" t="s">
        <v>45</v>
      </c>
    </row>
    <row r="25" spans="1:8" x14ac:dyDescent="0.55000000000000004">
      <c r="B25" s="23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3ACFFFE2-3080-4E2C-AAAC-4D87C5655E8C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ส.ค.62</vt:lpstr>
      <vt:lpstr>ส.ค.62 pop UC</vt:lpstr>
      <vt:lpstr>'คำนวณUnit Cost ส.ค.62'!Print_Titles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2019-10-08T03:37:32Z</dcterms:created>
  <dcterms:modified xsi:type="dcterms:W3CDTF">2019-10-08T03:38:39Z</dcterms:modified>
</cp:coreProperties>
</file>