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HDC" sheetId="1" r:id="rId1"/>
  </sheets>
  <definedNames>
    <definedName name="_xlnm.Print_Area" localSheetId="0">HDC!$A$1:$W$60</definedName>
    <definedName name="_xlnm.Print_Titles" localSheetId="0">HDC!$2:$3</definedName>
  </definedNames>
  <calcPr calcId="144525"/>
</workbook>
</file>

<file path=xl/calcChain.xml><?xml version="1.0" encoding="utf-8"?>
<calcChain xmlns="http://schemas.openxmlformats.org/spreadsheetml/2006/main">
  <c r="S60" i="1" l="1"/>
  <c r="R60" i="1"/>
  <c r="Q60" i="1"/>
  <c r="P60" i="1"/>
  <c r="O60" i="1"/>
  <c r="N60" i="1"/>
  <c r="U57" i="1"/>
  <c r="T57" i="1"/>
  <c r="S57" i="1"/>
  <c r="R57" i="1"/>
  <c r="Q57" i="1"/>
  <c r="P57" i="1"/>
  <c r="O57" i="1"/>
  <c r="N57" i="1"/>
  <c r="W54" i="1"/>
  <c r="V54" i="1"/>
  <c r="U54" i="1"/>
  <c r="T54" i="1"/>
  <c r="S54" i="1"/>
  <c r="R54" i="1"/>
  <c r="Q54" i="1"/>
  <c r="P54" i="1"/>
  <c r="O54" i="1"/>
  <c r="N54" i="1"/>
  <c r="W51" i="1"/>
  <c r="V51" i="1"/>
  <c r="U51" i="1"/>
  <c r="T51" i="1"/>
  <c r="S51" i="1"/>
  <c r="R51" i="1"/>
  <c r="Q51" i="1"/>
  <c r="P51" i="1"/>
  <c r="O51" i="1"/>
  <c r="N51" i="1"/>
  <c r="U48" i="1"/>
  <c r="T48" i="1"/>
  <c r="S48" i="1"/>
  <c r="R48" i="1"/>
  <c r="Q48" i="1"/>
  <c r="P48" i="1"/>
  <c r="O48" i="1"/>
  <c r="N48" i="1"/>
  <c r="W45" i="1"/>
  <c r="V45" i="1"/>
  <c r="U45" i="1"/>
  <c r="T45" i="1"/>
  <c r="S45" i="1"/>
  <c r="R45" i="1"/>
  <c r="Q45" i="1"/>
  <c r="P45" i="1"/>
  <c r="O45" i="1"/>
  <c r="N45" i="1"/>
  <c r="W42" i="1"/>
  <c r="V42" i="1"/>
  <c r="U42" i="1"/>
  <c r="T42" i="1"/>
  <c r="S42" i="1"/>
  <c r="R42" i="1"/>
  <c r="Q42" i="1"/>
  <c r="P42" i="1"/>
  <c r="O42" i="1"/>
  <c r="N42" i="1"/>
  <c r="W39" i="1"/>
  <c r="V39" i="1"/>
  <c r="U39" i="1"/>
  <c r="T39" i="1"/>
  <c r="S39" i="1"/>
  <c r="R39" i="1"/>
  <c r="Q39" i="1"/>
  <c r="P39" i="1"/>
  <c r="O39" i="1"/>
  <c r="N39" i="1"/>
  <c r="R36" i="1"/>
  <c r="O36" i="1"/>
  <c r="N36" i="1"/>
  <c r="U33" i="1"/>
  <c r="T33" i="1"/>
  <c r="S33" i="1"/>
  <c r="R33" i="1"/>
  <c r="Q33" i="1"/>
  <c r="P33" i="1"/>
  <c r="O33" i="1"/>
  <c r="N33" i="1"/>
  <c r="U30" i="1"/>
  <c r="T30" i="1"/>
  <c r="S30" i="1"/>
  <c r="R30" i="1"/>
  <c r="Q30" i="1"/>
  <c r="P30" i="1"/>
  <c r="O30" i="1"/>
  <c r="N30" i="1"/>
  <c r="W27" i="1"/>
  <c r="V27" i="1"/>
  <c r="U27" i="1"/>
  <c r="T27" i="1"/>
  <c r="S27" i="1"/>
  <c r="R27" i="1"/>
  <c r="Q27" i="1"/>
  <c r="P27" i="1"/>
  <c r="O27" i="1"/>
  <c r="N27" i="1"/>
  <c r="W24" i="1"/>
  <c r="V24" i="1"/>
  <c r="T24" i="1"/>
  <c r="R24" i="1"/>
  <c r="P24" i="1"/>
  <c r="O24" i="1"/>
  <c r="N24" i="1"/>
  <c r="W21" i="1"/>
  <c r="V21" i="1"/>
  <c r="U21" i="1"/>
  <c r="T21" i="1"/>
  <c r="S21" i="1"/>
  <c r="R21" i="1"/>
  <c r="Q21" i="1"/>
  <c r="P21" i="1"/>
  <c r="O21" i="1"/>
  <c r="N21" i="1"/>
  <c r="W18" i="1"/>
  <c r="V18" i="1"/>
  <c r="U18" i="1"/>
  <c r="T18" i="1"/>
  <c r="S18" i="1"/>
  <c r="R18" i="1"/>
  <c r="Q18" i="1"/>
  <c r="P18" i="1"/>
  <c r="O18" i="1"/>
  <c r="N18" i="1"/>
  <c r="W15" i="1"/>
  <c r="V15" i="1"/>
  <c r="U15" i="1"/>
  <c r="T15" i="1"/>
  <c r="S15" i="1"/>
  <c r="R15" i="1"/>
  <c r="Q15" i="1"/>
  <c r="P15" i="1"/>
  <c r="O15" i="1"/>
  <c r="N15" i="1"/>
  <c r="W12" i="1"/>
  <c r="V12" i="1"/>
  <c r="U12" i="1"/>
  <c r="T12" i="1"/>
  <c r="S12" i="1"/>
  <c r="R12" i="1"/>
  <c r="Q12" i="1"/>
  <c r="P12" i="1"/>
  <c r="O12" i="1"/>
  <c r="N12" i="1"/>
  <c r="W9" i="1"/>
  <c r="V9" i="1"/>
  <c r="U9" i="1"/>
  <c r="T9" i="1"/>
  <c r="S9" i="1"/>
  <c r="R9" i="1"/>
  <c r="Q9" i="1"/>
  <c r="P9" i="1"/>
  <c r="O9" i="1"/>
  <c r="N9" i="1"/>
  <c r="W6" i="1"/>
  <c r="V6" i="1"/>
  <c r="U6" i="1"/>
  <c r="T6" i="1"/>
  <c r="S6" i="1"/>
  <c r="R6" i="1"/>
  <c r="Q6" i="1"/>
  <c r="P6" i="1"/>
  <c r="O6" i="1"/>
  <c r="N6" i="1"/>
</calcChain>
</file>

<file path=xl/sharedStrings.xml><?xml version="1.0" encoding="utf-8"?>
<sst xmlns="http://schemas.openxmlformats.org/spreadsheetml/2006/main" count="223" uniqueCount="136">
  <si>
    <t>ผลการดำเนินงานตามตัวชี้วัดปี 59 ข้อมูลอ้างอิงจาก HDC (วันที่ประมวลผล :: 30 มีนาคม 2559)</t>
  </si>
  <si>
    <t>รหัส</t>
  </si>
  <si>
    <t>ตัวชี้วัด</t>
  </si>
  <si>
    <t>เกณฑ์</t>
  </si>
  <si>
    <t>ผู้รับผิดชอบ/กลุ่มงาน</t>
  </si>
  <si>
    <t>แหล่งข้อมูล</t>
  </si>
  <si>
    <t>รายละเอียดการเก็บข้อมูล</t>
  </si>
  <si>
    <t>Base line</t>
  </si>
  <si>
    <t>ผลการดำเนินงาน</t>
  </si>
  <si>
    <t>เขต</t>
  </si>
  <si>
    <t>จังหวัด</t>
  </si>
  <si>
    <t>รพ.</t>
  </si>
  <si>
    <t>รพ.สต.</t>
  </si>
  <si>
    <t>รวมจังหวัด</t>
  </si>
  <si>
    <t>อ.เมือง</t>
  </si>
  <si>
    <t>วัฒนา</t>
  </si>
  <si>
    <t>อรัญ</t>
  </si>
  <si>
    <t>วังน้ำเย็น</t>
  </si>
  <si>
    <t>ตาพระยา</t>
  </si>
  <si>
    <t>เขาฉกรรจ์</t>
  </si>
  <si>
    <t>คลองหาด</t>
  </si>
  <si>
    <t>โคกสูง</t>
  </si>
  <si>
    <t>วังสมบูรณ์</t>
  </si>
  <si>
    <t>AA04
/C04</t>
  </si>
  <si>
    <t>เด็ก 0-5 ปีพัฒนาการสมวัย</t>
  </si>
  <si>
    <t>ไม่น้อยกว่าร้อยละ 85</t>
  </si>
  <si>
    <t xml:space="preserve">ปวีณภัสสร์  คล้ำศิริ/กลุ่มงานส่งเสริมสุขภาพ </t>
  </si>
  <si>
    <t>/</t>
  </si>
  <si>
    <t>เว็บไซต์ HDC</t>
  </si>
  <si>
    <t>A =จำนวนเด็กแรกเกิด – 5 ปี 11 เดือน 29 วัน ที่ได้รับการตรวจประเมินพัฒนาการตามเกณฑ์ และมีพัฒนาการปกติในช่วงเวลาที่กาหนด</t>
  </si>
  <si>
    <t>B =จำนวนเด็กแรกเกิด – 5 ปี 11 เดือน 29 วัน ที่ได้รับการตรวจประเมินพัฒนาการตามเกณฑ์ทั้งหมดในช่วงเวลาเดียวกัน</t>
  </si>
  <si>
    <t>ผลงานร้อยละ</t>
  </si>
  <si>
    <t>A06
/C06</t>
  </si>
  <si>
    <t>ร้อยละของเด็ก 5เดือน 28วันกินนมแม่อย่างเดียว</t>
  </si>
  <si>
    <t>ร้อยละ 30</t>
  </si>
  <si>
    <t>A =จำนวนทารกแรกเกิดจนถึงอายุต่ำากว่า 6 เดือนที กินนมแม่อย่างเดียว</t>
  </si>
  <si>
    <t>B=จำนวนทารกแรกเกิดจนถึงอายุต่ำกว่า 6 เดือนทั้งหมด</t>
  </si>
  <si>
    <t>A10
/C08</t>
  </si>
  <si>
    <t>เด็ก 9,18,30,42 เดือนได้รับการประเมินพัฒนาการและพบพัฒนาการล่าช้า</t>
  </si>
  <si>
    <t>ไม่น้อยกว่าร้อยละ 20</t>
  </si>
  <si>
    <t>A = ผลรวมของจำนวนเด็กอายุ 9,๑๘,๓๐ และ 42เดือนที่สงสัยพัฒนาการล่าช้าครั้งแรกที่ประเมินในเวลาเดียวกัน</t>
  </si>
  <si>
    <t>B = จำนวนเด็กอายุ 9,๑๘,๓๐ และ 42เดือน ทั้งหมดในเขตรับผิดชอบที่ได้จากการสำรวจและมีเด็กอยู่จริงในเวลาที่กำหนด</t>
  </si>
  <si>
    <t>AA13
/C11</t>
  </si>
  <si>
    <t>เด็กนักเรียนอายุ 5-14 ปี มีภาวะเริ่มอ้วนและอ้วน</t>
  </si>
  <si>
    <t>ไม่เกินร้อยละ 10 ภายในปี 2560/ภาวะเริ่มอ้วนและอ้วนลดลง ร้อยละ 0.5 ต่อปี เมื่อเทียบกับสถานการณ์เดิม
(เฉพาะพื้นที่ที่มีภาวะเริ่มอ้วนและอ้วน น้อยกว่าร้อยละ 10 ทุกระดับ)</t>
  </si>
  <si>
    <t>อัญชนีรัตน์/ทินกร /กลุ่มงานส่งเสริมสุขภาพ</t>
  </si>
  <si>
    <t>A =จำนวนเด็กอายุ 5-14 ปี ที่มีภาวะเริ่มอ้วน + อ้วน</t>
  </si>
  <si>
    <t>B =จำนวนเด็กอายุ 5-14 ปี ที่ชั่งน้ำหนักและวัดส่วนสูงทั้งหมด</t>
  </si>
  <si>
    <t>AA15
/C13</t>
  </si>
  <si>
    <t xml:space="preserve">อัตราการคลอดในมารดาอายุ 15-19 ปี </t>
  </si>
  <si>
    <t>ไม่เกิน 50 ต่อประชากรหญิงอายุ 15-19 ปีพันคน ภายในปี 2561</t>
  </si>
  <si>
    <t xml:space="preserve">สุลีรัตน์ เพ็ชรสมบัติ /กลุ่มงานส่งเสริมสุขภาพ </t>
  </si>
  <si>
    <t>A= จำนวนการคลอดมีชีพของหญิงอายุ 15 – 19 ปี</t>
  </si>
  <si>
    <t>B= จำนวนหญิงอายุ 15 – 19 ปีทั้งหมด</t>
  </si>
  <si>
    <t>ผลงานอัตราส่วนต่อพัน</t>
  </si>
  <si>
    <t>AA17
/C15</t>
  </si>
  <si>
    <t>อัตราตายจากโรคหลอดเลือดหัวใจลดลง</t>
  </si>
  <si>
    <t>ร้อยละ 10ในระยะ 5 ปี (ปี 2558 – 2562) และวัดผลลัพธ์สุดท้ายในปี พ.ศ. 2562</t>
  </si>
  <si>
    <t>ภัทรา ผาแก้ว</t>
  </si>
  <si>
    <t>A= จำนวนการตายจากโรคหลอดเลือดหัวใจ (รหัส ICD-10 = I20 - I25)</t>
  </si>
  <si>
    <t>B=  จำนวนประชากรกลางปี</t>
  </si>
  <si>
    <t xml:space="preserve">ผลงานร้อยละ </t>
  </si>
  <si>
    <t>A18</t>
  </si>
  <si>
    <t>อัตรป่วยรายใหม่จากโรคหลอดเลือดหัวใจเฉียบพลันลดลง</t>
  </si>
  <si>
    <t>ลดลงร้อยละ 1 เมื่อเทียบกับอัตราผู้ป่วยรายใหม่จากโรคหลอดเลือดหัวใจเฉียบพลันของปีงบประมาณ 2557</t>
  </si>
  <si>
    <t>A= อัตราผู้ป่วยรายใหม่ปี 2559</t>
  </si>
  <si>
    <t>B= อัตราผู้ป่วยรายใหม่ปี 2558</t>
  </si>
  <si>
    <t>ผลงานร้อยละ (เปรียบเทียบอัตราต่อแสน)</t>
  </si>
  <si>
    <t>เพิ่ม66.46</t>
  </si>
  <si>
    <t>เพิ่ม 100.00</t>
  </si>
  <si>
    <t>A23
/C26</t>
  </si>
  <si>
    <t>ร้อยละผู้ป่วยนอกได้รับบริการการแพทย์แผนไทย และการแพทย์ทางเลือกที่ได้มาตรฐาน</t>
  </si>
  <si>
    <t>ร้อยละ 18</t>
  </si>
  <si>
    <t>คุณภาพ/
แผนไทย</t>
  </si>
  <si>
    <t xml:space="preserve"> /</t>
  </si>
  <si>
    <t>A : จำนวนครั้งที่ผู้ป่วยนอกที่ได้รับบริการแพทย์แผนไทย</t>
  </si>
  <si>
    <t>B : จำนวนครั้งผู้ป่วยนอกมารับบริการทั้งหมด</t>
  </si>
  <si>
    <t>B02
/C28</t>
  </si>
  <si>
    <t>1.2 วัยรุ่นตั้งครรภ์ซ้ำ</t>
  </si>
  <si>
    <t>ไม่เกินร้อยละ 10</t>
  </si>
  <si>
    <t xml:space="preserve">สุลีรัตน์ เพ็ชรสมบัติ
/กลุ่มงานส่งเสริมสุขภาพ </t>
  </si>
  <si>
    <t>A =จำนวนหญิงอายุ 15-19 ปีตั้งครรภ์ซ้ำ</t>
  </si>
  <si>
    <t xml:space="preserve"> -</t>
  </si>
  <si>
    <t>B =จำนวนหญิงอายุ 15-19 ปีตั้งครรภ์/แท้งทั้งหมด</t>
  </si>
  <si>
    <t>B03</t>
  </si>
  <si>
    <t xml:space="preserve">1.2.1 ร้อยละของแม่วัยรุ่นได้รับการคุมกำเนิดหลังคลอดหรือแท้งก่อนออกจากโรงพยาบาล </t>
  </si>
  <si>
    <t>ร้อยละ 80</t>
  </si>
  <si>
    <t xml:space="preserve">(A)จำนวนวัยรุ่นที่ได้รับบริการคุมกำเนิดหลังคลอดหรือแท้งทั้งหมด 
 </t>
  </si>
  <si>
    <t>(B)จำนวนวัยรุ่นที่คลอดหรือแท้งทั้งหมดที่มารับบริการที่โรงพยาบาล</t>
  </si>
  <si>
    <t>N/A</t>
  </si>
  <si>
    <t>ร้อยละ 77.36</t>
  </si>
  <si>
    <t>B04</t>
  </si>
  <si>
    <t>1.2.2 ร้อยละของแม่วัยรุ่น ได้รับบริการคุมกำเนิดกึ่งถาวร</t>
  </si>
  <si>
    <t>ร้อยละ 20</t>
  </si>
  <si>
    <t xml:space="preserve">(A)จำนวนวัยรุ่นที่ได้รับบริการคุมกำเนิดกึ่งถาวรหลังคลอดหรือแท้งทั้งหมด  
 </t>
  </si>
  <si>
    <t>ร้อยละ 11.29</t>
  </si>
  <si>
    <t>B14
/A78
/C30</t>
  </si>
  <si>
    <t xml:space="preserve">ผู้ป่วย DM, HT สามารถควบคุมระดับค่าน้ำตาลในกระแสเลือดและสามารถควบคุมความดันโลหิตได้ดี </t>
  </si>
  <si>
    <t xml:space="preserve">ผู้ป่วย DM, HT สามารถควบคุมระดับค่าน้ำตาลในกระแสเลือด ร้อยละ 40
</t>
  </si>
  <si>
    <t>A5 = ผู้ป่วยโรคเบาหวานที่ควบคุมระดับนํ้าตาลในเลือดได้ดีตามเกณฑ์กําหนด</t>
  </si>
  <si>
    <t>B5 = ผู้ป่วยโรคเบาหวานที่ขึ้นทะเบียนทั้งหมด</t>
  </si>
  <si>
    <t>และสามารถควบคุมความดันโลหิตได้ดี ร้อยละ 50</t>
  </si>
  <si>
    <r>
      <t>A6 =</t>
    </r>
    <r>
      <rPr>
        <sz val="14"/>
        <color rgb="FF000000"/>
        <rFont val="TH SarabunIT๙"/>
        <family val="2"/>
      </rPr>
      <t>ผู้ป่วยโรคความดันโลหิตสูงที่ควบคุมความดันโลหิตได้ดีตามเกณฑ์กําหนด</t>
    </r>
  </si>
  <si>
    <t>B6 = ผู้ป่วยโรคความดันโลหิตสูงที่ขึ้นทะเบียนทั้งหมด</t>
  </si>
  <si>
    <t>C32</t>
  </si>
  <si>
    <t>อัตราตายของผู้ป่วยโรคหลอดเลือดสมองตีบหรืออุดตัน</t>
  </si>
  <si>
    <t xml:space="preserve">น้อยกว่าหรือเท่ากับ 7
</t>
  </si>
  <si>
    <t>A =จำนวนครั้งของการจำหน่ายด้วยการเสียชีวิตของผู้ป่วย Stroke จากทุกหอผู้ป่วย</t>
  </si>
  <si>
    <t>B =จำนวนครั้งของการจำหน่ายทุกสถานะของผู้ป่วย Stroke จากทุกหอผู้ป่วย ในช่วงเวลาเดียวกัน</t>
  </si>
  <si>
    <t>C34</t>
  </si>
  <si>
    <t xml:space="preserve"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 </t>
  </si>
  <si>
    <t>มากกว่าร้อยละ 75</t>
  </si>
  <si>
    <t>A = ผู้ป่วยนอก ผู้ป่วยใน รหัส ICD10 -WHO – I21.0-I21.3 และรหัส ICD9-CM ดังนี้ 99.10 (Thrombolytic agent) หรือ/และ 37.68 (PPCI)</t>
  </si>
  <si>
    <t>B = ผู้ป่วยนอก ผู้ป่วยใน รหัส ICD10 WHO ดังนี้ I21.0-I21.3 ทั้งหมด</t>
  </si>
  <si>
    <t>A34
/C45</t>
  </si>
  <si>
    <t>ร้อยละของผู้ป่วยโรคจิตเวชที่สำคัญเข้าถึงบริการสุขภาพจิต (โรคจิต โรคซึมเศร้า ออทิสติก สมาธิสั้น )</t>
  </si>
  <si>
    <t xml:space="preserve">โรคจิต &gt; ร้อยละ 55โรคซึมเศร้า &gt; ร้อยละ 43
</t>
  </si>
  <si>
    <t>A=จำนวนผู้ป่วยโรคจิต/โรคซึมเศร้าที่มารับบริการสะสมมาจนถึงปีงบประมาณ 2559</t>
  </si>
  <si>
    <t>B=จำนวนผู้ป่วยโรคจิต/โรคซึมเศร้าคาดประมาณจากความชุกที่ได้จากการสำรวจ</t>
  </si>
  <si>
    <t>A44</t>
  </si>
  <si>
    <t>เพิ่มการเข้าถึงบริการสุขภาพช่องปากในทุกกลุ่มวัย</t>
  </si>
  <si>
    <t>มากกว่าร้อยละ 30</t>
  </si>
  <si>
    <t>ทพ. รัฐพงศ์  เทพอยู่ กลุ่มงานทันตสาธารณสุข</t>
  </si>
  <si>
    <t>A= จำนวนประชากรทุกกลุ่มวัยที่ได้รับบริการสุขภาพช่องปาก</t>
  </si>
  <si>
    <t>B=จำนวนประชากรทั้งหมด</t>
  </si>
  <si>
    <t>B35</t>
  </si>
  <si>
    <t>2.12 อัตราตายผู้ป่วยบาดเจ็บต่อสมองลดลง ICD10=S06.0-S06.9</t>
  </si>
  <si>
    <t>สมบัติ พึ่งเกษม</t>
  </si>
  <si>
    <t>A จำนวนผู้เสียชีวิตจากบาดเจ็บทางสมอง</t>
  </si>
  <si>
    <t>B จำนวนผู้บาดเจ็บทางสมอง</t>
  </si>
  <si>
    <t>B40
/C53</t>
  </si>
  <si>
    <t xml:space="preserve">2.17 ร้อยละของผู้ป่วยโรคไตเรื้อรังที่มีการลดลงของ eGFR&lt; 4 มล./นาที/1.72 ม2/ปี  </t>
  </si>
  <si>
    <t>มากกว่า ร้อยละ 50</t>
  </si>
  <si>
    <t>ศูนย์ไตเทียม       รพร.สระแก้ว /   ภัทรา  ผาแก้ว</t>
  </si>
  <si>
    <t>A = จำนวนผู้ป่วยโรคไตเรื้อรังที่มีการลดลงของ eGFR&lt; 4 มล./นาที/1.72 ม2/ปี</t>
  </si>
  <si>
    <t>B = จำนวนผู้ป่วยโรคไตเรื้อรังทั้งหมด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</si>
</sst>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22"/>
      <color theme="1"/>
      <name val="TH SarabunIT๙"/>
      <family val="2"/>
    </font>
    <font>
      <sz val="22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sz val="14"/>
      <name val="TH SarabunIT๙"/>
      <family val="2"/>
    </font>
    <font>
      <b/>
      <sz val="14"/>
      <color theme="1"/>
      <name val="TH SarabunIT๙"/>
      <family val="2"/>
    </font>
    <font>
      <b/>
      <sz val="8"/>
      <color theme="1"/>
      <name val="TH SarabunIT๙"/>
      <family val="2"/>
    </font>
    <font>
      <b/>
      <sz val="14"/>
      <name val="TH SarabunIT๙"/>
      <family val="2"/>
    </font>
    <font>
      <b/>
      <sz val="14"/>
      <name val="TH SarabunPSK"/>
      <family val="2"/>
    </font>
    <font>
      <sz val="14"/>
      <color rgb="FF000000"/>
      <name val="TH SarabunIT๙"/>
      <family val="2"/>
    </font>
    <font>
      <sz val="12"/>
      <name val="TH SarabunIT๙"/>
      <family val="2"/>
    </font>
    <font>
      <sz val="14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0" xfId="0" applyFont="1" applyFill="1"/>
    <xf numFmtId="0" fontId="4" fillId="0" borderId="0" xfId="0" applyFont="1"/>
    <xf numFmtId="0" fontId="7" fillId="2" borderId="6" xfId="0" applyFont="1" applyFill="1" applyBorder="1" applyAlignment="1">
      <alignment horizontal="center" textRotation="90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textRotation="90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 wrapText="1"/>
    </xf>
    <xf numFmtId="4" fontId="6" fillId="3" borderId="6" xfId="0" applyNumberFormat="1" applyFont="1" applyFill="1" applyBorder="1" applyAlignment="1">
      <alignment horizontal="right" vertical="top" wrapText="1"/>
    </xf>
    <xf numFmtId="0" fontId="4" fillId="2" borderId="0" xfId="0" applyFont="1" applyFill="1"/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vertical="top"/>
    </xf>
    <xf numFmtId="4" fontId="6" fillId="3" borderId="6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right" vertical="top" wrapText="1"/>
    </xf>
    <xf numFmtId="3" fontId="6" fillId="2" borderId="0" xfId="0" applyNumberFormat="1" applyFont="1" applyFill="1" applyAlignment="1">
      <alignment vertical="top"/>
    </xf>
    <xf numFmtId="3" fontId="6" fillId="2" borderId="2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left" vertical="top" wrapText="1"/>
    </xf>
    <xf numFmtId="3" fontId="9" fillId="2" borderId="6" xfId="0" applyNumberFormat="1" applyFont="1" applyFill="1" applyBorder="1" applyAlignment="1">
      <alignment vertical="top" wrapText="1"/>
    </xf>
    <xf numFmtId="3" fontId="6" fillId="2" borderId="6" xfId="0" applyNumberFormat="1" applyFont="1" applyFill="1" applyBorder="1" applyAlignment="1">
      <alignment vertical="top"/>
    </xf>
    <xf numFmtId="4" fontId="6" fillId="3" borderId="10" xfId="0" applyNumberFormat="1" applyFont="1" applyFill="1" applyBorder="1" applyAlignment="1">
      <alignment horizontal="right" vertical="top" wrapText="1"/>
    </xf>
    <xf numFmtId="2" fontId="4" fillId="2" borderId="6" xfId="0" applyNumberFormat="1" applyFont="1" applyFill="1" applyBorder="1" applyAlignment="1">
      <alignment horizontal="right" vertical="top"/>
    </xf>
    <xf numFmtId="49" fontId="6" fillId="3" borderId="6" xfId="0" applyNumberFormat="1" applyFont="1" applyFill="1" applyBorder="1" applyAlignment="1">
      <alignment horizontal="right" vertical="top" wrapText="1"/>
    </xf>
    <xf numFmtId="0" fontId="4" fillId="2" borderId="6" xfId="0" applyFont="1" applyFill="1" applyBorder="1"/>
    <xf numFmtId="3" fontId="6" fillId="2" borderId="0" xfId="0" applyNumberFormat="1" applyFont="1" applyFill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left" vertical="top" wrapText="1"/>
    </xf>
    <xf numFmtId="4" fontId="6" fillId="3" borderId="6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/>
    </xf>
    <xf numFmtId="4" fontId="6" fillId="3" borderId="6" xfId="0" applyNumberFormat="1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horizontal="right" vertical="top" wrapText="1"/>
    </xf>
    <xf numFmtId="1" fontId="6" fillId="2" borderId="6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righ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3" fontId="6" fillId="3" borderId="6" xfId="0" applyNumberFormat="1" applyFont="1" applyFill="1" applyBorder="1" applyAlignment="1">
      <alignment horizontal="right" vertical="top"/>
    </xf>
    <xf numFmtId="0" fontId="6" fillId="2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12" fillId="2" borderId="6" xfId="0" quotePrefix="1" applyNumberFormat="1" applyFont="1" applyFill="1" applyBorder="1" applyAlignment="1">
      <alignment horizontal="right" vertical="top"/>
    </xf>
    <xf numFmtId="3" fontId="6" fillId="2" borderId="6" xfId="0" quotePrefix="1" applyNumberFormat="1" applyFont="1" applyFill="1" applyBorder="1" applyAlignment="1">
      <alignment horizontal="right" vertical="top"/>
    </xf>
    <xf numFmtId="0" fontId="6" fillId="3" borderId="6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  <xf numFmtId="0" fontId="4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vertical="top" wrapText="1"/>
    </xf>
    <xf numFmtId="0" fontId="6" fillId="2" borderId="6" xfId="0" applyFont="1" applyFill="1" applyBorder="1" applyAlignment="1">
      <alignment horizontal="right" vertical="top"/>
    </xf>
    <xf numFmtId="0" fontId="13" fillId="2" borderId="6" xfId="0" applyFont="1" applyFill="1" applyBorder="1" applyAlignment="1">
      <alignment vertical="center" wrapText="1"/>
    </xf>
    <xf numFmtId="2" fontId="6" fillId="3" borderId="6" xfId="0" applyNumberFormat="1" applyFont="1" applyFill="1" applyBorder="1" applyAlignment="1">
      <alignment vertical="center" wrapText="1"/>
    </xf>
    <xf numFmtId="2" fontId="6" fillId="3" borderId="6" xfId="0" applyNumberFormat="1" applyFont="1" applyFill="1" applyBorder="1" applyAlignment="1">
      <alignment horizontal="right" vertical="center" wrapText="1"/>
    </xf>
    <xf numFmtId="2" fontId="6" fillId="3" borderId="6" xfId="0" applyNumberFormat="1" applyFont="1" applyFill="1" applyBorder="1" applyAlignment="1">
      <alignment horizontal="right" vertical="top" wrapText="1"/>
    </xf>
    <xf numFmtId="2" fontId="6" fillId="3" borderId="6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right" vertical="top" wrapText="1"/>
    </xf>
    <xf numFmtId="2" fontId="4" fillId="3" borderId="6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0" fontId="6" fillId="2" borderId="12" xfId="0" applyNumberFormat="1" applyFont="1" applyFill="1" applyBorder="1" applyAlignment="1" applyProtection="1">
      <alignment horizontal="left" vertical="top" wrapText="1"/>
    </xf>
    <xf numFmtId="0" fontId="6" fillId="2" borderId="10" xfId="0" applyNumberFormat="1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view="pageBreakPreview" zoomScale="80" zoomScaleNormal="80" zoomScaleSheetLayoutView="80" workbookViewId="0">
      <pane ySplit="3" topLeftCell="A4" activePane="bottomLeft" state="frozen"/>
      <selection activeCell="M1" sqref="M1"/>
      <selection pane="bottomLeft" activeCell="B1" sqref="B1:W1"/>
    </sheetView>
  </sheetViews>
  <sheetFormatPr defaultRowHeight="21.75" x14ac:dyDescent="0.5"/>
  <cols>
    <col min="1" max="1" width="6" style="72" customWidth="1"/>
    <col min="2" max="2" width="36.875" style="73" customWidth="1"/>
    <col min="3" max="3" width="17.25" style="2" customWidth="1"/>
    <col min="4" max="4" width="13.375" style="74" customWidth="1"/>
    <col min="5" max="5" width="2.5" style="2" customWidth="1"/>
    <col min="6" max="6" width="2.625" style="2" customWidth="1"/>
    <col min="7" max="7" width="2.375" style="2" customWidth="1"/>
    <col min="8" max="8" width="2.75" style="2" customWidth="1"/>
    <col min="9" max="9" width="10.875" style="75" customWidth="1"/>
    <col min="10" max="10" width="26.25" style="2" customWidth="1"/>
    <col min="11" max="11" width="7.125" style="2" customWidth="1"/>
    <col min="12" max="12" width="7.5" style="2" customWidth="1"/>
    <col min="13" max="13" width="7.25" style="2" customWidth="1"/>
    <col min="14" max="14" width="9.25" style="76" customWidth="1"/>
    <col min="15" max="15" width="8.625" style="76" customWidth="1"/>
    <col min="16" max="17" width="8.25" style="76" bestFit="1" customWidth="1"/>
    <col min="18" max="19" width="7.125" style="76" bestFit="1" customWidth="1"/>
    <col min="20" max="20" width="7.25" style="76" customWidth="1"/>
    <col min="21" max="22" width="6.875" style="76" customWidth="1"/>
    <col min="23" max="23" width="7.5" style="76" customWidth="1"/>
    <col min="24" max="16384" width="9" style="2"/>
  </cols>
  <sheetData>
    <row r="1" spans="1:23" ht="29.25" x14ac:dyDescent="0.5">
      <c r="A1" s="1"/>
      <c r="B1" s="130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23" ht="18.75" customHeight="1" x14ac:dyDescent="0.3">
      <c r="A2" s="132" t="s">
        <v>1</v>
      </c>
      <c r="B2" s="134" t="s">
        <v>2</v>
      </c>
      <c r="C2" s="136" t="s">
        <v>3</v>
      </c>
      <c r="D2" s="138" t="s">
        <v>4</v>
      </c>
      <c r="E2" s="140"/>
      <c r="F2" s="140"/>
      <c r="G2" s="140"/>
      <c r="H2" s="141"/>
      <c r="I2" s="142" t="s">
        <v>5</v>
      </c>
      <c r="J2" s="144" t="s">
        <v>6</v>
      </c>
      <c r="K2" s="145" t="s">
        <v>7</v>
      </c>
      <c r="L2" s="146"/>
      <c r="M2" s="147"/>
      <c r="N2" s="148" t="s">
        <v>8</v>
      </c>
      <c r="O2" s="149"/>
      <c r="P2" s="149"/>
      <c r="Q2" s="149"/>
      <c r="R2" s="149"/>
      <c r="S2" s="149"/>
      <c r="T2" s="149"/>
      <c r="U2" s="149"/>
      <c r="V2" s="149"/>
      <c r="W2" s="150"/>
    </row>
    <row r="3" spans="1:23" ht="49.5" x14ac:dyDescent="0.3">
      <c r="A3" s="133"/>
      <c r="B3" s="135"/>
      <c r="C3" s="137"/>
      <c r="D3" s="139"/>
      <c r="E3" s="3" t="s">
        <v>9</v>
      </c>
      <c r="F3" s="3" t="s">
        <v>10</v>
      </c>
      <c r="G3" s="3" t="s">
        <v>11</v>
      </c>
      <c r="H3" s="3" t="s">
        <v>12</v>
      </c>
      <c r="I3" s="143"/>
      <c r="J3" s="144"/>
      <c r="K3" s="4">
        <v>2556</v>
      </c>
      <c r="L3" s="4">
        <v>2557</v>
      </c>
      <c r="M3" s="4">
        <v>2558</v>
      </c>
      <c r="N3" s="5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</row>
    <row r="4" spans="1:23" ht="75" x14ac:dyDescent="0.3">
      <c r="A4" s="106" t="s">
        <v>23</v>
      </c>
      <c r="B4" s="127" t="s">
        <v>24</v>
      </c>
      <c r="C4" s="83" t="s">
        <v>25</v>
      </c>
      <c r="D4" s="86" t="s">
        <v>26</v>
      </c>
      <c r="E4" s="97"/>
      <c r="F4" s="100"/>
      <c r="G4" s="100" t="s">
        <v>27</v>
      </c>
      <c r="H4" s="100" t="s">
        <v>27</v>
      </c>
      <c r="I4" s="83" t="s">
        <v>28</v>
      </c>
      <c r="J4" s="7" t="s">
        <v>29</v>
      </c>
      <c r="K4" s="8"/>
      <c r="L4" s="8"/>
      <c r="M4" s="8"/>
      <c r="N4" s="9">
        <v>26655</v>
      </c>
      <c r="O4" s="10">
        <v>5305</v>
      </c>
      <c r="P4" s="9">
        <v>4942</v>
      </c>
      <c r="Q4" s="9">
        <v>3150</v>
      </c>
      <c r="R4" s="9">
        <v>1614</v>
      </c>
      <c r="S4" s="9">
        <v>2827</v>
      </c>
      <c r="T4" s="9">
        <v>3089</v>
      </c>
      <c r="U4" s="10">
        <v>2554</v>
      </c>
      <c r="V4" s="9">
        <v>1538</v>
      </c>
      <c r="W4" s="9">
        <v>1636</v>
      </c>
    </row>
    <row r="5" spans="1:23" ht="75" x14ac:dyDescent="0.3">
      <c r="A5" s="125"/>
      <c r="B5" s="128"/>
      <c r="C5" s="89"/>
      <c r="D5" s="87"/>
      <c r="E5" s="98"/>
      <c r="F5" s="101"/>
      <c r="G5" s="101"/>
      <c r="H5" s="101"/>
      <c r="I5" s="89"/>
      <c r="J5" s="7" t="s">
        <v>30</v>
      </c>
      <c r="K5" s="8"/>
      <c r="L5" s="8"/>
      <c r="M5" s="8"/>
      <c r="N5" s="9">
        <v>26820</v>
      </c>
      <c r="O5" s="10">
        <v>5400</v>
      </c>
      <c r="P5" s="9">
        <v>4959</v>
      </c>
      <c r="Q5" s="9">
        <v>3173</v>
      </c>
      <c r="R5" s="9">
        <v>1616</v>
      </c>
      <c r="S5" s="9">
        <v>2830</v>
      </c>
      <c r="T5" s="9">
        <v>3092</v>
      </c>
      <c r="U5" s="10">
        <v>2565</v>
      </c>
      <c r="V5" s="9">
        <v>1544</v>
      </c>
      <c r="W5" s="9">
        <v>1641</v>
      </c>
    </row>
    <row r="6" spans="1:23" ht="26.25" customHeight="1" x14ac:dyDescent="0.3">
      <c r="A6" s="125"/>
      <c r="B6" s="129"/>
      <c r="C6" s="90"/>
      <c r="D6" s="88"/>
      <c r="E6" s="99"/>
      <c r="F6" s="102"/>
      <c r="G6" s="102"/>
      <c r="H6" s="102"/>
      <c r="I6" s="90"/>
      <c r="J6" s="7" t="s">
        <v>31</v>
      </c>
      <c r="K6" s="8"/>
      <c r="L6" s="8"/>
      <c r="M6" s="8"/>
      <c r="N6" s="11">
        <f t="shared" ref="N6:T6" si="0">O4*100/O5</f>
        <v>98.240740740740748</v>
      </c>
      <c r="O6" s="11">
        <f t="shared" si="0"/>
        <v>99.65718894938496</v>
      </c>
      <c r="P6" s="11">
        <f t="shared" si="0"/>
        <v>99.275133942641034</v>
      </c>
      <c r="Q6" s="11">
        <f t="shared" si="0"/>
        <v>99.876237623762378</v>
      </c>
      <c r="R6" s="11">
        <f t="shared" si="0"/>
        <v>99.89399293286219</v>
      </c>
      <c r="S6" s="11">
        <f t="shared" si="0"/>
        <v>99.902975420439844</v>
      </c>
      <c r="T6" s="11">
        <f t="shared" si="0"/>
        <v>99.571150097465889</v>
      </c>
      <c r="U6" s="11">
        <f>U4*100/U5</f>
        <v>99.571150097465889</v>
      </c>
      <c r="V6" s="11">
        <f t="shared" ref="V6:W6" si="1">V4*100/V5</f>
        <v>99.611398963730565</v>
      </c>
      <c r="W6" s="11">
        <f t="shared" si="1"/>
        <v>99.69530773918342</v>
      </c>
    </row>
    <row r="7" spans="1:23" s="12" customFormat="1" ht="39.75" customHeight="1" x14ac:dyDescent="0.3">
      <c r="A7" s="106" t="s">
        <v>32</v>
      </c>
      <c r="B7" s="86" t="s">
        <v>33</v>
      </c>
      <c r="C7" s="83" t="s">
        <v>34</v>
      </c>
      <c r="D7" s="86" t="s">
        <v>26</v>
      </c>
      <c r="E7" s="97"/>
      <c r="F7" s="100"/>
      <c r="G7" s="100" t="s">
        <v>27</v>
      </c>
      <c r="H7" s="100" t="s">
        <v>27</v>
      </c>
      <c r="I7" s="83" t="s">
        <v>28</v>
      </c>
      <c r="J7" s="8" t="s">
        <v>35</v>
      </c>
      <c r="K7" s="8"/>
      <c r="L7" s="8"/>
      <c r="M7" s="8"/>
      <c r="N7" s="10">
        <v>1423</v>
      </c>
      <c r="O7" s="9">
        <v>309</v>
      </c>
      <c r="P7" s="9">
        <v>286</v>
      </c>
      <c r="Q7" s="9">
        <v>134</v>
      </c>
      <c r="R7" s="9">
        <v>118</v>
      </c>
      <c r="S7" s="9">
        <v>193</v>
      </c>
      <c r="T7" s="10">
        <v>8</v>
      </c>
      <c r="U7" s="9">
        <v>175</v>
      </c>
      <c r="V7" s="9">
        <v>88</v>
      </c>
      <c r="W7" s="9">
        <v>111</v>
      </c>
    </row>
    <row r="8" spans="1:23" s="12" customFormat="1" ht="37.5" x14ac:dyDescent="0.3">
      <c r="A8" s="125"/>
      <c r="B8" s="87"/>
      <c r="C8" s="89"/>
      <c r="D8" s="87"/>
      <c r="E8" s="98"/>
      <c r="F8" s="101"/>
      <c r="G8" s="101"/>
      <c r="H8" s="101"/>
      <c r="I8" s="89"/>
      <c r="J8" s="8" t="s">
        <v>36</v>
      </c>
      <c r="K8" s="8"/>
      <c r="L8" s="8"/>
      <c r="M8" s="8"/>
      <c r="N8" s="10">
        <v>2533</v>
      </c>
      <c r="O8" s="9">
        <v>737</v>
      </c>
      <c r="P8" s="9">
        <v>487</v>
      </c>
      <c r="Q8" s="9">
        <v>245</v>
      </c>
      <c r="R8" s="9">
        <v>156</v>
      </c>
      <c r="S8" s="9">
        <v>292</v>
      </c>
      <c r="T8" s="10">
        <v>127</v>
      </c>
      <c r="U8" s="9">
        <v>251</v>
      </c>
      <c r="V8" s="9">
        <v>110</v>
      </c>
      <c r="W8" s="9">
        <v>128</v>
      </c>
    </row>
    <row r="9" spans="1:23" s="12" customFormat="1" ht="21.75" customHeight="1" x14ac:dyDescent="0.3">
      <c r="A9" s="126"/>
      <c r="B9" s="88"/>
      <c r="C9" s="90"/>
      <c r="D9" s="88"/>
      <c r="E9" s="99"/>
      <c r="F9" s="102"/>
      <c r="G9" s="102"/>
      <c r="H9" s="102"/>
      <c r="I9" s="90"/>
      <c r="J9" s="8" t="s">
        <v>31</v>
      </c>
      <c r="K9" s="8"/>
      <c r="L9" s="8"/>
      <c r="M9" s="8"/>
      <c r="N9" s="11">
        <f>N7*100/N8</f>
        <v>56.178444532175284</v>
      </c>
      <c r="O9" s="11">
        <f t="shared" ref="O9:W9" si="2">O7*100/O8</f>
        <v>41.926729986431482</v>
      </c>
      <c r="P9" s="11">
        <f t="shared" si="2"/>
        <v>58.726899383983572</v>
      </c>
      <c r="Q9" s="11">
        <f t="shared" si="2"/>
        <v>54.693877551020407</v>
      </c>
      <c r="R9" s="11">
        <f t="shared" si="2"/>
        <v>75.641025641025635</v>
      </c>
      <c r="S9" s="11">
        <f t="shared" si="2"/>
        <v>66.095890410958901</v>
      </c>
      <c r="T9" s="11">
        <f t="shared" si="2"/>
        <v>6.2992125984251972</v>
      </c>
      <c r="U9" s="11">
        <f t="shared" si="2"/>
        <v>69.721115537848604</v>
      </c>
      <c r="V9" s="11">
        <f t="shared" si="2"/>
        <v>80</v>
      </c>
      <c r="W9" s="11">
        <f t="shared" si="2"/>
        <v>86.71875</v>
      </c>
    </row>
    <row r="10" spans="1:23" ht="56.25" customHeight="1" x14ac:dyDescent="0.3">
      <c r="A10" s="106" t="s">
        <v>37</v>
      </c>
      <c r="B10" s="86" t="s">
        <v>38</v>
      </c>
      <c r="C10" s="83" t="s">
        <v>39</v>
      </c>
      <c r="D10" s="86" t="s">
        <v>26</v>
      </c>
      <c r="E10" s="97"/>
      <c r="F10" s="100"/>
      <c r="G10" s="100" t="s">
        <v>27</v>
      </c>
      <c r="H10" s="100" t="s">
        <v>27</v>
      </c>
      <c r="I10" s="83" t="s">
        <v>28</v>
      </c>
      <c r="J10" s="13" t="s">
        <v>40</v>
      </c>
      <c r="K10" s="8"/>
      <c r="L10" s="8"/>
      <c r="M10" s="8"/>
      <c r="N10" s="9">
        <v>105</v>
      </c>
      <c r="O10" s="10">
        <v>63</v>
      </c>
      <c r="P10" s="9">
        <v>18</v>
      </c>
      <c r="Q10" s="9">
        <v>15</v>
      </c>
      <c r="R10" s="9">
        <v>1</v>
      </c>
      <c r="S10" s="9">
        <v>0</v>
      </c>
      <c r="T10" s="9">
        <v>1</v>
      </c>
      <c r="U10" s="10">
        <v>2</v>
      </c>
      <c r="V10" s="9">
        <v>4</v>
      </c>
      <c r="W10" s="9">
        <v>1</v>
      </c>
    </row>
    <row r="11" spans="1:23" ht="75" x14ac:dyDescent="0.3">
      <c r="A11" s="125"/>
      <c r="B11" s="87"/>
      <c r="C11" s="89"/>
      <c r="D11" s="87"/>
      <c r="E11" s="98"/>
      <c r="F11" s="101"/>
      <c r="G11" s="101"/>
      <c r="H11" s="101"/>
      <c r="I11" s="89"/>
      <c r="J11" s="14" t="s">
        <v>41</v>
      </c>
      <c r="K11" s="8"/>
      <c r="L11" s="8"/>
      <c r="M11" s="8"/>
      <c r="N11" s="9">
        <v>4371</v>
      </c>
      <c r="O11" s="10">
        <v>836</v>
      </c>
      <c r="P11" s="9">
        <v>719</v>
      </c>
      <c r="Q11" s="9">
        <v>532</v>
      </c>
      <c r="R11" s="9">
        <v>460</v>
      </c>
      <c r="S11" s="9">
        <v>382</v>
      </c>
      <c r="T11" s="10">
        <v>461</v>
      </c>
      <c r="U11" s="9">
        <v>497</v>
      </c>
      <c r="V11" s="9">
        <v>158</v>
      </c>
      <c r="W11" s="9">
        <v>326</v>
      </c>
    </row>
    <row r="12" spans="1:23" ht="22.5" customHeight="1" x14ac:dyDescent="0.3">
      <c r="A12" s="126"/>
      <c r="B12" s="88"/>
      <c r="C12" s="90"/>
      <c r="D12" s="88"/>
      <c r="E12" s="99"/>
      <c r="F12" s="102"/>
      <c r="G12" s="102"/>
      <c r="H12" s="102"/>
      <c r="I12" s="90"/>
      <c r="J12" s="15" t="s">
        <v>31</v>
      </c>
      <c r="K12" s="8"/>
      <c r="L12" s="8"/>
      <c r="M12" s="8"/>
      <c r="N12" s="16">
        <f>N10*100/N11</f>
        <v>2.4021962937542898</v>
      </c>
      <c r="O12" s="17">
        <f t="shared" ref="O12:W12" si="3">O10*100/O11</f>
        <v>7.535885167464115</v>
      </c>
      <c r="P12" s="17">
        <f t="shared" si="3"/>
        <v>2.5034770514603615</v>
      </c>
      <c r="Q12" s="17">
        <f t="shared" si="3"/>
        <v>2.8195488721804511</v>
      </c>
      <c r="R12" s="17">
        <f t="shared" si="3"/>
        <v>0.21739130434782608</v>
      </c>
      <c r="S12" s="17">
        <f t="shared" si="3"/>
        <v>0</v>
      </c>
      <c r="T12" s="17">
        <f t="shared" si="3"/>
        <v>0.21691973969631237</v>
      </c>
      <c r="U12" s="17">
        <f t="shared" si="3"/>
        <v>0.4024144869215292</v>
      </c>
      <c r="V12" s="17">
        <f t="shared" si="3"/>
        <v>2.5316455696202533</v>
      </c>
      <c r="W12" s="17">
        <f t="shared" si="3"/>
        <v>0.30674846625766872</v>
      </c>
    </row>
    <row r="13" spans="1:23" ht="37.5" x14ac:dyDescent="0.3">
      <c r="A13" s="106" t="s">
        <v>42</v>
      </c>
      <c r="B13" s="127" t="s">
        <v>43</v>
      </c>
      <c r="C13" s="83" t="s">
        <v>44</v>
      </c>
      <c r="D13" s="83" t="s">
        <v>45</v>
      </c>
      <c r="E13" s="100"/>
      <c r="F13" s="100"/>
      <c r="G13" s="100" t="s">
        <v>27</v>
      </c>
      <c r="H13" s="100" t="s">
        <v>27</v>
      </c>
      <c r="I13" s="122" t="s">
        <v>28</v>
      </c>
      <c r="J13" s="7" t="s">
        <v>46</v>
      </c>
      <c r="K13" s="7"/>
      <c r="L13" s="7"/>
      <c r="M13" s="7"/>
      <c r="N13" s="10">
        <v>2628</v>
      </c>
      <c r="O13" s="9">
        <v>1287</v>
      </c>
      <c r="P13" s="9">
        <v>514</v>
      </c>
      <c r="Q13" s="9">
        <v>84</v>
      </c>
      <c r="R13" s="9">
        <v>49</v>
      </c>
      <c r="S13" s="9">
        <v>108</v>
      </c>
      <c r="T13" s="10">
        <v>179</v>
      </c>
      <c r="U13" s="9">
        <v>124</v>
      </c>
      <c r="V13" s="9">
        <v>171</v>
      </c>
      <c r="W13" s="9">
        <v>112</v>
      </c>
    </row>
    <row r="14" spans="1:23" ht="37.5" x14ac:dyDescent="0.3">
      <c r="A14" s="95"/>
      <c r="B14" s="128"/>
      <c r="C14" s="89"/>
      <c r="D14" s="89"/>
      <c r="E14" s="101"/>
      <c r="F14" s="101"/>
      <c r="G14" s="101"/>
      <c r="H14" s="101"/>
      <c r="I14" s="123"/>
      <c r="J14" s="7" t="s">
        <v>47</v>
      </c>
      <c r="K14" s="7"/>
      <c r="L14" s="7"/>
      <c r="M14" s="7"/>
      <c r="N14" s="10">
        <v>21336</v>
      </c>
      <c r="O14" s="9">
        <v>8538</v>
      </c>
      <c r="P14" s="9">
        <v>3788</v>
      </c>
      <c r="Q14" s="9">
        <v>892</v>
      </c>
      <c r="R14" s="9">
        <v>600</v>
      </c>
      <c r="S14" s="9">
        <v>1552</v>
      </c>
      <c r="T14" s="10">
        <v>1796</v>
      </c>
      <c r="U14" s="9">
        <v>1282</v>
      </c>
      <c r="V14" s="9">
        <v>1353</v>
      </c>
      <c r="W14" s="9">
        <v>1535</v>
      </c>
    </row>
    <row r="15" spans="1:23" ht="82.5" customHeight="1" x14ac:dyDescent="0.3">
      <c r="A15" s="96"/>
      <c r="B15" s="129"/>
      <c r="C15" s="90"/>
      <c r="D15" s="90"/>
      <c r="E15" s="102"/>
      <c r="F15" s="102"/>
      <c r="G15" s="102"/>
      <c r="H15" s="102"/>
      <c r="I15" s="124"/>
      <c r="J15" s="7" t="s">
        <v>31</v>
      </c>
      <c r="K15" s="7"/>
      <c r="L15" s="7"/>
      <c r="M15" s="7"/>
      <c r="N15" s="11">
        <f>N13*100/N14</f>
        <v>12.317210348706412</v>
      </c>
      <c r="O15" s="11">
        <f>O13*100/O14</f>
        <v>15.073787772312016</v>
      </c>
      <c r="P15" s="11">
        <f t="shared" ref="P15:W15" si="4">P13*100/P14</f>
        <v>13.569165786694827</v>
      </c>
      <c r="Q15" s="11">
        <f t="shared" si="4"/>
        <v>9.4170403587443943</v>
      </c>
      <c r="R15" s="11">
        <f t="shared" si="4"/>
        <v>8.1666666666666661</v>
      </c>
      <c r="S15" s="11">
        <f t="shared" si="4"/>
        <v>6.9587628865979383</v>
      </c>
      <c r="T15" s="11">
        <f t="shared" si="4"/>
        <v>9.9665924276169271</v>
      </c>
      <c r="U15" s="11">
        <f t="shared" si="4"/>
        <v>9.6723868954758192</v>
      </c>
      <c r="V15" s="11">
        <f t="shared" si="4"/>
        <v>12.638580931263858</v>
      </c>
      <c r="W15" s="11">
        <f t="shared" si="4"/>
        <v>7.2964169381107489</v>
      </c>
    </row>
    <row r="16" spans="1:23" s="18" customFormat="1" ht="37.5" x14ac:dyDescent="0.3">
      <c r="A16" s="106" t="s">
        <v>48</v>
      </c>
      <c r="B16" s="127" t="s">
        <v>49</v>
      </c>
      <c r="C16" s="83" t="s">
        <v>50</v>
      </c>
      <c r="D16" s="86" t="s">
        <v>51</v>
      </c>
      <c r="E16" s="100"/>
      <c r="F16" s="100"/>
      <c r="G16" s="100" t="s">
        <v>27</v>
      </c>
      <c r="H16" s="100"/>
      <c r="I16" s="122" t="s">
        <v>28</v>
      </c>
      <c r="J16" s="7" t="s">
        <v>52</v>
      </c>
      <c r="K16" s="7"/>
      <c r="L16" s="7"/>
      <c r="M16" s="7"/>
      <c r="N16" s="10">
        <v>249</v>
      </c>
      <c r="O16" s="9">
        <v>70</v>
      </c>
      <c r="P16" s="9">
        <v>28</v>
      </c>
      <c r="Q16" s="9">
        <v>18</v>
      </c>
      <c r="R16" s="9">
        <v>36</v>
      </c>
      <c r="S16" s="9">
        <v>25</v>
      </c>
      <c r="T16" s="9">
        <v>30</v>
      </c>
      <c r="U16" s="9">
        <v>22</v>
      </c>
      <c r="V16" s="9">
        <v>4</v>
      </c>
      <c r="W16" s="9">
        <v>16</v>
      </c>
    </row>
    <row r="17" spans="1:23" s="18" customFormat="1" ht="23.25" customHeight="1" x14ac:dyDescent="0.3">
      <c r="A17" s="95"/>
      <c r="B17" s="128"/>
      <c r="C17" s="89"/>
      <c r="D17" s="87"/>
      <c r="E17" s="101"/>
      <c r="F17" s="101"/>
      <c r="G17" s="101"/>
      <c r="H17" s="101"/>
      <c r="I17" s="123"/>
      <c r="J17" s="7" t="s">
        <v>53</v>
      </c>
      <c r="K17" s="7"/>
      <c r="L17" s="7"/>
      <c r="M17" s="7"/>
      <c r="N17" s="10">
        <v>21537</v>
      </c>
      <c r="O17" s="9">
        <v>4168</v>
      </c>
      <c r="P17" s="9">
        <v>2907</v>
      </c>
      <c r="Q17" s="9">
        <v>3276</v>
      </c>
      <c r="R17" s="9">
        <v>2615</v>
      </c>
      <c r="S17" s="9">
        <v>2546</v>
      </c>
      <c r="T17" s="9">
        <v>2221</v>
      </c>
      <c r="U17" s="9">
        <v>1334</v>
      </c>
      <c r="V17" s="9">
        <v>996</v>
      </c>
      <c r="W17" s="9">
        <v>1474</v>
      </c>
    </row>
    <row r="18" spans="1:23" s="18" customFormat="1" ht="27" customHeight="1" x14ac:dyDescent="0.3">
      <c r="A18" s="96"/>
      <c r="B18" s="129"/>
      <c r="C18" s="90"/>
      <c r="D18" s="88"/>
      <c r="E18" s="102"/>
      <c r="F18" s="102"/>
      <c r="G18" s="102"/>
      <c r="H18" s="102"/>
      <c r="I18" s="124"/>
      <c r="J18" s="7" t="s">
        <v>54</v>
      </c>
      <c r="K18" s="7"/>
      <c r="L18" s="7"/>
      <c r="M18" s="7"/>
      <c r="N18" s="11">
        <f>N16*1000/N17</f>
        <v>11.561498815991085</v>
      </c>
      <c r="O18" s="11">
        <f t="shared" ref="O18:W18" si="5">O16*1000/O17</f>
        <v>16.794625719769673</v>
      </c>
      <c r="P18" s="11">
        <f t="shared" si="5"/>
        <v>9.6319229446164432</v>
      </c>
      <c r="Q18" s="11">
        <f t="shared" si="5"/>
        <v>5.4945054945054945</v>
      </c>
      <c r="R18" s="11">
        <f t="shared" si="5"/>
        <v>13.766730401529637</v>
      </c>
      <c r="S18" s="11">
        <f t="shared" si="5"/>
        <v>9.8193244304791829</v>
      </c>
      <c r="T18" s="11">
        <f t="shared" si="5"/>
        <v>13.507429085997298</v>
      </c>
      <c r="U18" s="11">
        <f t="shared" si="5"/>
        <v>16.491754122938531</v>
      </c>
      <c r="V18" s="11">
        <f t="shared" si="5"/>
        <v>4.0160642570281126</v>
      </c>
      <c r="W18" s="11">
        <f t="shared" si="5"/>
        <v>10.854816824966079</v>
      </c>
    </row>
    <row r="19" spans="1:23" ht="39" customHeight="1" x14ac:dyDescent="0.3">
      <c r="A19" s="106" t="s">
        <v>55</v>
      </c>
      <c r="B19" s="127" t="s">
        <v>56</v>
      </c>
      <c r="C19" s="83" t="s">
        <v>57</v>
      </c>
      <c r="D19" s="80" t="s">
        <v>58</v>
      </c>
      <c r="E19" s="19"/>
      <c r="F19" s="100"/>
      <c r="G19" s="20" t="s">
        <v>27</v>
      </c>
      <c r="H19" s="19"/>
      <c r="I19" s="116" t="s">
        <v>28</v>
      </c>
      <c r="J19" s="7" t="s">
        <v>59</v>
      </c>
      <c r="K19" s="7"/>
      <c r="L19" s="7"/>
      <c r="M19" s="7"/>
      <c r="N19" s="21">
        <v>255</v>
      </c>
      <c r="O19" s="22">
        <v>36</v>
      </c>
      <c r="P19" s="23">
        <v>42</v>
      </c>
      <c r="Q19" s="23">
        <v>21</v>
      </c>
      <c r="R19" s="23">
        <v>37</v>
      </c>
      <c r="S19" s="23">
        <v>7</v>
      </c>
      <c r="T19" s="23">
        <v>41</v>
      </c>
      <c r="U19" s="23">
        <v>47</v>
      </c>
      <c r="V19" s="23">
        <v>6</v>
      </c>
      <c r="W19" s="23">
        <v>18</v>
      </c>
    </row>
    <row r="20" spans="1:23" ht="18.75" customHeight="1" x14ac:dyDescent="0.3">
      <c r="A20" s="125"/>
      <c r="B20" s="128"/>
      <c r="C20" s="89"/>
      <c r="D20" s="81"/>
      <c r="E20" s="19"/>
      <c r="F20" s="101"/>
      <c r="G20" s="19"/>
      <c r="H20" s="19"/>
      <c r="I20" s="117"/>
      <c r="J20" s="7" t="s">
        <v>60</v>
      </c>
      <c r="K20" s="7"/>
      <c r="L20" s="7"/>
      <c r="M20" s="24"/>
      <c r="N20" s="25">
        <v>555348</v>
      </c>
      <c r="O20" s="26">
        <v>110219</v>
      </c>
      <c r="P20" s="26">
        <v>81257</v>
      </c>
      <c r="Q20" s="26">
        <v>86411</v>
      </c>
      <c r="R20" s="26">
        <v>63569</v>
      </c>
      <c r="S20" s="26">
        <v>55682</v>
      </c>
      <c r="T20" s="26">
        <v>57857</v>
      </c>
      <c r="U20" s="26">
        <v>37608</v>
      </c>
      <c r="V20" s="26">
        <v>26603</v>
      </c>
      <c r="W20" s="26">
        <v>36112</v>
      </c>
    </row>
    <row r="21" spans="1:23" ht="21.75" customHeight="1" x14ac:dyDescent="0.3">
      <c r="A21" s="126"/>
      <c r="B21" s="129"/>
      <c r="C21" s="90"/>
      <c r="D21" s="82"/>
      <c r="E21" s="19"/>
      <c r="F21" s="102"/>
      <c r="G21" s="19"/>
      <c r="H21" s="19"/>
      <c r="I21" s="118"/>
      <c r="J21" s="7" t="s">
        <v>61</v>
      </c>
      <c r="K21" s="7"/>
      <c r="L21" s="7"/>
      <c r="M21" s="7"/>
      <c r="N21" s="27">
        <f>N19*100/N20</f>
        <v>4.591715464897686E-2</v>
      </c>
      <c r="O21" s="27">
        <f t="shared" ref="O21:W21" si="6">O19*100/O20</f>
        <v>3.266224516644136E-2</v>
      </c>
      <c r="P21" s="27">
        <f t="shared" si="6"/>
        <v>5.1687854584835768E-2</v>
      </c>
      <c r="Q21" s="27">
        <f t="shared" si="6"/>
        <v>2.4302461492171135E-2</v>
      </c>
      <c r="R21" s="27">
        <f t="shared" si="6"/>
        <v>5.8204470732589782E-2</v>
      </c>
      <c r="S21" s="27">
        <f t="shared" si="6"/>
        <v>1.2571387521999927E-2</v>
      </c>
      <c r="T21" s="27">
        <f t="shared" si="6"/>
        <v>7.0864372504623463E-2</v>
      </c>
      <c r="U21" s="27">
        <f t="shared" si="6"/>
        <v>0.12497340991278451</v>
      </c>
      <c r="V21" s="27">
        <f t="shared" si="6"/>
        <v>2.255384731045371E-2</v>
      </c>
      <c r="W21" s="27">
        <f t="shared" si="6"/>
        <v>4.9844926894107223E-2</v>
      </c>
    </row>
    <row r="22" spans="1:23" ht="29.25" customHeight="1" x14ac:dyDescent="0.3">
      <c r="A22" s="94" t="s">
        <v>62</v>
      </c>
      <c r="B22" s="86" t="s">
        <v>63</v>
      </c>
      <c r="C22" s="83" t="s">
        <v>64</v>
      </c>
      <c r="D22" s="83" t="s">
        <v>58</v>
      </c>
      <c r="E22" s="97"/>
      <c r="F22" s="100"/>
      <c r="G22" s="100" t="s">
        <v>27</v>
      </c>
      <c r="H22" s="97"/>
      <c r="I22" s="116" t="s">
        <v>28</v>
      </c>
      <c r="J22" s="7" t="s">
        <v>65</v>
      </c>
      <c r="K22" s="7"/>
      <c r="L22" s="7"/>
      <c r="M22" s="7"/>
      <c r="N22" s="28">
        <v>3.2412109163983662</v>
      </c>
      <c r="O22" s="28">
        <v>0.90728458795670441</v>
      </c>
      <c r="P22" s="28">
        <v>13.537295248409368</v>
      </c>
      <c r="Q22" s="28">
        <v>3.471780213167305</v>
      </c>
      <c r="R22" s="28">
        <v>1.5730938035835076</v>
      </c>
      <c r="S22" s="28">
        <v>1.7959125031428469</v>
      </c>
      <c r="T22" s="28">
        <v>1.7283993293810602</v>
      </c>
      <c r="U22" s="28">
        <v>0</v>
      </c>
      <c r="V22" s="28">
        <v>0</v>
      </c>
      <c r="W22" s="28">
        <v>0</v>
      </c>
    </row>
    <row r="23" spans="1:23" ht="27" customHeight="1" x14ac:dyDescent="0.3">
      <c r="A23" s="95"/>
      <c r="B23" s="87"/>
      <c r="C23" s="89"/>
      <c r="D23" s="89"/>
      <c r="E23" s="98"/>
      <c r="F23" s="101"/>
      <c r="G23" s="101"/>
      <c r="H23" s="98"/>
      <c r="I23" s="117"/>
      <c r="J23" s="7" t="s">
        <v>66</v>
      </c>
      <c r="K23" s="7"/>
      <c r="L23" s="7"/>
      <c r="M23" s="7"/>
      <c r="N23" s="28">
        <v>5.9725696166334252</v>
      </c>
      <c r="O23" s="28">
        <v>2.7387255796969145</v>
      </c>
      <c r="P23" s="28">
        <v>27.211894071517804</v>
      </c>
      <c r="Q23" s="28">
        <v>1.1643476742155208</v>
      </c>
      <c r="R23" s="28">
        <v>4.7421083413685725</v>
      </c>
      <c r="S23" s="28">
        <v>0</v>
      </c>
      <c r="T23" s="28">
        <v>1.7365030301977877</v>
      </c>
      <c r="U23" s="28">
        <v>0</v>
      </c>
      <c r="V23" s="28">
        <v>3.7825774482732535</v>
      </c>
      <c r="W23" s="28">
        <v>5.5789561772992275</v>
      </c>
    </row>
    <row r="24" spans="1:23" ht="38.25" customHeight="1" x14ac:dyDescent="0.3">
      <c r="A24" s="96"/>
      <c r="B24" s="87"/>
      <c r="C24" s="89"/>
      <c r="D24" s="90"/>
      <c r="E24" s="99"/>
      <c r="F24" s="102"/>
      <c r="G24" s="102"/>
      <c r="H24" s="99"/>
      <c r="I24" s="118"/>
      <c r="J24" s="7" t="s">
        <v>67</v>
      </c>
      <c r="K24" s="7"/>
      <c r="L24" s="7"/>
      <c r="M24" s="7"/>
      <c r="N24" s="11">
        <f>100-(N22*100/N23)</f>
        <v>45.731718097153831</v>
      </c>
      <c r="O24" s="11">
        <f t="shared" ref="O24:W24" si="7">100-(O22*100/O23)</f>
        <v>66.872015411740875</v>
      </c>
      <c r="P24" s="11">
        <f t="shared" si="7"/>
        <v>50.25228595690217</v>
      </c>
      <c r="Q24" s="29" t="s">
        <v>68</v>
      </c>
      <c r="R24" s="11">
        <f t="shared" si="7"/>
        <v>66.827122234632185</v>
      </c>
      <c r="S24" s="11" t="s">
        <v>69</v>
      </c>
      <c r="T24" s="11">
        <f>100-(T22*100/T23)</f>
        <v>0.46666781893289055</v>
      </c>
      <c r="U24" s="11">
        <v>0</v>
      </c>
      <c r="V24" s="11">
        <f t="shared" si="7"/>
        <v>100</v>
      </c>
      <c r="W24" s="11">
        <f t="shared" si="7"/>
        <v>100</v>
      </c>
    </row>
    <row r="25" spans="1:23" s="18" customFormat="1" ht="37.5" customHeight="1" x14ac:dyDescent="0.3">
      <c r="A25" s="119" t="s">
        <v>70</v>
      </c>
      <c r="B25" s="86" t="s">
        <v>71</v>
      </c>
      <c r="C25" s="86" t="s">
        <v>72</v>
      </c>
      <c r="D25" s="86" t="s">
        <v>73</v>
      </c>
      <c r="E25" s="100"/>
      <c r="F25" s="100"/>
      <c r="G25" s="100" t="s">
        <v>74</v>
      </c>
      <c r="H25" s="100" t="s">
        <v>74</v>
      </c>
      <c r="I25" s="83" t="s">
        <v>28</v>
      </c>
      <c r="J25" s="7" t="s">
        <v>75</v>
      </c>
      <c r="K25" s="30"/>
      <c r="L25" s="30"/>
      <c r="M25" s="30"/>
      <c r="N25" s="9">
        <v>113718</v>
      </c>
      <c r="O25" s="9">
        <v>25125</v>
      </c>
      <c r="P25" s="9">
        <v>25600</v>
      </c>
      <c r="Q25" s="9">
        <v>11706</v>
      </c>
      <c r="R25" s="9">
        <v>15480</v>
      </c>
      <c r="S25" s="9">
        <v>12788</v>
      </c>
      <c r="T25" s="31">
        <v>4227</v>
      </c>
      <c r="U25" s="9">
        <v>7451</v>
      </c>
      <c r="V25" s="9">
        <v>7448</v>
      </c>
      <c r="W25" s="9">
        <v>3893</v>
      </c>
    </row>
    <row r="26" spans="1:23" s="18" customFormat="1" ht="37.5" x14ac:dyDescent="0.3">
      <c r="A26" s="120"/>
      <c r="B26" s="87"/>
      <c r="C26" s="87"/>
      <c r="D26" s="87"/>
      <c r="E26" s="101"/>
      <c r="F26" s="101"/>
      <c r="G26" s="101"/>
      <c r="H26" s="101"/>
      <c r="I26" s="81"/>
      <c r="J26" s="7" t="s">
        <v>76</v>
      </c>
      <c r="K26" s="7"/>
      <c r="L26" s="7"/>
      <c r="M26" s="7"/>
      <c r="N26" s="9">
        <v>670335</v>
      </c>
      <c r="O26" s="9">
        <v>186540</v>
      </c>
      <c r="P26" s="9">
        <v>108940</v>
      </c>
      <c r="Q26" s="9">
        <v>102461</v>
      </c>
      <c r="R26" s="9">
        <v>74629</v>
      </c>
      <c r="S26" s="9">
        <v>54928</v>
      </c>
      <c r="T26" s="32">
        <v>54328</v>
      </c>
      <c r="U26" s="9">
        <v>47862</v>
      </c>
      <c r="V26" s="9">
        <v>19778</v>
      </c>
      <c r="W26" s="9">
        <v>20869</v>
      </c>
    </row>
    <row r="27" spans="1:23" s="18" customFormat="1" ht="31.5" customHeight="1" x14ac:dyDescent="0.3">
      <c r="A27" s="121"/>
      <c r="B27" s="88"/>
      <c r="C27" s="88"/>
      <c r="D27" s="88"/>
      <c r="E27" s="102"/>
      <c r="F27" s="102"/>
      <c r="G27" s="102"/>
      <c r="H27" s="102"/>
      <c r="I27" s="82"/>
      <c r="J27" s="7" t="s">
        <v>31</v>
      </c>
      <c r="K27" s="33">
        <v>11.57</v>
      </c>
      <c r="L27" s="7">
        <v>16.3</v>
      </c>
      <c r="M27" s="7">
        <v>17.77</v>
      </c>
      <c r="N27" s="34">
        <f>N25*100/N26</f>
        <v>16.964353644073487</v>
      </c>
      <c r="O27" s="34">
        <f>O25*100/O26</f>
        <v>13.468961080733354</v>
      </c>
      <c r="P27" s="34">
        <f t="shared" ref="P27:W27" si="8">P25*100/P26</f>
        <v>23.499173857169083</v>
      </c>
      <c r="Q27" s="34">
        <f t="shared" si="8"/>
        <v>11.424834815197977</v>
      </c>
      <c r="R27" s="34">
        <f t="shared" si="8"/>
        <v>20.742606761446623</v>
      </c>
      <c r="S27" s="34">
        <f t="shared" si="8"/>
        <v>23.281386542382755</v>
      </c>
      <c r="T27" s="34">
        <f t="shared" si="8"/>
        <v>7.7805183330879109</v>
      </c>
      <c r="U27" s="34">
        <f t="shared" si="8"/>
        <v>15.567673728636496</v>
      </c>
      <c r="V27" s="34">
        <f t="shared" si="8"/>
        <v>37.65800384265345</v>
      </c>
      <c r="W27" s="34">
        <f t="shared" si="8"/>
        <v>18.654463558388041</v>
      </c>
    </row>
    <row r="28" spans="1:23" ht="37.5" x14ac:dyDescent="0.3">
      <c r="A28" s="110" t="s">
        <v>77</v>
      </c>
      <c r="B28" s="86" t="s">
        <v>78</v>
      </c>
      <c r="C28" s="86" t="s">
        <v>79</v>
      </c>
      <c r="D28" s="83" t="s">
        <v>80</v>
      </c>
      <c r="E28" s="35"/>
      <c r="F28" s="100"/>
      <c r="G28" s="100" t="s">
        <v>27</v>
      </c>
      <c r="H28" s="100"/>
      <c r="I28" s="80" t="s">
        <v>28</v>
      </c>
      <c r="J28" s="7" t="s">
        <v>81</v>
      </c>
      <c r="K28" s="36"/>
      <c r="L28" s="36"/>
      <c r="M28" s="36"/>
      <c r="N28" s="10">
        <v>48</v>
      </c>
      <c r="O28" s="9">
        <v>18</v>
      </c>
      <c r="P28" s="9">
        <v>2</v>
      </c>
      <c r="Q28" s="9">
        <v>8</v>
      </c>
      <c r="R28" s="9">
        <v>10</v>
      </c>
      <c r="S28" s="9">
        <v>3</v>
      </c>
      <c r="T28" s="9">
        <v>5</v>
      </c>
      <c r="U28" s="9">
        <v>2</v>
      </c>
      <c r="V28" s="9" t="s">
        <v>82</v>
      </c>
      <c r="W28" s="9" t="s">
        <v>82</v>
      </c>
    </row>
    <row r="29" spans="1:23" ht="37.5" x14ac:dyDescent="0.3">
      <c r="A29" s="110"/>
      <c r="B29" s="87"/>
      <c r="C29" s="87"/>
      <c r="D29" s="89"/>
      <c r="E29" s="20"/>
      <c r="F29" s="101"/>
      <c r="G29" s="101"/>
      <c r="H29" s="101"/>
      <c r="I29" s="81"/>
      <c r="J29" s="7" t="s">
        <v>83</v>
      </c>
      <c r="K29" s="7"/>
      <c r="L29" s="7"/>
      <c r="M29" s="7"/>
      <c r="N29" s="10">
        <v>532</v>
      </c>
      <c r="O29" s="9">
        <v>219</v>
      </c>
      <c r="P29" s="9">
        <v>25</v>
      </c>
      <c r="Q29" s="9">
        <v>149</v>
      </c>
      <c r="R29" s="9">
        <v>49</v>
      </c>
      <c r="S29" s="9">
        <v>23</v>
      </c>
      <c r="T29" s="9">
        <v>33</v>
      </c>
      <c r="U29" s="9">
        <v>34</v>
      </c>
      <c r="V29" s="9" t="s">
        <v>82</v>
      </c>
      <c r="W29" s="9" t="s">
        <v>82</v>
      </c>
    </row>
    <row r="30" spans="1:23" ht="21.75" customHeight="1" x14ac:dyDescent="0.3">
      <c r="A30" s="110"/>
      <c r="B30" s="88"/>
      <c r="C30" s="88"/>
      <c r="D30" s="90"/>
      <c r="E30" s="37"/>
      <c r="F30" s="102"/>
      <c r="G30" s="102"/>
      <c r="H30" s="102"/>
      <c r="I30" s="82"/>
      <c r="J30" s="7" t="s">
        <v>31</v>
      </c>
      <c r="K30" s="7"/>
      <c r="L30" s="7"/>
      <c r="M30" s="7"/>
      <c r="N30" s="11">
        <f>N28*100/N29</f>
        <v>9.022556390977444</v>
      </c>
      <c r="O30" s="11">
        <f t="shared" ref="O30:U30" si="9">O28*100/O29</f>
        <v>8.2191780821917817</v>
      </c>
      <c r="P30" s="11">
        <f t="shared" si="9"/>
        <v>8</v>
      </c>
      <c r="Q30" s="11">
        <f t="shared" si="9"/>
        <v>5.3691275167785237</v>
      </c>
      <c r="R30" s="11">
        <f t="shared" si="9"/>
        <v>20.408163265306122</v>
      </c>
      <c r="S30" s="11">
        <f t="shared" si="9"/>
        <v>13.043478260869565</v>
      </c>
      <c r="T30" s="11">
        <f t="shared" si="9"/>
        <v>15.151515151515152</v>
      </c>
      <c r="U30" s="11">
        <f t="shared" si="9"/>
        <v>5.882352941176471</v>
      </c>
      <c r="V30" s="38" t="s">
        <v>82</v>
      </c>
      <c r="W30" s="38" t="s">
        <v>82</v>
      </c>
    </row>
    <row r="31" spans="1:23" s="18" customFormat="1" ht="42" customHeight="1" x14ac:dyDescent="0.3">
      <c r="A31" s="111" t="s">
        <v>84</v>
      </c>
      <c r="B31" s="86" t="s">
        <v>85</v>
      </c>
      <c r="C31" s="83" t="s">
        <v>86</v>
      </c>
      <c r="D31" s="83" t="s">
        <v>80</v>
      </c>
      <c r="E31" s="35"/>
      <c r="F31" s="100"/>
      <c r="G31" s="100" t="s">
        <v>27</v>
      </c>
      <c r="H31" s="100"/>
      <c r="I31" s="83" t="s">
        <v>28</v>
      </c>
      <c r="J31" s="39" t="s">
        <v>87</v>
      </c>
      <c r="K31" s="7"/>
      <c r="L31" s="7"/>
      <c r="M31" s="7"/>
      <c r="N31" s="40">
        <v>150</v>
      </c>
      <c r="O31" s="41">
        <v>108</v>
      </c>
      <c r="P31" s="41">
        <v>0</v>
      </c>
      <c r="Q31" s="41">
        <v>0</v>
      </c>
      <c r="R31" s="41">
        <v>29</v>
      </c>
      <c r="S31" s="41">
        <v>0</v>
      </c>
      <c r="T31" s="41">
        <v>10</v>
      </c>
      <c r="U31" s="41">
        <v>3</v>
      </c>
      <c r="V31" s="41">
        <v>0</v>
      </c>
      <c r="W31" s="41">
        <v>0</v>
      </c>
    </row>
    <row r="32" spans="1:23" s="18" customFormat="1" ht="37.5" x14ac:dyDescent="0.3">
      <c r="A32" s="111"/>
      <c r="B32" s="87"/>
      <c r="C32" s="89"/>
      <c r="D32" s="89"/>
      <c r="E32" s="20"/>
      <c r="F32" s="101"/>
      <c r="G32" s="101"/>
      <c r="H32" s="101"/>
      <c r="I32" s="89"/>
      <c r="J32" s="39" t="s">
        <v>88</v>
      </c>
      <c r="K32" s="42"/>
      <c r="L32" s="42"/>
      <c r="M32" s="42"/>
      <c r="N32" s="40">
        <v>532</v>
      </c>
      <c r="O32" s="41">
        <v>219</v>
      </c>
      <c r="P32" s="41">
        <v>25</v>
      </c>
      <c r="Q32" s="41">
        <v>149</v>
      </c>
      <c r="R32" s="41">
        <v>49</v>
      </c>
      <c r="S32" s="41">
        <v>23</v>
      </c>
      <c r="T32" s="41">
        <v>33</v>
      </c>
      <c r="U32" s="41">
        <v>34</v>
      </c>
      <c r="V32" s="41">
        <v>0</v>
      </c>
      <c r="W32" s="41">
        <v>0</v>
      </c>
    </row>
    <row r="33" spans="1:23" s="18" customFormat="1" ht="37.5" x14ac:dyDescent="0.3">
      <c r="A33" s="111"/>
      <c r="B33" s="88"/>
      <c r="C33" s="90"/>
      <c r="D33" s="90"/>
      <c r="E33" s="37"/>
      <c r="F33" s="102"/>
      <c r="G33" s="102"/>
      <c r="H33" s="102"/>
      <c r="I33" s="90"/>
      <c r="J33" s="7" t="s">
        <v>31</v>
      </c>
      <c r="K33" s="43" t="s">
        <v>89</v>
      </c>
      <c r="L33" s="43" t="s">
        <v>89</v>
      </c>
      <c r="M33" s="44" t="s">
        <v>90</v>
      </c>
      <c r="N33" s="45">
        <f>N31*100/N32</f>
        <v>28.195488721804512</v>
      </c>
      <c r="O33" s="45">
        <f t="shared" ref="O33:U33" si="10">O31*100/O32</f>
        <v>49.315068493150683</v>
      </c>
      <c r="P33" s="45">
        <f t="shared" si="10"/>
        <v>0</v>
      </c>
      <c r="Q33" s="45">
        <f t="shared" si="10"/>
        <v>0</v>
      </c>
      <c r="R33" s="45">
        <f t="shared" si="10"/>
        <v>59.183673469387756</v>
      </c>
      <c r="S33" s="45">
        <f t="shared" si="10"/>
        <v>0</v>
      </c>
      <c r="T33" s="45">
        <f t="shared" si="10"/>
        <v>30.303030303030305</v>
      </c>
      <c r="U33" s="45">
        <f t="shared" si="10"/>
        <v>8.8235294117647065</v>
      </c>
      <c r="V33" s="45">
        <v>0</v>
      </c>
      <c r="W33" s="45">
        <v>0</v>
      </c>
    </row>
    <row r="34" spans="1:23" ht="42.75" customHeight="1" x14ac:dyDescent="0.3">
      <c r="A34" s="111" t="s">
        <v>91</v>
      </c>
      <c r="B34" s="86" t="s">
        <v>92</v>
      </c>
      <c r="C34" s="83" t="s">
        <v>93</v>
      </c>
      <c r="D34" s="83" t="s">
        <v>80</v>
      </c>
      <c r="E34" s="35"/>
      <c r="F34" s="100"/>
      <c r="G34" s="100" t="s">
        <v>27</v>
      </c>
      <c r="H34" s="100"/>
      <c r="I34" s="83" t="s">
        <v>28</v>
      </c>
      <c r="J34" s="7" t="s">
        <v>94</v>
      </c>
      <c r="K34" s="46"/>
      <c r="L34" s="46"/>
      <c r="M34" s="46"/>
      <c r="N34" s="10">
        <v>116</v>
      </c>
      <c r="O34" s="9">
        <v>93</v>
      </c>
      <c r="P34" s="9">
        <v>0</v>
      </c>
      <c r="Q34" s="9">
        <v>0</v>
      </c>
      <c r="R34" s="9">
        <v>22</v>
      </c>
      <c r="S34" s="9">
        <v>0</v>
      </c>
      <c r="T34" s="9">
        <v>1</v>
      </c>
      <c r="U34" s="9">
        <v>0</v>
      </c>
      <c r="V34" s="9" t="s">
        <v>82</v>
      </c>
      <c r="W34" s="9" t="s">
        <v>82</v>
      </c>
    </row>
    <row r="35" spans="1:23" ht="37.5" x14ac:dyDescent="0.3">
      <c r="A35" s="111"/>
      <c r="B35" s="87"/>
      <c r="C35" s="89"/>
      <c r="D35" s="89"/>
      <c r="E35" s="20"/>
      <c r="F35" s="101"/>
      <c r="G35" s="101"/>
      <c r="H35" s="101"/>
      <c r="I35" s="89"/>
      <c r="J35" s="7" t="s">
        <v>88</v>
      </c>
      <c r="K35" s="47"/>
      <c r="L35" s="47"/>
      <c r="M35" s="47"/>
      <c r="N35" s="10">
        <v>150</v>
      </c>
      <c r="O35" s="9">
        <v>108</v>
      </c>
      <c r="P35" s="9">
        <v>0</v>
      </c>
      <c r="Q35" s="9">
        <v>0</v>
      </c>
      <c r="R35" s="9">
        <v>29</v>
      </c>
      <c r="S35" s="9">
        <v>0</v>
      </c>
      <c r="T35" s="9">
        <v>10</v>
      </c>
      <c r="U35" s="9">
        <v>3</v>
      </c>
      <c r="V35" s="9" t="s">
        <v>82</v>
      </c>
      <c r="W35" s="9" t="s">
        <v>82</v>
      </c>
    </row>
    <row r="36" spans="1:23" ht="35.25" customHeight="1" x14ac:dyDescent="0.3">
      <c r="A36" s="111"/>
      <c r="B36" s="88"/>
      <c r="C36" s="90"/>
      <c r="D36" s="90"/>
      <c r="E36" s="37"/>
      <c r="F36" s="102"/>
      <c r="G36" s="102"/>
      <c r="H36" s="102"/>
      <c r="I36" s="90"/>
      <c r="J36" s="8" t="s">
        <v>31</v>
      </c>
      <c r="K36" s="43" t="s">
        <v>89</v>
      </c>
      <c r="L36" s="43" t="s">
        <v>89</v>
      </c>
      <c r="M36" s="44" t="s">
        <v>95</v>
      </c>
      <c r="N36" s="45">
        <f>N34*100/N35</f>
        <v>77.333333333333329</v>
      </c>
      <c r="O36" s="45">
        <f>O34*100/O35</f>
        <v>86.111111111111114</v>
      </c>
      <c r="P36" s="38">
        <v>0</v>
      </c>
      <c r="Q36" s="38">
        <v>0</v>
      </c>
      <c r="R36" s="38">
        <f>R34*100/R35</f>
        <v>75.862068965517238</v>
      </c>
      <c r="S36" s="38">
        <v>0</v>
      </c>
      <c r="T36" s="38">
        <v>0</v>
      </c>
      <c r="U36" s="38">
        <v>0</v>
      </c>
      <c r="V36" s="48" t="s">
        <v>82</v>
      </c>
      <c r="W36" s="48" t="s">
        <v>82</v>
      </c>
    </row>
    <row r="37" spans="1:23" s="18" customFormat="1" ht="60.75" customHeight="1" x14ac:dyDescent="0.3">
      <c r="A37" s="110" t="s">
        <v>96</v>
      </c>
      <c r="B37" s="49" t="s">
        <v>97</v>
      </c>
      <c r="C37" s="112" t="s">
        <v>98</v>
      </c>
      <c r="D37" s="113"/>
      <c r="E37" s="97"/>
      <c r="F37" s="100"/>
      <c r="G37" s="100" t="s">
        <v>27</v>
      </c>
      <c r="H37" s="100" t="s">
        <v>27</v>
      </c>
      <c r="I37" s="80" t="s">
        <v>28</v>
      </c>
      <c r="J37" s="13" t="s">
        <v>99</v>
      </c>
      <c r="K37" s="13"/>
      <c r="L37" s="13"/>
      <c r="M37" s="13"/>
      <c r="N37" s="10">
        <v>4075</v>
      </c>
      <c r="O37" s="9">
        <v>826</v>
      </c>
      <c r="P37" s="9">
        <v>881</v>
      </c>
      <c r="Q37" s="9">
        <v>415</v>
      </c>
      <c r="R37" s="9">
        <v>346</v>
      </c>
      <c r="S37" s="9">
        <v>478</v>
      </c>
      <c r="T37" s="10">
        <v>465</v>
      </c>
      <c r="U37" s="9">
        <v>265</v>
      </c>
      <c r="V37" s="9">
        <v>188</v>
      </c>
      <c r="W37" s="9">
        <v>211</v>
      </c>
    </row>
    <row r="38" spans="1:23" s="18" customFormat="1" ht="37.5" x14ac:dyDescent="0.3">
      <c r="A38" s="111"/>
      <c r="B38" s="49"/>
      <c r="C38" s="112"/>
      <c r="D38" s="114"/>
      <c r="E38" s="98"/>
      <c r="F38" s="101"/>
      <c r="G38" s="101"/>
      <c r="H38" s="101"/>
      <c r="I38" s="81"/>
      <c r="J38" s="13" t="s">
        <v>100</v>
      </c>
      <c r="K38" s="50"/>
      <c r="L38" s="50"/>
      <c r="M38" s="50"/>
      <c r="N38" s="10">
        <v>20109</v>
      </c>
      <c r="O38" s="9">
        <v>3875</v>
      </c>
      <c r="P38" s="9">
        <v>2948</v>
      </c>
      <c r="Q38" s="9">
        <v>3261</v>
      </c>
      <c r="R38" s="9">
        <v>2451</v>
      </c>
      <c r="S38" s="9">
        <v>1610</v>
      </c>
      <c r="T38" s="10">
        <v>2275</v>
      </c>
      <c r="U38" s="9">
        <v>1408</v>
      </c>
      <c r="V38" s="9">
        <v>994</v>
      </c>
      <c r="W38" s="9">
        <v>1287</v>
      </c>
    </row>
    <row r="39" spans="1:23" s="18" customFormat="1" ht="19.5" customHeight="1" x14ac:dyDescent="0.3">
      <c r="A39" s="111"/>
      <c r="B39" s="49"/>
      <c r="C39" s="112"/>
      <c r="D39" s="114"/>
      <c r="E39" s="98"/>
      <c r="F39" s="102"/>
      <c r="G39" s="102"/>
      <c r="H39" s="102"/>
      <c r="I39" s="81"/>
      <c r="J39" s="24" t="s">
        <v>31</v>
      </c>
      <c r="K39" s="51" t="s">
        <v>82</v>
      </c>
      <c r="L39" s="51">
        <v>54.94</v>
      </c>
      <c r="M39" s="51">
        <v>21.62</v>
      </c>
      <c r="N39" s="45">
        <f>N37*100/N38</f>
        <v>20.264558158038689</v>
      </c>
      <c r="O39" s="45">
        <f t="shared" ref="O39:W39" si="11">O37*100/O38</f>
        <v>21.316129032258065</v>
      </c>
      <c r="P39" s="45">
        <f t="shared" si="11"/>
        <v>29.884667571234736</v>
      </c>
      <c r="Q39" s="45">
        <f t="shared" si="11"/>
        <v>12.726157620361851</v>
      </c>
      <c r="R39" s="45">
        <f t="shared" si="11"/>
        <v>14.116687066503468</v>
      </c>
      <c r="S39" s="45">
        <f t="shared" si="11"/>
        <v>29.689440993788821</v>
      </c>
      <c r="T39" s="45">
        <f t="shared" si="11"/>
        <v>20.439560439560438</v>
      </c>
      <c r="U39" s="45">
        <f t="shared" si="11"/>
        <v>18.821022727272727</v>
      </c>
      <c r="V39" s="45">
        <f t="shared" si="11"/>
        <v>18.91348088531187</v>
      </c>
      <c r="W39" s="45">
        <f t="shared" si="11"/>
        <v>16.394716394716394</v>
      </c>
    </row>
    <row r="40" spans="1:23" s="18" customFormat="1" ht="56.25" x14ac:dyDescent="0.3">
      <c r="A40" s="111"/>
      <c r="B40" s="49"/>
      <c r="C40" s="89" t="s">
        <v>101</v>
      </c>
      <c r="D40" s="114"/>
      <c r="E40" s="98"/>
      <c r="F40" s="100"/>
      <c r="G40" s="100" t="s">
        <v>27</v>
      </c>
      <c r="H40" s="100" t="s">
        <v>27</v>
      </c>
      <c r="I40" s="81"/>
      <c r="J40" s="13" t="s">
        <v>102</v>
      </c>
      <c r="K40" s="52"/>
      <c r="L40" s="52"/>
      <c r="M40" s="52"/>
      <c r="N40" s="10">
        <v>10519</v>
      </c>
      <c r="O40" s="9">
        <v>1643</v>
      </c>
      <c r="P40" s="9">
        <v>2315</v>
      </c>
      <c r="Q40" s="9">
        <v>711</v>
      </c>
      <c r="R40" s="9">
        <v>1689</v>
      </c>
      <c r="S40" s="9">
        <v>928</v>
      </c>
      <c r="T40" s="10">
        <v>833</v>
      </c>
      <c r="U40" s="9">
        <v>1162</v>
      </c>
      <c r="V40" s="9">
        <v>408</v>
      </c>
      <c r="W40" s="9">
        <v>830</v>
      </c>
    </row>
    <row r="41" spans="1:23" s="18" customFormat="1" ht="37.5" x14ac:dyDescent="0.3">
      <c r="A41" s="111"/>
      <c r="B41" s="49"/>
      <c r="C41" s="89"/>
      <c r="D41" s="114"/>
      <c r="E41" s="98"/>
      <c r="F41" s="101"/>
      <c r="G41" s="101"/>
      <c r="H41" s="101"/>
      <c r="I41" s="81"/>
      <c r="J41" s="13" t="s">
        <v>103</v>
      </c>
      <c r="K41" s="50"/>
      <c r="L41" s="50"/>
      <c r="M41" s="50"/>
      <c r="N41" s="10">
        <v>42274</v>
      </c>
      <c r="O41" s="9">
        <v>9008</v>
      </c>
      <c r="P41" s="9">
        <v>6979</v>
      </c>
      <c r="Q41" s="9">
        <v>6413</v>
      </c>
      <c r="R41" s="9">
        <v>4895</v>
      </c>
      <c r="S41" s="9">
        <v>3205</v>
      </c>
      <c r="T41" s="10">
        <v>4070</v>
      </c>
      <c r="U41" s="9">
        <v>2960</v>
      </c>
      <c r="V41" s="9">
        <v>1993</v>
      </c>
      <c r="W41" s="9">
        <v>2751</v>
      </c>
    </row>
    <row r="42" spans="1:23" s="18" customFormat="1" ht="21.75" customHeight="1" x14ac:dyDescent="0.3">
      <c r="A42" s="111"/>
      <c r="B42" s="49"/>
      <c r="C42" s="90"/>
      <c r="D42" s="115"/>
      <c r="E42" s="99"/>
      <c r="F42" s="102"/>
      <c r="G42" s="102"/>
      <c r="H42" s="102"/>
      <c r="I42" s="82"/>
      <c r="J42" s="53" t="s">
        <v>31</v>
      </c>
      <c r="K42" s="54" t="s">
        <v>82</v>
      </c>
      <c r="L42" s="4" t="s">
        <v>82</v>
      </c>
      <c r="M42" s="4">
        <v>60.4</v>
      </c>
      <c r="N42" s="45">
        <f>N40*100/N41</f>
        <v>24.882906751194589</v>
      </c>
      <c r="O42" s="45">
        <f t="shared" ref="O42:W42" si="12">O40*100/O41</f>
        <v>18.239342806394315</v>
      </c>
      <c r="P42" s="45">
        <f t="shared" si="12"/>
        <v>33.170941395615415</v>
      </c>
      <c r="Q42" s="45">
        <f t="shared" si="12"/>
        <v>11.086854826134415</v>
      </c>
      <c r="R42" s="45">
        <f t="shared" si="12"/>
        <v>34.504596527068436</v>
      </c>
      <c r="S42" s="45">
        <f t="shared" si="12"/>
        <v>28.954758190327613</v>
      </c>
      <c r="T42" s="45">
        <f t="shared" si="12"/>
        <v>20.466830466830466</v>
      </c>
      <c r="U42" s="45">
        <f t="shared" si="12"/>
        <v>39.256756756756758</v>
      </c>
      <c r="V42" s="45">
        <f t="shared" si="12"/>
        <v>20.471650777722026</v>
      </c>
      <c r="W42" s="45">
        <f t="shared" si="12"/>
        <v>30.170846964740093</v>
      </c>
    </row>
    <row r="43" spans="1:23" ht="56.25" x14ac:dyDescent="0.3">
      <c r="A43" s="94" t="s">
        <v>104</v>
      </c>
      <c r="B43" s="86" t="s">
        <v>105</v>
      </c>
      <c r="C43" s="83" t="s">
        <v>106</v>
      </c>
      <c r="D43" s="107"/>
      <c r="E43" s="100"/>
      <c r="F43" s="100"/>
      <c r="G43" s="100" t="s">
        <v>27</v>
      </c>
      <c r="H43" s="97"/>
      <c r="I43" s="103" t="s">
        <v>28</v>
      </c>
      <c r="J43" s="7" t="s">
        <v>107</v>
      </c>
      <c r="K43" s="7"/>
      <c r="L43" s="7"/>
      <c r="M43" s="7"/>
      <c r="N43" s="10">
        <v>364</v>
      </c>
      <c r="O43" s="9">
        <v>68</v>
      </c>
      <c r="P43" s="9">
        <v>24</v>
      </c>
      <c r="Q43" s="9">
        <v>35</v>
      </c>
      <c r="R43" s="9">
        <v>89</v>
      </c>
      <c r="S43" s="9">
        <v>14</v>
      </c>
      <c r="T43" s="9">
        <v>29</v>
      </c>
      <c r="U43" s="55">
        <v>27</v>
      </c>
      <c r="V43" s="9">
        <v>13</v>
      </c>
      <c r="W43" s="9">
        <v>65</v>
      </c>
    </row>
    <row r="44" spans="1:23" ht="56.25" x14ac:dyDescent="0.3">
      <c r="A44" s="95"/>
      <c r="B44" s="87"/>
      <c r="C44" s="89"/>
      <c r="D44" s="108"/>
      <c r="E44" s="101"/>
      <c r="F44" s="101"/>
      <c r="G44" s="101"/>
      <c r="H44" s="98"/>
      <c r="I44" s="104"/>
      <c r="J44" s="7" t="s">
        <v>108</v>
      </c>
      <c r="K44" s="7"/>
      <c r="L44" s="7"/>
      <c r="M44" s="7"/>
      <c r="N44" s="10">
        <v>2901</v>
      </c>
      <c r="O44" s="9">
        <v>634</v>
      </c>
      <c r="P44" s="9">
        <v>421</v>
      </c>
      <c r="Q44" s="9">
        <v>386</v>
      </c>
      <c r="R44" s="9">
        <v>442</v>
      </c>
      <c r="S44" s="9">
        <v>166</v>
      </c>
      <c r="T44" s="9">
        <v>265</v>
      </c>
      <c r="U44" s="56">
        <v>224</v>
      </c>
      <c r="V44" s="9">
        <v>104</v>
      </c>
      <c r="W44" s="9">
        <v>259</v>
      </c>
    </row>
    <row r="45" spans="1:23" ht="18.75" customHeight="1" x14ac:dyDescent="0.3">
      <c r="A45" s="96"/>
      <c r="B45" s="88"/>
      <c r="C45" s="90"/>
      <c r="D45" s="109"/>
      <c r="E45" s="102"/>
      <c r="F45" s="102"/>
      <c r="G45" s="102"/>
      <c r="H45" s="99"/>
      <c r="I45" s="105"/>
      <c r="J45" s="7" t="s">
        <v>31</v>
      </c>
      <c r="K45" s="7"/>
      <c r="L45" s="7"/>
      <c r="M45" s="7"/>
      <c r="N45" s="57">
        <f>N43*100/N44</f>
        <v>12.547397449155463</v>
      </c>
      <c r="O45" s="57">
        <f t="shared" ref="O45:W45" si="13">O43*100/O44</f>
        <v>10.725552050473187</v>
      </c>
      <c r="P45" s="57">
        <f t="shared" si="13"/>
        <v>5.7007125890736345</v>
      </c>
      <c r="Q45" s="57">
        <f t="shared" si="13"/>
        <v>9.0673575129533681</v>
      </c>
      <c r="R45" s="57">
        <f t="shared" si="13"/>
        <v>20.135746606334841</v>
      </c>
      <c r="S45" s="57">
        <f t="shared" si="13"/>
        <v>8.4337349397590362</v>
      </c>
      <c r="T45" s="57">
        <f t="shared" si="13"/>
        <v>10.943396226415095</v>
      </c>
      <c r="U45" s="57">
        <f t="shared" si="13"/>
        <v>12.053571428571429</v>
      </c>
      <c r="V45" s="57">
        <f t="shared" si="13"/>
        <v>12.5</v>
      </c>
      <c r="W45" s="57">
        <f t="shared" si="13"/>
        <v>25.096525096525095</v>
      </c>
    </row>
    <row r="46" spans="1:23" s="18" customFormat="1" ht="93.75" x14ac:dyDescent="0.3">
      <c r="A46" s="94" t="s">
        <v>109</v>
      </c>
      <c r="B46" s="86" t="s">
        <v>110</v>
      </c>
      <c r="C46" s="83" t="s">
        <v>111</v>
      </c>
      <c r="D46" s="107"/>
      <c r="E46" s="100"/>
      <c r="F46" s="100"/>
      <c r="G46" s="100" t="s">
        <v>27</v>
      </c>
      <c r="H46" s="97"/>
      <c r="I46" s="103" t="s">
        <v>28</v>
      </c>
      <c r="J46" s="58" t="s">
        <v>112</v>
      </c>
      <c r="K46" s="7"/>
      <c r="L46" s="7"/>
      <c r="M46" s="7"/>
      <c r="N46" s="59">
        <v>15</v>
      </c>
      <c r="O46" s="60">
        <v>11</v>
      </c>
      <c r="P46" s="60">
        <v>1</v>
      </c>
      <c r="Q46" s="60">
        <v>2</v>
      </c>
      <c r="R46" s="60">
        <v>0</v>
      </c>
      <c r="S46" s="60">
        <v>0</v>
      </c>
      <c r="T46" s="60">
        <v>0</v>
      </c>
      <c r="U46" s="60">
        <v>1</v>
      </c>
      <c r="V46" s="60" t="s">
        <v>82</v>
      </c>
      <c r="W46" s="60" t="s">
        <v>82</v>
      </c>
    </row>
    <row r="47" spans="1:23" s="18" customFormat="1" ht="37.5" x14ac:dyDescent="0.3">
      <c r="A47" s="95"/>
      <c r="B47" s="87"/>
      <c r="C47" s="89"/>
      <c r="D47" s="108"/>
      <c r="E47" s="101"/>
      <c r="F47" s="101"/>
      <c r="G47" s="101"/>
      <c r="H47" s="98"/>
      <c r="I47" s="104"/>
      <c r="J47" s="58" t="s">
        <v>113</v>
      </c>
      <c r="K47" s="7"/>
      <c r="L47" s="7"/>
      <c r="M47" s="7"/>
      <c r="N47" s="59">
        <v>74</v>
      </c>
      <c r="O47" s="60">
        <v>35</v>
      </c>
      <c r="P47" s="60">
        <v>4</v>
      </c>
      <c r="Q47" s="60">
        <v>17</v>
      </c>
      <c r="R47" s="60">
        <v>6</v>
      </c>
      <c r="S47" s="60">
        <v>2</v>
      </c>
      <c r="T47" s="60">
        <v>6</v>
      </c>
      <c r="U47" s="60">
        <v>4</v>
      </c>
      <c r="V47" s="60" t="s">
        <v>82</v>
      </c>
      <c r="W47" s="60" t="s">
        <v>82</v>
      </c>
    </row>
    <row r="48" spans="1:23" s="18" customFormat="1" ht="21.75" customHeight="1" x14ac:dyDescent="0.3">
      <c r="A48" s="96"/>
      <c r="B48" s="88"/>
      <c r="C48" s="90"/>
      <c r="D48" s="109"/>
      <c r="E48" s="102"/>
      <c r="F48" s="102"/>
      <c r="G48" s="102"/>
      <c r="H48" s="99"/>
      <c r="I48" s="105"/>
      <c r="J48" s="7" t="s">
        <v>31</v>
      </c>
      <c r="K48" s="7"/>
      <c r="L48" s="7"/>
      <c r="M48" s="7"/>
      <c r="N48" s="11">
        <f>N46*100/N47</f>
        <v>20.27027027027027</v>
      </c>
      <c r="O48" s="11">
        <f>O46*100/O47</f>
        <v>31.428571428571427</v>
      </c>
      <c r="P48" s="11">
        <f t="shared" ref="P48:U48" si="14">P46*100/P47</f>
        <v>25</v>
      </c>
      <c r="Q48" s="11">
        <f t="shared" si="14"/>
        <v>11.764705882352942</v>
      </c>
      <c r="R48" s="11">
        <f t="shared" si="14"/>
        <v>0</v>
      </c>
      <c r="S48" s="11">
        <f t="shared" si="14"/>
        <v>0</v>
      </c>
      <c r="T48" s="11">
        <f t="shared" si="14"/>
        <v>0</v>
      </c>
      <c r="U48" s="11">
        <f t="shared" si="14"/>
        <v>25</v>
      </c>
      <c r="V48" s="61" t="s">
        <v>82</v>
      </c>
      <c r="W48" s="61" t="s">
        <v>82</v>
      </c>
    </row>
    <row r="49" spans="1:23" ht="56.25" x14ac:dyDescent="0.3">
      <c r="A49" s="106" t="s">
        <v>114</v>
      </c>
      <c r="B49" s="86" t="s">
        <v>115</v>
      </c>
      <c r="C49" s="83" t="s">
        <v>116</v>
      </c>
      <c r="D49" s="83" t="s">
        <v>80</v>
      </c>
      <c r="E49" s="97"/>
      <c r="F49" s="100"/>
      <c r="G49" s="100" t="s">
        <v>27</v>
      </c>
      <c r="H49" s="97"/>
      <c r="I49" s="83" t="s">
        <v>28</v>
      </c>
      <c r="J49" s="62" t="s">
        <v>117</v>
      </c>
      <c r="K49" s="7"/>
      <c r="L49" s="7"/>
      <c r="M49" s="7"/>
      <c r="N49" s="63">
        <v>1241</v>
      </c>
      <c r="O49" s="64">
        <v>285</v>
      </c>
      <c r="P49" s="64">
        <v>115</v>
      </c>
      <c r="Q49" s="64">
        <v>213</v>
      </c>
      <c r="R49" s="64">
        <v>203</v>
      </c>
      <c r="S49" s="64">
        <v>19</v>
      </c>
      <c r="T49" s="64">
        <v>131</v>
      </c>
      <c r="U49" s="64">
        <v>157</v>
      </c>
      <c r="V49" s="64">
        <v>48</v>
      </c>
      <c r="W49" s="64">
        <v>70</v>
      </c>
    </row>
    <row r="50" spans="1:23" ht="39.75" customHeight="1" x14ac:dyDescent="0.3">
      <c r="A50" s="95"/>
      <c r="B50" s="87"/>
      <c r="C50" s="89"/>
      <c r="D50" s="89"/>
      <c r="E50" s="98"/>
      <c r="F50" s="101"/>
      <c r="G50" s="101"/>
      <c r="H50" s="98"/>
      <c r="I50" s="89"/>
      <c r="J50" s="62" t="s">
        <v>118</v>
      </c>
      <c r="K50" s="7"/>
      <c r="L50" s="7"/>
      <c r="M50" s="7"/>
      <c r="N50" s="63">
        <v>5993</v>
      </c>
      <c r="O50" s="64">
        <v>1419</v>
      </c>
      <c r="P50" s="64">
        <v>997</v>
      </c>
      <c r="Q50" s="64">
        <v>960</v>
      </c>
      <c r="R50" s="64">
        <v>385</v>
      </c>
      <c r="S50" s="64">
        <v>660</v>
      </c>
      <c r="T50" s="64">
        <v>538</v>
      </c>
      <c r="U50" s="64">
        <v>371</v>
      </c>
      <c r="V50" s="64">
        <v>298</v>
      </c>
      <c r="W50" s="64">
        <v>365</v>
      </c>
    </row>
    <row r="51" spans="1:23" ht="24.75" customHeight="1" x14ac:dyDescent="0.3">
      <c r="A51" s="96"/>
      <c r="B51" s="88"/>
      <c r="C51" s="90"/>
      <c r="D51" s="90"/>
      <c r="E51" s="99"/>
      <c r="F51" s="102"/>
      <c r="G51" s="102"/>
      <c r="H51" s="99"/>
      <c r="I51" s="90"/>
      <c r="J51" s="24" t="s">
        <v>31</v>
      </c>
      <c r="K51" s="65"/>
      <c r="L51" s="65"/>
      <c r="M51" s="65"/>
      <c r="N51" s="66">
        <f>N49*100/N50</f>
        <v>20.707492074086435</v>
      </c>
      <c r="O51" s="66">
        <f t="shared" ref="O51:W51" si="15">O49*100/O50</f>
        <v>20.084566596194502</v>
      </c>
      <c r="P51" s="66">
        <f t="shared" si="15"/>
        <v>11.534603811434303</v>
      </c>
      <c r="Q51" s="66">
        <f t="shared" si="15"/>
        <v>22.1875</v>
      </c>
      <c r="R51" s="67">
        <f t="shared" si="15"/>
        <v>52.727272727272727</v>
      </c>
      <c r="S51" s="66">
        <f t="shared" si="15"/>
        <v>2.8787878787878789</v>
      </c>
      <c r="T51" s="66">
        <f t="shared" si="15"/>
        <v>24.349442379182157</v>
      </c>
      <c r="U51" s="66">
        <f t="shared" si="15"/>
        <v>42.318059299191376</v>
      </c>
      <c r="V51" s="66">
        <f t="shared" si="15"/>
        <v>16.107382550335572</v>
      </c>
      <c r="W51" s="66">
        <f t="shared" si="15"/>
        <v>19.17808219178082</v>
      </c>
    </row>
    <row r="52" spans="1:23" s="18" customFormat="1" ht="37.5" customHeight="1" x14ac:dyDescent="0.3">
      <c r="A52" s="94" t="s">
        <v>119</v>
      </c>
      <c r="B52" s="86" t="s">
        <v>120</v>
      </c>
      <c r="C52" s="83" t="s">
        <v>121</v>
      </c>
      <c r="D52" s="83" t="s">
        <v>122</v>
      </c>
      <c r="E52" s="97"/>
      <c r="F52" s="100"/>
      <c r="G52" s="100" t="s">
        <v>27</v>
      </c>
      <c r="H52" s="100" t="s">
        <v>27</v>
      </c>
      <c r="I52" s="83" t="s">
        <v>28</v>
      </c>
      <c r="J52" s="7" t="s">
        <v>123</v>
      </c>
      <c r="K52" s="7"/>
      <c r="L52" s="7"/>
      <c r="M52" s="7"/>
      <c r="N52" s="10">
        <v>89816</v>
      </c>
      <c r="O52" s="9">
        <v>22131</v>
      </c>
      <c r="P52" s="9">
        <v>9544</v>
      </c>
      <c r="Q52" s="9">
        <v>17536</v>
      </c>
      <c r="R52" s="9">
        <v>8475</v>
      </c>
      <c r="S52" s="9">
        <v>10588</v>
      </c>
      <c r="T52" s="9">
        <v>8471</v>
      </c>
      <c r="U52" s="9">
        <v>5963</v>
      </c>
      <c r="V52" s="9">
        <v>2859</v>
      </c>
      <c r="W52" s="9">
        <v>4249</v>
      </c>
    </row>
    <row r="53" spans="1:23" s="18" customFormat="1" ht="21.75" customHeight="1" x14ac:dyDescent="0.3">
      <c r="A53" s="95"/>
      <c r="B53" s="87"/>
      <c r="C53" s="89"/>
      <c r="D53" s="89"/>
      <c r="E53" s="98"/>
      <c r="F53" s="101"/>
      <c r="G53" s="101"/>
      <c r="H53" s="101"/>
      <c r="I53" s="89"/>
      <c r="J53" s="7" t="s">
        <v>124</v>
      </c>
      <c r="K53" s="7"/>
      <c r="L53" s="7"/>
      <c r="M53" s="7"/>
      <c r="N53" s="25">
        <v>555348</v>
      </c>
      <c r="O53" s="26">
        <v>110219</v>
      </c>
      <c r="P53" s="26">
        <v>81257</v>
      </c>
      <c r="Q53" s="26">
        <v>86411</v>
      </c>
      <c r="R53" s="26">
        <v>63569</v>
      </c>
      <c r="S53" s="26">
        <v>55682</v>
      </c>
      <c r="T53" s="26">
        <v>57857</v>
      </c>
      <c r="U53" s="26">
        <v>37608</v>
      </c>
      <c r="V53" s="26">
        <v>26603</v>
      </c>
      <c r="W53" s="26">
        <v>36112</v>
      </c>
    </row>
    <row r="54" spans="1:23" s="18" customFormat="1" ht="21.75" customHeight="1" x14ac:dyDescent="0.3">
      <c r="A54" s="96"/>
      <c r="B54" s="88"/>
      <c r="C54" s="90"/>
      <c r="D54" s="90"/>
      <c r="E54" s="99"/>
      <c r="F54" s="102"/>
      <c r="G54" s="102"/>
      <c r="H54" s="102"/>
      <c r="I54" s="90"/>
      <c r="J54" s="7" t="s">
        <v>31</v>
      </c>
      <c r="K54" s="7"/>
      <c r="L54" s="7"/>
      <c r="M54" s="7"/>
      <c r="N54" s="68">
        <f>N52*100/N53</f>
        <v>16.172922203735315</v>
      </c>
      <c r="O54" s="68">
        <f t="shared" ref="O54:V54" si="16">O52*100/O53</f>
        <v>20.079115216069823</v>
      </c>
      <c r="P54" s="68">
        <f t="shared" si="16"/>
        <v>11.745449622801727</v>
      </c>
      <c r="Q54" s="68">
        <f t="shared" si="16"/>
        <v>20.293712606033953</v>
      </c>
      <c r="R54" s="68">
        <f t="shared" si="16"/>
        <v>13.331969985370227</v>
      </c>
      <c r="S54" s="68">
        <f t="shared" si="16"/>
        <v>19.015121583276464</v>
      </c>
      <c r="T54" s="68">
        <f t="shared" si="16"/>
        <v>14.641270719186961</v>
      </c>
      <c r="U54" s="68">
        <f t="shared" si="16"/>
        <v>15.855669006594342</v>
      </c>
      <c r="V54" s="68">
        <f t="shared" si="16"/>
        <v>10.746908243431191</v>
      </c>
      <c r="W54" s="68">
        <f>W52*100/W53</f>
        <v>11.766171909614533</v>
      </c>
    </row>
    <row r="55" spans="1:23" ht="24.75" customHeight="1" x14ac:dyDescent="0.3">
      <c r="A55" s="85" t="s">
        <v>125</v>
      </c>
      <c r="B55" s="86" t="s">
        <v>126</v>
      </c>
      <c r="C55" s="83"/>
      <c r="D55" s="80" t="s">
        <v>127</v>
      </c>
      <c r="E55" s="77"/>
      <c r="F55" s="77"/>
      <c r="G55" s="77" t="s">
        <v>27</v>
      </c>
      <c r="H55" s="77"/>
      <c r="I55" s="83" t="s">
        <v>28</v>
      </c>
      <c r="J55" s="7" t="s">
        <v>128</v>
      </c>
      <c r="K55" s="7"/>
      <c r="L55" s="7"/>
      <c r="M55" s="7"/>
      <c r="N55" s="63">
        <v>56</v>
      </c>
      <c r="O55" s="64">
        <v>45</v>
      </c>
      <c r="P55" s="64">
        <v>0</v>
      </c>
      <c r="Q55" s="64">
        <v>6</v>
      </c>
      <c r="R55" s="64">
        <v>1</v>
      </c>
      <c r="S55" s="64">
        <v>1</v>
      </c>
      <c r="T55" s="64">
        <v>3</v>
      </c>
      <c r="U55" s="64">
        <v>0</v>
      </c>
      <c r="V55" s="64">
        <v>0</v>
      </c>
      <c r="W55" s="64">
        <v>0</v>
      </c>
    </row>
    <row r="56" spans="1:23" ht="29.25" customHeight="1" x14ac:dyDescent="0.3">
      <c r="A56" s="85"/>
      <c r="B56" s="87"/>
      <c r="C56" s="89"/>
      <c r="D56" s="81"/>
      <c r="E56" s="78"/>
      <c r="F56" s="78"/>
      <c r="G56" s="78"/>
      <c r="H56" s="78"/>
      <c r="I56" s="81"/>
      <c r="J56" s="7" t="s">
        <v>129</v>
      </c>
      <c r="K56" s="7"/>
      <c r="L56" s="7"/>
      <c r="M56" s="7"/>
      <c r="N56" s="63">
        <v>1669</v>
      </c>
      <c r="O56" s="64">
        <v>475</v>
      </c>
      <c r="P56" s="64">
        <v>201</v>
      </c>
      <c r="Q56" s="64">
        <v>285</v>
      </c>
      <c r="R56" s="64">
        <v>171</v>
      </c>
      <c r="S56" s="64">
        <v>175</v>
      </c>
      <c r="T56" s="64">
        <v>205</v>
      </c>
      <c r="U56" s="64">
        <v>157</v>
      </c>
      <c r="V56" s="64">
        <v>0</v>
      </c>
      <c r="W56" s="64">
        <v>0</v>
      </c>
    </row>
    <row r="57" spans="1:23" ht="21.75" customHeight="1" x14ac:dyDescent="0.3">
      <c r="A57" s="85"/>
      <c r="B57" s="88"/>
      <c r="C57" s="90"/>
      <c r="D57" s="82"/>
      <c r="E57" s="79"/>
      <c r="F57" s="79"/>
      <c r="G57" s="79"/>
      <c r="H57" s="79"/>
      <c r="I57" s="82"/>
      <c r="J57" s="7" t="s">
        <v>31</v>
      </c>
      <c r="K57" s="7">
        <v>5.47</v>
      </c>
      <c r="L57" s="7">
        <v>4.95</v>
      </c>
      <c r="M57" s="7"/>
      <c r="N57" s="68">
        <f>N55*100/N56</f>
        <v>3.3553025763930497</v>
      </c>
      <c r="O57" s="68">
        <f t="shared" ref="O57:U57" si="17">O55*100/O56</f>
        <v>9.473684210526315</v>
      </c>
      <c r="P57" s="68">
        <f t="shared" si="17"/>
        <v>0</v>
      </c>
      <c r="Q57" s="68">
        <f t="shared" si="17"/>
        <v>2.1052631578947367</v>
      </c>
      <c r="R57" s="68">
        <f t="shared" si="17"/>
        <v>0.58479532163742687</v>
      </c>
      <c r="S57" s="68">
        <f t="shared" si="17"/>
        <v>0.5714285714285714</v>
      </c>
      <c r="T57" s="68">
        <f t="shared" si="17"/>
        <v>1.4634146341463414</v>
      </c>
      <c r="U57" s="68">
        <f t="shared" si="17"/>
        <v>0</v>
      </c>
      <c r="V57" s="69">
        <v>0</v>
      </c>
      <c r="W57" s="69">
        <v>0</v>
      </c>
    </row>
    <row r="58" spans="1:23" s="18" customFormat="1" ht="56.25" x14ac:dyDescent="0.3">
      <c r="A58" s="84" t="s">
        <v>130</v>
      </c>
      <c r="B58" s="86" t="s">
        <v>131</v>
      </c>
      <c r="C58" s="83" t="s">
        <v>132</v>
      </c>
      <c r="D58" s="91" t="s">
        <v>133</v>
      </c>
      <c r="E58" s="77"/>
      <c r="F58" s="77"/>
      <c r="G58" s="77" t="s">
        <v>27</v>
      </c>
      <c r="H58" s="77"/>
      <c r="I58" s="80" t="s">
        <v>28</v>
      </c>
      <c r="J58" s="7" t="s">
        <v>134</v>
      </c>
      <c r="K58" s="7"/>
      <c r="L58" s="7"/>
      <c r="M58" s="30"/>
      <c r="N58" s="70">
        <v>46</v>
      </c>
      <c r="O58" s="63">
        <v>34</v>
      </c>
      <c r="P58" s="64">
        <v>9</v>
      </c>
      <c r="Q58" s="64">
        <v>0</v>
      </c>
      <c r="R58" s="64">
        <v>2</v>
      </c>
      <c r="S58" s="64">
        <v>1</v>
      </c>
      <c r="T58" s="64">
        <v>0</v>
      </c>
      <c r="U58" s="64">
        <v>0</v>
      </c>
      <c r="V58" s="64">
        <v>0</v>
      </c>
      <c r="W58" s="64">
        <v>0</v>
      </c>
    </row>
    <row r="59" spans="1:23" s="18" customFormat="1" ht="27" customHeight="1" x14ac:dyDescent="0.3">
      <c r="A59" s="85"/>
      <c r="B59" s="87"/>
      <c r="C59" s="89"/>
      <c r="D59" s="92"/>
      <c r="E59" s="78"/>
      <c r="F59" s="78"/>
      <c r="G59" s="78"/>
      <c r="H59" s="78"/>
      <c r="I59" s="81"/>
      <c r="J59" s="7" t="s">
        <v>135</v>
      </c>
      <c r="K59" s="7"/>
      <c r="L59" s="7"/>
      <c r="M59" s="30"/>
      <c r="N59" s="70">
        <v>74</v>
      </c>
      <c r="O59" s="63">
        <v>51</v>
      </c>
      <c r="P59" s="64">
        <v>15</v>
      </c>
      <c r="Q59" s="64">
        <v>1</v>
      </c>
      <c r="R59" s="64">
        <v>6</v>
      </c>
      <c r="S59" s="64">
        <v>1</v>
      </c>
      <c r="T59" s="64">
        <v>0</v>
      </c>
      <c r="U59" s="64">
        <v>0</v>
      </c>
      <c r="V59" s="64">
        <v>0</v>
      </c>
      <c r="W59" s="64">
        <v>0</v>
      </c>
    </row>
    <row r="60" spans="1:23" s="18" customFormat="1" ht="21.75" customHeight="1" x14ac:dyDescent="0.3">
      <c r="A60" s="85"/>
      <c r="B60" s="88"/>
      <c r="C60" s="90"/>
      <c r="D60" s="93"/>
      <c r="E60" s="79"/>
      <c r="F60" s="79"/>
      <c r="G60" s="79"/>
      <c r="H60" s="79"/>
      <c r="I60" s="82"/>
      <c r="J60" s="7" t="s">
        <v>31</v>
      </c>
      <c r="K60" s="7"/>
      <c r="L60" s="7"/>
      <c r="M60" s="30"/>
      <c r="N60" s="71">
        <f>N58*100/N59</f>
        <v>62.162162162162161</v>
      </c>
      <c r="O60" s="71">
        <f t="shared" ref="O60:S60" si="18">O58*100/O59</f>
        <v>66.666666666666671</v>
      </c>
      <c r="P60" s="71">
        <f t="shared" si="18"/>
        <v>60</v>
      </c>
      <c r="Q60" s="71">
        <f t="shared" si="18"/>
        <v>0</v>
      </c>
      <c r="R60" s="71">
        <f t="shared" si="18"/>
        <v>33.333333333333336</v>
      </c>
      <c r="S60" s="71">
        <f t="shared" si="18"/>
        <v>100</v>
      </c>
      <c r="T60" s="69">
        <v>0</v>
      </c>
      <c r="U60" s="69">
        <v>0</v>
      </c>
      <c r="V60" s="69">
        <v>0</v>
      </c>
      <c r="W60" s="69">
        <v>0</v>
      </c>
    </row>
  </sheetData>
  <protectedRanges>
    <protectedRange password="DAF8" sqref="I13:I18" name="ช่วง1_1_1_4"/>
    <protectedRange password="DAF8" sqref="I19:I20" name="ช่วง1_1_1_9_1"/>
    <protectedRange password="DAF8" sqref="I43:I45" name="ช่วง1_1_1_12"/>
    <protectedRange password="DAF8" sqref="I46:I48" name="ช่วง1_1_1_12_1"/>
    <protectedRange password="DAF8" sqref="I22:I23" name="ช่วง1_1_1_9_1_2"/>
  </protectedRanges>
  <mergeCells count="169">
    <mergeCell ref="B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4:G6"/>
    <mergeCell ref="H4:H6"/>
    <mergeCell ref="I4:I6"/>
    <mergeCell ref="A7:A9"/>
    <mergeCell ref="B7:B9"/>
    <mergeCell ref="C7:C9"/>
    <mergeCell ref="D7:D9"/>
    <mergeCell ref="E7:E9"/>
    <mergeCell ref="F7:F9"/>
    <mergeCell ref="G7:G9"/>
    <mergeCell ref="A4:A6"/>
    <mergeCell ref="B4:B6"/>
    <mergeCell ref="C4:C6"/>
    <mergeCell ref="D4:D6"/>
    <mergeCell ref="E4:E6"/>
    <mergeCell ref="F4:F6"/>
    <mergeCell ref="H7:H9"/>
    <mergeCell ref="I7:I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G16:G18"/>
    <mergeCell ref="H16:H18"/>
    <mergeCell ref="I16:I18"/>
    <mergeCell ref="A19:A21"/>
    <mergeCell ref="B19:B21"/>
    <mergeCell ref="C19:C21"/>
    <mergeCell ref="D19:D21"/>
    <mergeCell ref="F19:F21"/>
    <mergeCell ref="I19:I21"/>
    <mergeCell ref="A16:A18"/>
    <mergeCell ref="B16:B18"/>
    <mergeCell ref="C16:C18"/>
    <mergeCell ref="D16:D18"/>
    <mergeCell ref="E16:E18"/>
    <mergeCell ref="F16:F18"/>
    <mergeCell ref="G22:G24"/>
    <mergeCell ref="H22:H24"/>
    <mergeCell ref="I22:I24"/>
    <mergeCell ref="A25:A27"/>
    <mergeCell ref="B25:B27"/>
    <mergeCell ref="C25:C27"/>
    <mergeCell ref="D25:D27"/>
    <mergeCell ref="E25:E27"/>
    <mergeCell ref="F25:F27"/>
    <mergeCell ref="G25:G27"/>
    <mergeCell ref="A22:A24"/>
    <mergeCell ref="B22:B24"/>
    <mergeCell ref="C22:C24"/>
    <mergeCell ref="D22:D24"/>
    <mergeCell ref="E22:E24"/>
    <mergeCell ref="F22:F24"/>
    <mergeCell ref="H25:H27"/>
    <mergeCell ref="I25:I27"/>
    <mergeCell ref="A28:A30"/>
    <mergeCell ref="B28:B30"/>
    <mergeCell ref="C28:C30"/>
    <mergeCell ref="D28:D30"/>
    <mergeCell ref="F28:F30"/>
    <mergeCell ref="G28:G30"/>
    <mergeCell ref="H28:H30"/>
    <mergeCell ref="I28:I30"/>
    <mergeCell ref="H31:H33"/>
    <mergeCell ref="I31:I33"/>
    <mergeCell ref="A34:A36"/>
    <mergeCell ref="B34:B36"/>
    <mergeCell ref="C34:C36"/>
    <mergeCell ref="D34:D36"/>
    <mergeCell ref="F34:F36"/>
    <mergeCell ref="G34:G36"/>
    <mergeCell ref="H34:H36"/>
    <mergeCell ref="I34:I36"/>
    <mergeCell ref="A31:A33"/>
    <mergeCell ref="B31:B33"/>
    <mergeCell ref="C31:C33"/>
    <mergeCell ref="D31:D33"/>
    <mergeCell ref="F31:F33"/>
    <mergeCell ref="G31:G33"/>
    <mergeCell ref="H37:H39"/>
    <mergeCell ref="I37:I42"/>
    <mergeCell ref="C40:C42"/>
    <mergeCell ref="F40:F42"/>
    <mergeCell ref="G40:G42"/>
    <mergeCell ref="H40:H42"/>
    <mergeCell ref="A37:A42"/>
    <mergeCell ref="C37:C39"/>
    <mergeCell ref="D37:D42"/>
    <mergeCell ref="E37:E42"/>
    <mergeCell ref="F37:F39"/>
    <mergeCell ref="G37:G39"/>
    <mergeCell ref="G43:G45"/>
    <mergeCell ref="H43:H45"/>
    <mergeCell ref="I43:I45"/>
    <mergeCell ref="A46:A48"/>
    <mergeCell ref="B46:B48"/>
    <mergeCell ref="C46:C48"/>
    <mergeCell ref="D46:D48"/>
    <mergeCell ref="E46:E48"/>
    <mergeCell ref="F46:F48"/>
    <mergeCell ref="G46:G48"/>
    <mergeCell ref="A43:A45"/>
    <mergeCell ref="B43:B45"/>
    <mergeCell ref="C43:C45"/>
    <mergeCell ref="D43:D45"/>
    <mergeCell ref="E43:E45"/>
    <mergeCell ref="F43:F45"/>
    <mergeCell ref="H46:H48"/>
    <mergeCell ref="I46:I48"/>
    <mergeCell ref="A49:A51"/>
    <mergeCell ref="B49:B51"/>
    <mergeCell ref="C49:C51"/>
    <mergeCell ref="D49:D51"/>
    <mergeCell ref="E49:E51"/>
    <mergeCell ref="F49:F51"/>
    <mergeCell ref="G49:G51"/>
    <mergeCell ref="H49:H51"/>
    <mergeCell ref="I49:I51"/>
    <mergeCell ref="A52:A54"/>
    <mergeCell ref="B52:B54"/>
    <mergeCell ref="C52:C54"/>
    <mergeCell ref="D52:D54"/>
    <mergeCell ref="E52:E54"/>
    <mergeCell ref="F52:F54"/>
    <mergeCell ref="G52:G54"/>
    <mergeCell ref="H52:H54"/>
    <mergeCell ref="I52:I54"/>
    <mergeCell ref="H58:H60"/>
    <mergeCell ref="I58:I60"/>
    <mergeCell ref="G55:G57"/>
    <mergeCell ref="H55:H57"/>
    <mergeCell ref="I55:I57"/>
    <mergeCell ref="A58:A60"/>
    <mergeCell ref="B58:B60"/>
    <mergeCell ref="C58:C60"/>
    <mergeCell ref="D58:D60"/>
    <mergeCell ref="E58:E60"/>
    <mergeCell ref="F58:F60"/>
    <mergeCell ref="G58:G60"/>
    <mergeCell ref="A55:A57"/>
    <mergeCell ref="B55:B57"/>
    <mergeCell ref="C55:C57"/>
    <mergeCell ref="D55:D57"/>
    <mergeCell ref="E55:E57"/>
    <mergeCell ref="F55:F57"/>
  </mergeCells>
  <pageMargins left="0.59055118110236215" right="0" top="0" bottom="0" header="0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HDC</vt:lpstr>
      <vt:lpstr>HDC!Print_Area</vt:lpstr>
      <vt:lpstr>HDC!Print_Titles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dcterms:created xsi:type="dcterms:W3CDTF">2016-03-30T09:20:28Z</dcterms:created>
  <dcterms:modified xsi:type="dcterms:W3CDTF">2016-03-30T09:35:32Z</dcterms:modified>
</cp:coreProperties>
</file>