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6185" windowHeight="9180" tabRatio="784" activeTab="2"/>
  </bookViews>
  <sheets>
    <sheet name="แนวทางหน่วยบริการ" sheetId="1" r:id="rId1"/>
    <sheet name="ค่าก่อสร้างบริการ" sheetId="2" r:id="rId2"/>
    <sheet name="ค่าครุภัณฑ์บริการ" sheetId="3" r:id="rId3"/>
    <sheet name="แนวทางหน่วยบริหาร" sheetId="4" r:id="rId4"/>
    <sheet name="ค่าก่อสร้างบริหาร" sheetId="5" r:id="rId5"/>
    <sheet name="ค่าปรับปรุงหน่วยบริหาร (site)" sheetId="6" r:id="rId6"/>
    <sheet name="ค่าครุภัณฑ์บริหาร" sheetId="7" r:id="rId7"/>
    <sheet name="ฟอร์มรถยนต์" sheetId="8" r:id="rId8"/>
  </sheets>
  <definedNames>
    <definedName name="_xlnm.Print_Area" localSheetId="1">'ค่าก่อสร้างบริการ'!$A$1:$V$25</definedName>
    <definedName name="_xlnm.Print_Area" localSheetId="4">'ค่าก่อสร้างบริหาร'!$A$1:$O$16</definedName>
    <definedName name="_xlnm.Print_Area" localSheetId="2">'ค่าครุภัณฑ์บริการ'!$A$1:$Q$29</definedName>
    <definedName name="_xlnm.Print_Area" localSheetId="6">'ค่าครุภัณฑ์บริหาร'!$A$1:$O$21</definedName>
    <definedName name="_xlnm.Print_Area" localSheetId="5">'ค่าปรับปรุงหน่วยบริหาร (site)'!$A$1:$O$16</definedName>
    <definedName name="_xlnm.Print_Area" localSheetId="0">'แนวทางหน่วยบริการ'!$A$1:$I$27</definedName>
    <definedName name="_xlnm.Print_Area" localSheetId="3">'แนวทางหน่วยบริหาร'!$A$1:$J$15</definedName>
    <definedName name="_xlnm.Print_Area" localSheetId="7">'ฟอร์มรถยนต์'!$A$1:$I$15</definedName>
    <definedName name="_xlnm.Print_Titles" localSheetId="1">'ค่าก่อสร้างบริการ'!$6:$6</definedName>
    <definedName name="_xlnm.Print_Titles" localSheetId="4">'ค่าก่อสร้างบริหาร'!$6:$7</definedName>
    <definedName name="_xlnm.Print_Titles" localSheetId="6">'ค่าครุภัณฑ์บริหาร'!$6:$7</definedName>
    <definedName name="_xlnm.Print_Titles" localSheetId="5">'ค่าปรับปรุงหน่วยบริหาร (site)'!$6:$7</definedName>
    <definedName name="_xlnm.Print_Titles" localSheetId="7">'ฟอร์มรถยนต์'!$3:$4</definedName>
  </definedNames>
  <calcPr fullCalcOnLoad="1"/>
</workbook>
</file>

<file path=xl/sharedStrings.xml><?xml version="1.0" encoding="utf-8"?>
<sst xmlns="http://schemas.openxmlformats.org/spreadsheetml/2006/main" count="240" uniqueCount="142">
  <si>
    <t>รายการครุภัณฑ์</t>
  </si>
  <si>
    <t>สถานที่ ระบุชื่อ</t>
  </si>
  <si>
    <t>จังหวัด</t>
  </si>
  <si>
    <t>รวมเงินทั้งสิ้น</t>
  </si>
  <si>
    <t>ลำดับ</t>
  </si>
  <si>
    <t>อำเภอ</t>
  </si>
  <si>
    <t>ระดับ
บริการ</t>
  </si>
  <si>
    <t>ลำดับความสำคัญ</t>
  </si>
  <si>
    <t>รายการสิ่งก่อสร้าง 
(ระบุชื่ออาคาร จำนวนชั้น พื้นที่ใช้สอยประมาณ ระยะเวลาก่อสร้าง )</t>
  </si>
  <si>
    <t>แบบเลขที่</t>
  </si>
  <si>
    <t>ราคาต่อหน่วย(บาท)</t>
  </si>
  <si>
    <t>ประเภทอาคาร/สิ่งก่อสร้าง</t>
  </si>
  <si>
    <t>เหตุผล คำชี้แจง
(อธิบายพอสังเขบไม่เกิน 5 บรรทัด ต่อ 1 เซลล์)</t>
  </si>
  <si>
    <t>ความสอดคล้องกับ
 Service Plan</t>
  </si>
  <si>
    <t>ข้อมูลประกอบ
เชิงปริมาณ</t>
  </si>
  <si>
    <t>สภาพปัจจุบันที่มีอยู่</t>
  </si>
  <si>
    <t>ตัวอย่าง</t>
  </si>
  <si>
    <t>4. สำหรับรายการสิ่งก่อสร้าง กำหนดราคาต่อหน่วย ดังนี้</t>
  </si>
  <si>
    <t>3. สำหรับสิ่งก่อสร้างให้ขอสนับสนุนในกลุ่มประเภทอาคาร ดังนี้</t>
  </si>
  <si>
    <t>สภาพปัจจุบัน
(ครุภัณฑ์ และบุคลากรใช้งาน)</t>
  </si>
  <si>
    <t>เมื่อเป็นส่งเอกสาร สามารถซ่อน 3  Column นี้ไว้ได้</t>
  </si>
  <si>
    <t>จำนวนหน่วย</t>
  </si>
  <si>
    <t>ประโยชน์ที่คาดว่า
จะได้รับ</t>
  </si>
  <si>
    <t>เขต</t>
  </si>
  <si>
    <t>กรณี งบผูกพัน 2 ปี</t>
  </si>
  <si>
    <t>ให้แบ่งวงเงิน</t>
  </si>
  <si>
    <t>ปีแรก ตั้งงบประมาณ 20 % ของราคาต่อหน่วย</t>
  </si>
  <si>
    <t>ปีที่ 2 ตั้งงบประมาณ 80 % ของราคาต่อหน่วย</t>
  </si>
  <si>
    <t>กรณี งบผูกพัน 3 ปี</t>
  </si>
  <si>
    <t>ปีที่ 2 ตั้งงบประมาณ 40 % ของราคาต่อหน่วย</t>
  </si>
  <si>
    <t>ปีที่ 3 ตั้งงบประมาณ 40 % ของราคาต่อหน่วย</t>
  </si>
  <si>
    <t>รวมทั้งสิ้น</t>
  </si>
  <si>
    <t>จำนวนเตียงปัจจุบัน</t>
  </si>
  <si>
    <t>อัตราครองเตียง</t>
  </si>
  <si>
    <t>เขตสุขภาพ ที่......... 1.จังหวัด...................................2.จังหวัด.....................................3.จังหวัด....................................</t>
  </si>
  <si>
    <t xml:space="preserve">พร้อมทั้งให้จัดเรียงลำดับความสำคัญ </t>
  </si>
  <si>
    <t>คิดวงเงินเฉพาะปีแรก</t>
  </si>
  <si>
    <t xml:space="preserve">หากรายการที่ขอรับการสนับสนุน ไม่ปรากฎในบัญชีรายการที่แนบ ขอให้แนบ BOQ งวดงาน/งวดเงิน (สำหรับสิ่งก่อสร้าง) </t>
  </si>
  <si>
    <t xml:space="preserve">6. สำหรับรายการครุภัณฑ์ และสิ่งก่อสร้าง ให้ใช้ชื่อรายการ และราคา ตามบัญชีรายการ ที่แนบ </t>
  </si>
  <si>
    <t>5. สำหรับรายการครุภัณฑ์ กำหนดราคาต่อหน่วย ดังนี้</t>
  </si>
  <si>
    <t>ให้ระบุประเภทครุภัณฑ์ เช่น การแพทย์  วิทยาศาสตร์การแพทย์ ยานพาหนะ สำนักงาน เป็นต้น</t>
  </si>
  <si>
    <t>1. จัดทำข้อมูลจำนวนเตียงที่มีอยู่ในปัจจุบันของหน่วยบริการ และภาพรวมเขตสุขภาพ พร้อมข้อมูลอัตราครองเตียง</t>
  </si>
  <si>
    <t>และแนบ Spec. (สำหรับครุภัณฑ์) ส่งทุกรายการ (จะพิจารณาเป็น Piority ลำดับหลัง เนื่องจากจะต้องผ่านการพิจารณาของ คณะกรรมการฯ)</t>
  </si>
  <si>
    <t>งบลงทุน รายการค่าครุภัณฑ์</t>
  </si>
  <si>
    <t>บันทึกผ่านระบบโปรแกรมคำขอตั้งงบประมาณ</t>
  </si>
  <si>
    <t>ประโยชน์ที่คาดว่าจะได้รับ</t>
  </si>
  <si>
    <t>ประเภท
ครุภัณฑ์</t>
  </si>
  <si>
    <t>ตั้งงบประมาณ
ปี 59</t>
  </si>
  <si>
    <t>ผูกพันงบประมาณ
ปี 60</t>
  </si>
  <si>
    <t>รวมเงิน
ทั้งสิ้น</t>
  </si>
  <si>
    <t>ตำบล</t>
  </si>
  <si>
    <t xml:space="preserve">   (1) อาคารผู้ป่วยนอก / บำบัดรักษา (OPD)</t>
  </si>
  <si>
    <t xml:space="preserve">   (2) อาคารผู้ป่วยใน (IPD)</t>
  </si>
  <si>
    <t xml:space="preserve">   (3) อาคารสนับสนุนบริการ/สิ่งก่อสร้างอื่น  (Support)</t>
  </si>
  <si>
    <t xml:space="preserve">   (4) อาคารที่พักอาศัย (Ressidence)</t>
  </si>
  <si>
    <t>จำนวน(หน่วย)</t>
  </si>
  <si>
    <t xml:space="preserve">ราคาต่อหน่วย(บาท)
</t>
  </si>
  <si>
    <t>จัดทำเป็น Excel File ส่งพลางก่อนในเบื้องต้น</t>
  </si>
  <si>
    <t>1. รายการสิ่งก่อสร้าง ให้ชี้แจงเหตุผลความจำเป็นอย่างละเอียด พร้อมทั้งวิเคราะห์ความคุ้มค่าในการก่อสร้าง</t>
  </si>
  <si>
    <t xml:space="preserve">2. การเสนอของบลงทุนให้แยกรายการสิ่งก่อสร้าง และครุภัณฑ์ วงเงินรวม เขตละ 550 ล้านบาท (รวมหน่วยบริการ และบริหาร)
 </t>
  </si>
  <si>
    <t xml:space="preserve">2. การเสนอของบลงทุนให้แยกรายการสิ่งก่อสร้าง และครุภัณฑ์ วงเงินรวม ไม่เกิน 20 % ของวงเงินรวมของเขต
 </t>
  </si>
  <si>
    <t>5. สำหรับรายการครุภัณฑ์ กำหนดราคาต่อหน่วย ตั้งแต่ 1 แสนบาท ขึ้นไป  โดยให้ใช้รายการตามบัญชีมาตรฐานครุภัณฑ์ของสำนักงบประมาณฉบับล่าสุด</t>
  </si>
  <si>
    <t>สำหรับครุภัณฑ์ยานพาหนะ ต้องมีข้อมูลประกอบการพิจารณาตามแบบฟอร์มที่แนบ ระบุประเภทครุภัณฑ์ เช่น ยานพาหนะ สำนักงาน เป็นต้น</t>
  </si>
  <si>
    <t>7. จัดเรียงลำดับความสำคัญรวมทุกระดับบริการในภาพรวมของเขตสุขภาพ โดยแยกรายการสิ่งก่อสร้าง และครุภัณฑ์</t>
  </si>
  <si>
    <t xml:space="preserve">4.ค่าปรับปรุงอาคาร บ้านพัก ที่ดิน รั้ว ถนน ระบบไฟฟ้า และระบบประปาฯ (ค่าSite) แนบประมาณการโดย ผ่านการรับรองจากหน่วยงานที่เชื่อถือได้ </t>
  </si>
  <si>
    <t xml:space="preserve">3. สำหรับรายการสิ่งก่อสร้าง กำหนดราคาต่อหน่วย ตั้งแต่  2 แสนบาท ขึ้นไป      </t>
  </si>
  <si>
    <t xml:space="preserve"> งบลงทุน รายการค่าปรับปรุงอาคาร บ้านพัก ที่ดิน รั้ว ถนน ระบบไฟฟ้า และระบบประปาฯ </t>
  </si>
  <si>
    <t xml:space="preserve"> งบลงทุน รายการค่าสิ่งก่อสร้าง </t>
  </si>
  <si>
    <t>สสจ.ลำพูน</t>
  </si>
  <si>
    <t>ลำพูน</t>
  </si>
  <si>
    <t>เมือง</t>
  </si>
  <si>
    <t>เหมืองง่า</t>
  </si>
  <si>
    <t>สำนักงาน</t>
  </si>
  <si>
    <t>เพื่อทดแทนอาคารเดิมสร้างเกิน 30ปี  (อาคารเดิมสร้างเมื่อ ปี พ.ศ 2521) แจ้งสภาพอาคารปัจจุบัน...........อาคารเดิมแบบแปลนเลขที่ ................หรือใช้อาคารของหน่วยงานใดอยู่ในปัจจุบัน</t>
  </si>
  <si>
    <r>
      <rPr>
        <b/>
        <sz val="14"/>
        <color indexed="10"/>
        <rFont val="TH SarabunPSK"/>
        <family val="2"/>
      </rPr>
      <t xml:space="preserve">ตัวอย่าง </t>
    </r>
    <r>
      <rPr>
        <sz val="14"/>
        <rFont val="TH SarabunPSK"/>
        <family val="2"/>
      </rPr>
      <t xml:space="preserve">อาคารสำนักงานสาธารณสุขจังหวัด เป็นอาคาร คสล. 3 ชั้น พื้นที่ใช้สอยประมาณ 2,426 ตารางเมตร  (โครงสร้างต้านแผ่นดินไหว) สำนักงานสาธารณสุขจังหวัดลำพูน ตำบลเหมืองง่า อำเภอเมือง จังหวัดลำพูน </t>
    </r>
  </si>
  <si>
    <r>
      <rPr>
        <b/>
        <sz val="14"/>
        <color indexed="10"/>
        <rFont val="TH SarabunPSK"/>
        <family val="2"/>
      </rPr>
      <t xml:space="preserve">ตัวอย่าง </t>
    </r>
    <r>
      <rPr>
        <sz val="14"/>
        <rFont val="TH SarabunPSK"/>
        <family val="2"/>
      </rPr>
      <t>ปรับปรุงอาคารสำนักงาน และสิ่งก่อสร้างอื่น</t>
    </r>
  </si>
  <si>
    <t>สสอ.เชียงกลาง</t>
  </si>
  <si>
    <t>น่าน</t>
  </si>
  <si>
    <t>เชียงกลาง</t>
  </si>
  <si>
    <t>...............</t>
  </si>
  <si>
    <t>แจ้งสภาพอาคารปัจจุบัน...........อาคารเดิมแบบแปลนเลขที่ ................หรือใช้อาคารของหน่วยงานใดอยู่ในปัจจุบัน</t>
  </si>
  <si>
    <t>แจ้งสภาพรถยนต์ที่มีอยู่เดิม อายุการใช้งาน......ปี(ต้องระบุ) ต้องการทดแทนหมายเลขทะเบียน..........(ต้องระบุ)</t>
  </si>
  <si>
    <r>
      <rPr>
        <b/>
        <sz val="14"/>
        <color indexed="10"/>
        <rFont val="TH SarabunPSK"/>
        <family val="2"/>
      </rPr>
      <t xml:space="preserve">ตัวอย่าง </t>
    </r>
    <r>
      <rPr>
        <sz val="14"/>
        <rFont val="TH SarabunPSK"/>
        <family val="2"/>
      </rPr>
      <t>รถบรรทุก (ดีเซล) ขนาด 1 ตัน ขับเคลื่อน 4 ล้อ แบบดับเบิ้ลแค็บ พร้อมหลังคาไฟเบอร์กลาส</t>
    </r>
  </si>
  <si>
    <t>3882/2526</t>
  </si>
  <si>
    <r>
      <rPr>
        <b/>
        <sz val="14"/>
        <color indexed="10"/>
        <rFont val="TH SarabunPSK"/>
        <family val="2"/>
      </rPr>
      <t>ตัวอย่าง</t>
    </r>
    <r>
      <rPr>
        <sz val="14"/>
        <rFont val="TH SarabunPSK"/>
        <family val="2"/>
      </rPr>
      <t xml:space="preserve"> รั้วคอนกรีตบล๊อค ความยาวไม่น้อยกว่า ........... เมตร (ตอกเข็ม คอร.)</t>
    </r>
  </si>
  <si>
    <r>
      <rPr>
        <b/>
        <sz val="14"/>
        <color indexed="10"/>
        <rFont val="TH SarabunPSK"/>
        <family val="2"/>
      </rPr>
      <t>ตัวอย่าง</t>
    </r>
    <r>
      <rPr>
        <sz val="14"/>
        <rFont val="TH SarabunPSK"/>
        <family val="2"/>
      </rPr>
      <t xml:space="preserve"> ถนน คสล. ไม่รวมรางระบายน้ำและไหล่ทาง พื้นที่ไม่น้อยกว่า ............ ตารางเมตร</t>
    </r>
  </si>
  <si>
    <t>จำนวนหน่วย
(ระบุตัวเลข)</t>
  </si>
  <si>
    <t>ประเภทรถ</t>
  </si>
  <si>
    <t>หมายเหตุ</t>
  </si>
  <si>
    <t>1 - 5 ปี</t>
  </si>
  <si>
    <t>6 - 12 ปี</t>
  </si>
  <si>
    <t>13 - 15 ปี</t>
  </si>
  <si>
    <t>15 ปี ขึ้นไป</t>
  </si>
  <si>
    <t xml:space="preserve">จำนวน </t>
  </si>
  <si>
    <t>งบประมาณ</t>
  </si>
  <si>
    <t>1. รถประจำตำแหน่ง</t>
  </si>
  <si>
    <t>2. รถยนต์นั่งส่วนกลาง</t>
  </si>
  <si>
    <t>3. รถบรรทุก (ดีเซล) ขนาด 1 ตัน ขับเคลื่อน 2 ล้อ แบบดับเบิ้ลแคบ)</t>
  </si>
  <si>
    <t>4. รถโดยสาร ขนาดไม่น้อยกว่า 12 ที่นั่ง (ดีเซล)</t>
  </si>
  <si>
    <t>5. รถจักรยานยนต์</t>
  </si>
  <si>
    <t xml:space="preserve">6. อื่น ๆ </t>
  </si>
  <si>
    <t xml:space="preserve">  6.1 รถบรรทุก  (ดีเซล) ขับเคลื่อน 4 ล้อ</t>
  </si>
  <si>
    <t xml:space="preserve">  6.2 รถบรรทุกขยะ</t>
  </si>
  <si>
    <t xml:space="preserve">  6.3 รถบรรทุกน้ำ</t>
  </si>
  <si>
    <t xml:space="preserve">  6.4 .........................</t>
  </si>
  <si>
    <t>ทดแทนหมายเลขทะเบียน (ต้องระบุ)</t>
  </si>
  <si>
    <t>หน่วยงาน สสจ./สสอ.</t>
  </si>
  <si>
    <t xml:space="preserve"> งบลงทุน รายการค่าครุภัณฑ์</t>
  </si>
  <si>
    <t>ผูกพันงบประมาณ
ปี 62</t>
  </si>
  <si>
    <t xml:space="preserve">     (1) ระดับปฐมภูมิ ให้ขอรายการก่อสร้างที่มีราคาต่อหน่วย  5แสนบาท ขึ้นไป</t>
  </si>
  <si>
    <t xml:space="preserve">     (2) ระดับทุติยภูมิ (ได้แก่ M2  F1-3 ) ให้ขอรายการก่อสร้างที่มีราคาต่อหน่วย 1 ล้านบาท ขึ้นไป</t>
  </si>
  <si>
    <t xml:space="preserve">     (3) ระดับตติยภูมิขึ้นไป และเทียบเท่าตติยภูมิ (ได้แก่ A S M1) ให้ขอรายการก่อสร้างที่มีราคาต่อหน่วย 5 ล้านบาท ขึ้นไป      </t>
  </si>
  <si>
    <t xml:space="preserve">     (1) ระดับปฐมภูมิ ให้ขอรายการครุภัณฑ์ที่มีราคาต่อหน่วย  5 หมื่นบาท ขึ้นไป</t>
  </si>
  <si>
    <t xml:space="preserve">     (2)ระดับทุติยภูมิ (ได้แก่ M2  F1-3 ) ให้ขอรายการครุภัณฑ์ที่มีราคาต่อหน่วย  1 แสนบาท ขึ้นไป</t>
  </si>
  <si>
    <t xml:space="preserve">     (3) ระดับตติยภูมิขึ้นไป และเทียบเท่าตติยภูมิ (ได้แก่ A S M1) ให้ขอรายการครุภัณฑ์ที่มีราคาต่อหน่วย 5 แสนบาท ขึ้นไป</t>
  </si>
  <si>
    <t>รพ.พนัสนิคม</t>
  </si>
  <si>
    <t>พนัสนิคม</t>
  </si>
  <si>
    <t>กุฎโง้ง</t>
  </si>
  <si>
    <t>ชลบุรี</t>
  </si>
  <si>
    <t>M2</t>
  </si>
  <si>
    <t>อาคารที่พัก</t>
  </si>
  <si>
    <t>ปัจจุบันมีอาคารพักพยาบาล จำนวน 2 หลัง  รองรับพยาบาลได้ 48 อาคาร พักแพทย์ จำนวน 1 หลัง รองรับแพทย์ได้24 คน ไม่ เพียงพอต่อการรองรับเจ้าหน้าที่สายวิชาชีพ จำนวน ประมาณ 200 คน  อาคารพักพยาบาลสร้างปี 2552 อาคารพักแพทย์ สร้างปี2555</t>
  </si>
  <si>
    <t>เพื่อให้เกิดขวัญกำลังใจสำหรับเจ้าหน้าที่ในการปฏิบัติงาน และความปลอดภัยในการปฏิบัติงาน</t>
  </si>
  <si>
    <t>กุฏโง้ง</t>
  </si>
  <si>
    <t>ครุภัณฑ์การแพทย์รักษา</t>
  </si>
  <si>
    <t>มีทันตแพทย์ 12 คน มียูนิตทำฟัน 6 เครื่อง</t>
  </si>
  <si>
    <t>ผู้รับบริการประมาณ ปีละ29,000 คน</t>
  </si>
  <si>
    <t>งบประมาณ ปี 60</t>
  </si>
  <si>
    <t>แนวทางการจัดทำแผนคำขอตั้งงบประมาณ งบลงทุนค่าครุภัณฑ์ ที่ดินและสิ่งก่อสร้าง ประจำปีงบประมาณ พ.ศ.2561 (หน่วยบริการรพ.ชุมชน /รพ.สต.)</t>
  </si>
  <si>
    <t>แนวทางการจัดทำแผนคำขอตั้งงบประมาณ งบลงทุนค่าครุภัณฑ์ ที่ดินและสิ่งก่อสร้าง ประจำปีงบประมาณ พ.ศ.2561 (หน่วยบริหาร)</t>
  </si>
  <si>
    <t xml:space="preserve">  4.จังหวัด....................................5.จังหวัด....................................6.จังหวัด....................................7.จังหวัด....................................</t>
  </si>
  <si>
    <t xml:space="preserve"> 4.จังหวัด....................................5.จังหวัด....................................6.จังหวัด....................................7.จังหวัด....................................</t>
  </si>
  <si>
    <t>แผนคำขอตั้งงบประมาณรายจ่ายประจำปีงบประมาณ พ.ศ.2561 สำหรับ รพช./รพ.สต.</t>
  </si>
  <si>
    <t>แผนคำขอตั้งงบประมาณรายจ่ายประจำปีงบประมาณ พ.ศ.2561 สำหรับ สสจ./สสอ.</t>
  </si>
  <si>
    <r>
      <t>ตารางแสดงจำนวนรถที่จัดซื้อ/อยู่ระหว่างจัดซื้อ หรือได้รับมา</t>
    </r>
    <r>
      <rPr>
        <b/>
        <u val="single"/>
        <sz val="16"/>
        <rFont val="TH SarabunIT๙"/>
        <family val="2"/>
      </rPr>
      <t>ก่อน</t>
    </r>
    <r>
      <rPr>
        <b/>
        <sz val="16"/>
        <rFont val="TH SarabunIT๙"/>
        <family val="2"/>
      </rPr>
      <t>ปีงบประมาณ 2560 ที่ยังใช้งานอยู่ จำแนกตามอายุการใช้งาน (ข้อมูล ณ 1 ตุลาคม 2559)
 และจำนวนรถที่จะจัดหาใหม่ ปี 2561</t>
    </r>
  </si>
  <si>
    <t>จำนวนรถยนต์ที่มีใช้งานอยู่ (ก่อนปีงบประมาณ 2560)  จำแนกตามอายุการใช้งาน</t>
  </si>
  <si>
    <t>รถที่จัดหาใหม่ปี 2561</t>
  </si>
  <si>
    <t>ตั้งงบประมาณ
ปี 61</t>
  </si>
  <si>
    <r>
      <rPr>
        <sz val="15"/>
        <color indexed="10"/>
        <rFont val="TH SarabunPSK"/>
        <family val="2"/>
      </rPr>
      <t>ตัวอย่าง</t>
    </r>
    <r>
      <rPr>
        <sz val="15"/>
        <color indexed="8"/>
        <rFont val="TH SarabunPSK"/>
        <family val="2"/>
      </rPr>
      <t xml:space="preserve"> อาคารพักเจ้าหน้าที่ 7 ชั้น 96  ห้อง เป็นอาคาร คสล. 7 ชั้น พื้นที่ 3,908  ตรม. 500 วัน  14 งวด</t>
    </r>
  </si>
  <si>
    <t>หมายเหตุ : ส่งข้อมูลภายในวันที่ 4 พฤศจิกายน 2559</t>
  </si>
  <si>
    <r>
      <rPr>
        <sz val="16"/>
        <color indexed="10"/>
        <rFont val="TH SarabunPSK"/>
        <family val="2"/>
      </rPr>
      <t>ตัวอย่าง</t>
    </r>
    <r>
      <rPr>
        <sz val="16"/>
        <rFont val="TH SarabunPSK"/>
        <family val="2"/>
      </rPr>
      <t>ยูนิตทำฟัน</t>
    </r>
  </si>
  <si>
    <t>หมายเหตุ : ส่งข้อมูลภายในวันที่ 4  พฤศจิกายน 2559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</si>
</sst>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0.0"/>
    <numFmt numFmtId="205" formatCode="#,##0.0"/>
    <numFmt numFmtId="206" formatCode="\t0.0"/>
    <numFmt numFmtId="207" formatCode="#,##0;[Red]#,##0"/>
    <numFmt numFmtId="208" formatCode="\t#,##0.0"/>
    <numFmt numFmtId="209" formatCode="[$-D00041E]0"/>
    <numFmt numFmtId="210" formatCode="_-* #,##0.0_-;\-* #,##0.0_-;_-* &quot;-&quot;??_-;_-@_-"/>
    <numFmt numFmtId="211" formatCode="#,###.0000,,"/>
  </numFmts>
  <fonts count="67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Angsana New"/>
      <family val="1"/>
    </font>
    <font>
      <sz val="14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2"/>
      <name val="Times New Roman"/>
      <family val="1"/>
    </font>
    <font>
      <sz val="18"/>
      <name val="TH SarabunPSK"/>
      <family val="2"/>
    </font>
    <font>
      <b/>
      <sz val="18"/>
      <name val="TH SarabunPSK"/>
      <family val="2"/>
    </font>
    <font>
      <u val="single"/>
      <sz val="14"/>
      <color indexed="12"/>
      <name val="Angsana New"/>
      <family val="1"/>
    </font>
    <font>
      <sz val="8"/>
      <name val="Calibri"/>
      <family val="2"/>
    </font>
    <font>
      <sz val="16"/>
      <name val="TH SarabunPSK"/>
      <family val="2"/>
    </font>
    <font>
      <u val="single"/>
      <sz val="11"/>
      <color indexed="36"/>
      <name val="Calibri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name val="TH SarabunIT๙"/>
      <family val="2"/>
    </font>
    <font>
      <b/>
      <sz val="18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sz val="16"/>
      <name val="TH SarabunIT๙"/>
      <family val="2"/>
    </font>
    <font>
      <sz val="15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7" fillId="0" borderId="0">
      <alignment/>
      <protection/>
    </xf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84" applyFont="1" applyFill="1">
      <alignment/>
      <protection/>
    </xf>
    <xf numFmtId="0" fontId="8" fillId="0" borderId="0" xfId="84" applyFont="1" applyFill="1">
      <alignment/>
      <protection/>
    </xf>
    <xf numFmtId="0" fontId="2" fillId="0" borderId="10" xfId="84" applyFont="1" applyFill="1" applyBorder="1" applyAlignment="1">
      <alignment/>
      <protection/>
    </xf>
    <xf numFmtId="203" fontId="2" fillId="0" borderId="10" xfId="51" applyNumberFormat="1" applyFont="1" applyFill="1" applyBorder="1" applyAlignment="1">
      <alignment/>
    </xf>
    <xf numFmtId="0" fontId="4" fillId="0" borderId="0" xfId="84" applyFont="1" applyFill="1" applyAlignment="1">
      <alignment horizontal="center"/>
      <protection/>
    </xf>
    <xf numFmtId="203" fontId="4" fillId="0" borderId="0" xfId="51" applyNumberFormat="1" applyFont="1" applyFill="1" applyAlignment="1">
      <alignment horizontal="right"/>
    </xf>
    <xf numFmtId="203" fontId="4" fillId="0" borderId="0" xfId="55" applyNumberFormat="1" applyFont="1" applyFill="1" applyAlignment="1">
      <alignment horizontal="center" vertical="top"/>
    </xf>
    <xf numFmtId="203" fontId="4" fillId="0" borderId="0" xfId="55" applyNumberFormat="1" applyFont="1" applyFill="1" applyAlignment="1">
      <alignment horizontal="right"/>
    </xf>
    <xf numFmtId="0" fontId="4" fillId="0" borderId="0" xfId="84" applyFont="1" applyFill="1" applyAlignment="1">
      <alignment horizontal="center" vertical="top"/>
      <protection/>
    </xf>
    <xf numFmtId="0" fontId="4" fillId="0" borderId="0" xfId="84" applyFont="1" applyFill="1" applyAlignment="1">
      <alignment horizontal="left"/>
      <protection/>
    </xf>
    <xf numFmtId="0" fontId="4" fillId="33" borderId="0" xfId="84" applyFont="1" applyFill="1">
      <alignment/>
      <protection/>
    </xf>
    <xf numFmtId="0" fontId="2" fillId="33" borderId="11" xfId="84" applyFont="1" applyFill="1" applyBorder="1" applyAlignment="1">
      <alignment horizontal="center" vertical="top" wrapText="1"/>
      <protection/>
    </xf>
    <xf numFmtId="203" fontId="2" fillId="33" borderId="12" xfId="51" applyNumberFormat="1" applyFont="1" applyFill="1" applyBorder="1" applyAlignment="1">
      <alignment horizontal="center" vertical="top"/>
    </xf>
    <xf numFmtId="0" fontId="2" fillId="34" borderId="13" xfId="84" applyFont="1" applyFill="1" applyBorder="1" applyAlignment="1">
      <alignment horizontal="center" vertical="top" wrapText="1"/>
      <protection/>
    </xf>
    <xf numFmtId="0" fontId="2" fillId="34" borderId="11" xfId="84" applyFont="1" applyFill="1" applyBorder="1" applyAlignment="1">
      <alignment horizontal="center" vertical="top" wrapText="1"/>
      <protection/>
    </xf>
    <xf numFmtId="203" fontId="2" fillId="34" borderId="12" xfId="51" applyNumberFormat="1" applyFont="1" applyFill="1" applyBorder="1" applyAlignment="1">
      <alignment horizontal="center" vertical="top"/>
    </xf>
    <xf numFmtId="0" fontId="2" fillId="33" borderId="13" xfId="84" applyFont="1" applyFill="1" applyBorder="1" applyAlignment="1">
      <alignment horizontal="center" vertical="top" wrapText="1"/>
      <protection/>
    </xf>
    <xf numFmtId="0" fontId="9" fillId="33" borderId="0" xfId="84" applyFont="1" applyFill="1">
      <alignment/>
      <protection/>
    </xf>
    <xf numFmtId="0" fontId="9" fillId="33" borderId="0" xfId="84" applyFont="1" applyFill="1" applyAlignment="1">
      <alignment horizontal="center"/>
      <protection/>
    </xf>
    <xf numFmtId="203" fontId="9" fillId="33" borderId="0" xfId="51" applyNumberFormat="1" applyFont="1" applyFill="1" applyAlignment="1">
      <alignment horizontal="right"/>
    </xf>
    <xf numFmtId="203" fontId="9" fillId="33" borderId="0" xfId="55" applyNumberFormat="1" applyFont="1" applyFill="1" applyAlignment="1">
      <alignment horizontal="center" vertical="top"/>
    </xf>
    <xf numFmtId="203" fontId="9" fillId="33" borderId="0" xfId="55" applyNumberFormat="1" applyFont="1" applyFill="1" applyAlignment="1">
      <alignment horizontal="right"/>
    </xf>
    <xf numFmtId="0" fontId="9" fillId="33" borderId="0" xfId="84" applyFont="1" applyFill="1" applyAlignment="1">
      <alignment horizontal="center" vertical="top"/>
      <protection/>
    </xf>
    <xf numFmtId="0" fontId="9" fillId="33" borderId="0" xfId="84" applyFont="1" applyFill="1" applyAlignment="1">
      <alignment horizontal="left"/>
      <protection/>
    </xf>
    <xf numFmtId="203" fontId="16" fillId="35" borderId="0" xfId="55" applyNumberFormat="1" applyFont="1" applyFill="1" applyAlignment="1">
      <alignment horizontal="center" vertical="top"/>
    </xf>
    <xf numFmtId="203" fontId="16" fillId="35" borderId="0" xfId="55" applyNumberFormat="1" applyFont="1" applyFill="1" applyAlignment="1">
      <alignment horizontal="right"/>
    </xf>
    <xf numFmtId="0" fontId="16" fillId="35" borderId="0" xfId="84" applyFont="1" applyFill="1" applyAlignment="1">
      <alignment horizontal="center" vertical="top"/>
      <protection/>
    </xf>
    <xf numFmtId="0" fontId="16" fillId="35" borderId="0" xfId="84" applyFont="1" applyFill="1" applyAlignment="1">
      <alignment horizontal="center"/>
      <protection/>
    </xf>
    <xf numFmtId="0" fontId="16" fillId="35" borderId="0" xfId="84" applyFont="1" applyFill="1" applyAlignment="1">
      <alignment horizontal="left"/>
      <protection/>
    </xf>
    <xf numFmtId="0" fontId="16" fillId="35" borderId="0" xfId="84" applyFont="1" applyFill="1">
      <alignment/>
      <protection/>
    </xf>
    <xf numFmtId="0" fontId="2" fillId="33" borderId="14" xfId="84" applyFont="1" applyFill="1" applyBorder="1" applyAlignment="1">
      <alignment horizontal="center" vertical="top" wrapText="1"/>
      <protection/>
    </xf>
    <xf numFmtId="203" fontId="2" fillId="34" borderId="12" xfId="51" applyNumberFormat="1" applyFont="1" applyFill="1" applyBorder="1" applyAlignment="1">
      <alignment vertical="top"/>
    </xf>
    <xf numFmtId="203" fontId="2" fillId="34" borderId="12" xfId="51" applyNumberFormat="1" applyFont="1" applyFill="1" applyBorder="1" applyAlignment="1">
      <alignment horizontal="right" vertical="top"/>
    </xf>
    <xf numFmtId="0" fontId="4" fillId="33" borderId="11" xfId="84" applyFont="1" applyFill="1" applyBorder="1" applyAlignment="1">
      <alignment horizontal="left" vertical="top" wrapText="1"/>
      <protection/>
    </xf>
    <xf numFmtId="203" fontId="4" fillId="33" borderId="11" xfId="51" applyNumberFormat="1" applyFont="1" applyFill="1" applyBorder="1" applyAlignment="1">
      <alignment vertical="top" wrapText="1"/>
    </xf>
    <xf numFmtId="0" fontId="4" fillId="33" borderId="11" xfId="84" applyFont="1" applyFill="1" applyBorder="1" applyAlignment="1">
      <alignment horizontal="center" vertical="top" wrapText="1"/>
      <protection/>
    </xf>
    <xf numFmtId="3" fontId="4" fillId="33" borderId="11" xfId="55" applyNumberFormat="1" applyFont="1" applyFill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vertical="top" wrapText="1"/>
    </xf>
    <xf numFmtId="0" fontId="19" fillId="33" borderId="11" xfId="84" applyFont="1" applyFill="1" applyBorder="1" applyAlignment="1">
      <alignment horizontal="left" vertical="top" wrapText="1"/>
      <protection/>
    </xf>
    <xf numFmtId="0" fontId="4" fillId="33" borderId="11" xfId="64" applyFont="1" applyFill="1" applyBorder="1" applyAlignment="1">
      <alignment horizontal="left" vertical="top" wrapText="1"/>
      <protection/>
    </xf>
    <xf numFmtId="0" fontId="4" fillId="33" borderId="0" xfId="0" applyFont="1" applyFill="1" applyAlignment="1">
      <alignment vertical="top" wrapText="1"/>
    </xf>
    <xf numFmtId="203" fontId="4" fillId="33" borderId="0" xfId="55" applyNumberFormat="1" applyFont="1" applyFill="1" applyAlignment="1">
      <alignment horizontal="center" vertical="top"/>
    </xf>
    <xf numFmtId="0" fontId="4" fillId="33" borderId="0" xfId="84" applyFont="1" applyFill="1" applyAlignment="1">
      <alignment horizontal="center" vertical="top"/>
      <protection/>
    </xf>
    <xf numFmtId="203" fontId="12" fillId="33" borderId="0" xfId="55" applyNumberFormat="1" applyFont="1" applyFill="1" applyAlignment="1">
      <alignment horizontal="center" vertical="top"/>
    </xf>
    <xf numFmtId="0" fontId="12" fillId="33" borderId="0" xfId="84" applyFont="1" applyFill="1" applyAlignment="1">
      <alignment horizontal="center" vertical="top"/>
      <protection/>
    </xf>
    <xf numFmtId="203" fontId="16" fillId="33" borderId="0" xfId="51" applyNumberFormat="1" applyFont="1" applyFill="1" applyAlignment="1">
      <alignment horizontal="right"/>
    </xf>
    <xf numFmtId="0" fontId="8" fillId="33" borderId="0" xfId="84" applyFont="1" applyFill="1" applyAlignment="1">
      <alignment vertical="top"/>
      <protection/>
    </xf>
    <xf numFmtId="0" fontId="2" fillId="33" borderId="10" xfId="84" applyFont="1" applyFill="1" applyBorder="1" applyAlignment="1">
      <alignment vertical="top"/>
      <protection/>
    </xf>
    <xf numFmtId="203" fontId="2" fillId="33" borderId="10" xfId="51" applyNumberFormat="1" applyFont="1" applyFill="1" applyBorder="1" applyAlignment="1">
      <alignment vertical="top"/>
    </xf>
    <xf numFmtId="0" fontId="2" fillId="33" borderId="10" xfId="84" applyFont="1" applyFill="1" applyBorder="1" applyAlignment="1">
      <alignment horizontal="right" vertical="top"/>
      <protection/>
    </xf>
    <xf numFmtId="0" fontId="4" fillId="33" borderId="0" xfId="84" applyFont="1" applyFill="1" applyAlignment="1">
      <alignment vertical="top"/>
      <protection/>
    </xf>
    <xf numFmtId="0" fontId="17" fillId="33" borderId="11" xfId="45" applyFont="1" applyFill="1" applyBorder="1" applyAlignment="1">
      <alignment horizontal="center" vertical="top" wrapText="1"/>
      <protection/>
    </xf>
    <xf numFmtId="0" fontId="12" fillId="33" borderId="11" xfId="47" applyFont="1" applyFill="1" applyBorder="1" applyAlignment="1">
      <alignment vertical="top" wrapText="1"/>
      <protection/>
    </xf>
    <xf numFmtId="0" fontId="18" fillId="33" borderId="11" xfId="45" applyFont="1" applyFill="1" applyBorder="1" applyAlignment="1">
      <alignment vertical="top" wrapText="1"/>
      <protection/>
    </xf>
    <xf numFmtId="203" fontId="17" fillId="33" borderId="11" xfId="37" applyNumberFormat="1" applyFont="1" applyFill="1" applyBorder="1" applyAlignment="1">
      <alignment vertical="top" wrapText="1"/>
    </xf>
    <xf numFmtId="203" fontId="17" fillId="33" borderId="11" xfId="37" applyNumberFormat="1" applyFont="1" applyFill="1" applyBorder="1" applyAlignment="1">
      <alignment horizontal="center" vertical="top" wrapText="1"/>
    </xf>
    <xf numFmtId="0" fontId="16" fillId="35" borderId="0" xfId="84" applyFont="1" applyFill="1" applyAlignment="1">
      <alignment vertical="top"/>
      <protection/>
    </xf>
    <xf numFmtId="0" fontId="12" fillId="33" borderId="0" xfId="84" applyFont="1" applyFill="1" applyAlignment="1">
      <alignment vertical="top"/>
      <protection/>
    </xf>
    <xf numFmtId="203" fontId="12" fillId="33" borderId="0" xfId="51" applyNumberFormat="1" applyFont="1" applyFill="1" applyAlignment="1">
      <alignment horizontal="right" vertical="top"/>
    </xf>
    <xf numFmtId="203" fontId="12" fillId="33" borderId="0" xfId="55" applyNumberFormat="1" applyFont="1" applyFill="1" applyAlignment="1">
      <alignment horizontal="right" vertical="top"/>
    </xf>
    <xf numFmtId="0" fontId="12" fillId="33" borderId="0" xfId="84" applyFont="1" applyFill="1" applyAlignment="1">
      <alignment horizontal="left" vertical="top"/>
      <protection/>
    </xf>
    <xf numFmtId="203" fontId="4" fillId="33" borderId="0" xfId="51" applyNumberFormat="1" applyFont="1" applyFill="1" applyAlignment="1">
      <alignment horizontal="right" vertical="top"/>
    </xf>
    <xf numFmtId="203" fontId="4" fillId="33" borderId="0" xfId="55" applyNumberFormat="1" applyFont="1" applyFill="1" applyAlignment="1">
      <alignment horizontal="right" vertical="top"/>
    </xf>
    <xf numFmtId="0" fontId="4" fillId="33" borderId="0" xfId="84" applyFont="1" applyFill="1" applyAlignment="1">
      <alignment horizontal="left" vertical="top"/>
      <protection/>
    </xf>
    <xf numFmtId="0" fontId="65" fillId="33" borderId="0" xfId="84" applyFont="1" applyFill="1" applyAlignment="1">
      <alignment vertical="top"/>
      <protection/>
    </xf>
    <xf numFmtId="0" fontId="2" fillId="13" borderId="10" xfId="84" applyFont="1" applyFill="1" applyBorder="1" applyAlignment="1">
      <alignment vertical="top"/>
      <protection/>
    </xf>
    <xf numFmtId="0" fontId="2" fillId="13" borderId="13" xfId="84" applyFont="1" applyFill="1" applyBorder="1" applyAlignment="1">
      <alignment horizontal="center" vertical="top" wrapText="1"/>
      <protection/>
    </xf>
    <xf numFmtId="0" fontId="9" fillId="33" borderId="0" xfId="84" applyFont="1" applyFill="1" applyBorder="1" applyAlignment="1">
      <alignment vertical="top"/>
      <protection/>
    </xf>
    <xf numFmtId="0" fontId="6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6" fillId="35" borderId="0" xfId="84" applyFont="1" applyFill="1" applyAlignment="1">
      <alignment horizontal="left" vertical="top"/>
      <protection/>
    </xf>
    <xf numFmtId="0" fontId="14" fillId="36" borderId="0" xfId="0" applyFont="1" applyFill="1" applyAlignment="1">
      <alignment vertical="top"/>
    </xf>
    <xf numFmtId="0" fontId="16" fillId="36" borderId="0" xfId="84" applyFont="1" applyFill="1" applyBorder="1" applyAlignment="1">
      <alignment/>
      <protection/>
    </xf>
    <xf numFmtId="0" fontId="9" fillId="36" borderId="0" xfId="84" applyFont="1" applyFill="1" applyBorder="1" applyAlignment="1">
      <alignment/>
      <protection/>
    </xf>
    <xf numFmtId="203" fontId="4" fillId="33" borderId="11" xfId="51" applyNumberFormat="1" applyFont="1" applyFill="1" applyBorder="1" applyAlignment="1">
      <alignment horizontal="center" vertical="top" wrapText="1"/>
    </xf>
    <xf numFmtId="203" fontId="4" fillId="33" borderId="11" xfId="51" applyNumberFormat="1" applyFont="1" applyFill="1" applyBorder="1" applyAlignment="1">
      <alignment horizontal="right" vertical="top" wrapText="1"/>
    </xf>
    <xf numFmtId="0" fontId="17" fillId="0" borderId="11" xfId="0" applyFont="1" applyFill="1" applyBorder="1" applyAlignment="1">
      <alignment horizontal="left" vertical="top" wrapText="1"/>
    </xf>
    <xf numFmtId="203" fontId="23" fillId="0" borderId="11" xfId="56" applyNumberFormat="1" applyFont="1" applyFill="1" applyBorder="1" applyAlignment="1">
      <alignment vertical="top" wrapText="1"/>
    </xf>
    <xf numFmtId="203" fontId="2" fillId="33" borderId="10" xfId="51" applyNumberFormat="1" applyFont="1" applyFill="1" applyBorder="1" applyAlignment="1">
      <alignment horizontal="center" vertical="top"/>
    </xf>
    <xf numFmtId="203" fontId="12" fillId="33" borderId="0" xfId="51" applyNumberFormat="1" applyFont="1" applyFill="1" applyAlignment="1">
      <alignment horizontal="center" vertical="top"/>
    </xf>
    <xf numFmtId="203" fontId="4" fillId="33" borderId="0" xfId="51" applyNumberFormat="1" applyFont="1" applyFill="1" applyAlignment="1">
      <alignment horizontal="center" vertical="top"/>
    </xf>
    <xf numFmtId="3" fontId="26" fillId="0" borderId="0" xfId="0" applyNumberFormat="1" applyFont="1" applyFill="1" applyAlignment="1">
      <alignment/>
    </xf>
    <xf numFmtId="0" fontId="24" fillId="0" borderId="0" xfId="42" applyFont="1" applyBorder="1" applyAlignment="1">
      <alignment horizontal="left" vertical="center"/>
      <protection/>
    </xf>
    <xf numFmtId="0" fontId="24" fillId="0" borderId="0" xfId="42" applyFont="1" applyBorder="1" applyAlignment="1">
      <alignment horizontal="center" vertical="center"/>
      <protection/>
    </xf>
    <xf numFmtId="0" fontId="24" fillId="0" borderId="11" xfId="42" applyFont="1" applyFill="1" applyBorder="1" applyAlignment="1">
      <alignment horizontal="center" vertical="center"/>
      <protection/>
    </xf>
    <xf numFmtId="3" fontId="24" fillId="0" borderId="14" xfId="0" applyNumberFormat="1" applyFont="1" applyFill="1" applyBorder="1" applyAlignment="1">
      <alignment horizontal="center"/>
    </xf>
    <xf numFmtId="0" fontId="24" fillId="0" borderId="13" xfId="42" applyFont="1" applyFill="1" applyBorder="1" applyAlignment="1">
      <alignment vertical="center"/>
      <protection/>
    </xf>
    <xf numFmtId="0" fontId="24" fillId="0" borderId="11" xfId="42" applyFont="1" applyFill="1" applyBorder="1" applyAlignment="1">
      <alignment vertical="center"/>
      <protection/>
    </xf>
    <xf numFmtId="3" fontId="24" fillId="0" borderId="13" xfId="0" applyNumberFormat="1" applyFont="1" applyFill="1" applyBorder="1" applyAlignment="1">
      <alignment horizontal="center"/>
    </xf>
    <xf numFmtId="0" fontId="26" fillId="0" borderId="11" xfId="42" applyFont="1" applyBorder="1" applyAlignment="1">
      <alignment vertical="center"/>
      <protection/>
    </xf>
    <xf numFmtId="203" fontId="24" fillId="0" borderId="11" xfId="34" applyNumberFormat="1" applyFont="1" applyBorder="1" applyAlignment="1">
      <alignment horizontal="center" vertical="top"/>
    </xf>
    <xf numFmtId="0" fontId="24" fillId="0" borderId="11" xfId="42" applyFont="1" applyBorder="1" applyAlignment="1">
      <alignment horizontal="center" vertical="top"/>
      <protection/>
    </xf>
    <xf numFmtId="0" fontId="26" fillId="0" borderId="11" xfId="42" applyFont="1" applyFill="1" applyBorder="1" applyAlignment="1">
      <alignment vertical="top"/>
      <protection/>
    </xf>
    <xf numFmtId="3" fontId="26" fillId="0" borderId="11" xfId="0" applyNumberFormat="1" applyFont="1" applyFill="1" applyBorder="1" applyAlignment="1">
      <alignment/>
    </xf>
    <xf numFmtId="0" fontId="26" fillId="0" borderId="11" xfId="42" applyFont="1" applyBorder="1" applyAlignment="1">
      <alignment vertical="top" wrapText="1"/>
      <protection/>
    </xf>
    <xf numFmtId="211" fontId="18" fillId="0" borderId="11" xfId="34" applyNumberFormat="1" applyFont="1" applyBorder="1" applyAlignment="1">
      <alignment vertical="top"/>
    </xf>
    <xf numFmtId="3" fontId="26" fillId="0" borderId="11" xfId="0" applyNumberFormat="1" applyFont="1" applyFill="1" applyBorder="1" applyAlignment="1">
      <alignment vertical="top" wrapText="1"/>
    </xf>
    <xf numFmtId="203" fontId="26" fillId="0" borderId="11" xfId="53" applyNumberFormat="1" applyFont="1" applyFill="1" applyBorder="1" applyAlignment="1">
      <alignment vertical="top"/>
    </xf>
    <xf numFmtId="0" fontId="26" fillId="0" borderId="11" xfId="42" applyFont="1" applyBorder="1" applyAlignment="1">
      <alignment vertical="center" wrapText="1"/>
      <protection/>
    </xf>
    <xf numFmtId="203" fontId="24" fillId="0" borderId="15" xfId="34" applyNumberFormat="1" applyFont="1" applyBorder="1" applyAlignment="1">
      <alignment horizontal="center" vertical="top"/>
    </xf>
    <xf numFmtId="0" fontId="24" fillId="0" borderId="15" xfId="42" applyFont="1" applyBorder="1" applyAlignment="1">
      <alignment horizontal="center" vertical="top"/>
      <protection/>
    </xf>
    <xf numFmtId="203" fontId="18" fillId="0" borderId="15" xfId="53" applyNumberFormat="1" applyFont="1" applyBorder="1" applyAlignment="1">
      <alignment vertical="top"/>
    </xf>
    <xf numFmtId="3" fontId="26" fillId="0" borderId="11" xfId="0" applyNumberFormat="1" applyFont="1" applyFill="1" applyBorder="1" applyAlignment="1">
      <alignment vertical="top"/>
    </xf>
    <xf numFmtId="211" fontId="18" fillId="0" borderId="15" xfId="34" applyNumberFormat="1" applyFont="1" applyBorder="1" applyAlignment="1">
      <alignment vertical="top"/>
    </xf>
    <xf numFmtId="0" fontId="24" fillId="37" borderId="11" xfId="42" applyFont="1" applyFill="1" applyBorder="1" applyAlignment="1">
      <alignment horizontal="center" vertical="center"/>
      <protection/>
    </xf>
    <xf numFmtId="203" fontId="24" fillId="37" borderId="15" xfId="34" applyNumberFormat="1" applyFont="1" applyFill="1" applyBorder="1" applyAlignment="1">
      <alignment horizontal="center" vertical="center"/>
    </xf>
    <xf numFmtId="3" fontId="26" fillId="37" borderId="11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center"/>
    </xf>
    <xf numFmtId="0" fontId="4" fillId="35" borderId="13" xfId="84" applyFont="1" applyFill="1" applyBorder="1" applyAlignment="1">
      <alignment horizontal="center" vertical="top" wrapText="1"/>
      <protection/>
    </xf>
    <xf numFmtId="0" fontId="27" fillId="0" borderId="11" xfId="35" applyNumberFormat="1" applyFont="1" applyFill="1" applyBorder="1" applyAlignment="1">
      <alignment vertical="top" wrapText="1"/>
    </xf>
    <xf numFmtId="0" fontId="27" fillId="0" borderId="11" xfId="35" applyNumberFormat="1" applyFont="1" applyFill="1" applyBorder="1" applyAlignment="1">
      <alignment horizontal="center" vertical="top"/>
    </xf>
    <xf numFmtId="203" fontId="27" fillId="0" borderId="11" xfId="51" applyNumberFormat="1" applyFont="1" applyFill="1" applyBorder="1" applyAlignment="1">
      <alignment vertical="top"/>
    </xf>
    <xf numFmtId="203" fontId="4" fillId="35" borderId="12" xfId="51" applyNumberFormat="1" applyFont="1" applyFill="1" applyBorder="1" applyAlignment="1">
      <alignment vertical="top"/>
    </xf>
    <xf numFmtId="203" fontId="4" fillId="35" borderId="12" xfId="51" applyNumberFormat="1" applyFont="1" applyFill="1" applyBorder="1" applyAlignment="1">
      <alignment horizontal="right" vertical="top"/>
    </xf>
    <xf numFmtId="0" fontId="28" fillId="33" borderId="11" xfId="47" applyFont="1" applyFill="1" applyBorder="1" applyAlignment="1">
      <alignment vertical="top" wrapText="1"/>
      <protection/>
    </xf>
    <xf numFmtId="0" fontId="29" fillId="33" borderId="11" xfId="45" applyFont="1" applyFill="1" applyBorder="1" applyAlignment="1">
      <alignment vertical="top" wrapText="1"/>
      <protection/>
    </xf>
    <xf numFmtId="203" fontId="29" fillId="33" borderId="11" xfId="37" applyNumberFormat="1" applyFont="1" applyFill="1" applyBorder="1" applyAlignment="1">
      <alignment vertical="top" wrapText="1"/>
    </xf>
    <xf numFmtId="203" fontId="29" fillId="33" borderId="11" xfId="37" applyNumberFormat="1" applyFont="1" applyFill="1" applyBorder="1" applyAlignment="1">
      <alignment horizontal="center" vertical="top" wrapText="1"/>
    </xf>
    <xf numFmtId="49" fontId="27" fillId="0" borderId="11" xfId="87" applyNumberFormat="1" applyFont="1" applyFill="1" applyBorder="1" applyAlignment="1">
      <alignment vertical="top"/>
      <protection/>
    </xf>
    <xf numFmtId="203" fontId="19" fillId="0" borderId="11" xfId="37" applyNumberFormat="1" applyFont="1" applyFill="1" applyBorder="1" applyAlignment="1">
      <alignment horizontal="left" vertical="top"/>
    </xf>
    <xf numFmtId="0" fontId="4" fillId="33" borderId="11" xfId="84" applyFont="1" applyFill="1" applyBorder="1" applyAlignment="1">
      <alignment vertical="top" wrapText="1"/>
      <protection/>
    </xf>
    <xf numFmtId="203" fontId="19" fillId="0" borderId="11" xfId="37" applyNumberFormat="1" applyFont="1" applyFill="1" applyBorder="1" applyAlignment="1">
      <alignment vertical="top"/>
    </xf>
    <xf numFmtId="0" fontId="4" fillId="35" borderId="0" xfId="84" applyFont="1" applyFill="1" applyAlignment="1">
      <alignment vertical="top"/>
      <protection/>
    </xf>
    <xf numFmtId="49" fontId="30" fillId="0" borderId="11" xfId="43" applyNumberFormat="1" applyFont="1" applyFill="1" applyBorder="1" applyAlignment="1">
      <alignment vertical="top" wrapText="1"/>
      <protection/>
    </xf>
    <xf numFmtId="49" fontId="30" fillId="0" borderId="11" xfId="43" applyNumberFormat="1" applyFont="1" applyFill="1" applyBorder="1" applyAlignment="1">
      <alignment horizontal="left" vertical="top"/>
      <protection/>
    </xf>
    <xf numFmtId="49" fontId="27" fillId="0" borderId="11" xfId="84" applyNumberFormat="1" applyFont="1" applyFill="1" applyBorder="1" applyAlignment="1">
      <alignment vertical="top"/>
      <protection/>
    </xf>
    <xf numFmtId="0" fontId="2" fillId="33" borderId="13" xfId="84" applyFont="1" applyFill="1" applyBorder="1" applyAlignment="1">
      <alignment vertical="top" wrapText="1"/>
      <protection/>
    </xf>
    <xf numFmtId="0" fontId="12" fillId="0" borderId="11" xfId="86" applyFont="1" applyFill="1" applyBorder="1" applyAlignment="1">
      <alignment vertical="top" wrapText="1"/>
      <protection/>
    </xf>
    <xf numFmtId="203" fontId="12" fillId="0" borderId="11" xfId="51" applyNumberFormat="1" applyFont="1" applyFill="1" applyBorder="1" applyAlignment="1">
      <alignment vertical="top" wrapText="1"/>
    </xf>
    <xf numFmtId="203" fontId="2" fillId="33" borderId="12" xfId="51" applyNumberFormat="1" applyFont="1" applyFill="1" applyBorder="1" applyAlignment="1">
      <alignment vertical="top" wrapText="1"/>
    </xf>
    <xf numFmtId="0" fontId="4" fillId="33" borderId="13" xfId="84" applyFont="1" applyFill="1" applyBorder="1" applyAlignment="1">
      <alignment vertical="top" wrapText="1"/>
      <protection/>
    </xf>
    <xf numFmtId="0" fontId="4" fillId="33" borderId="0" xfId="84" applyFont="1" applyFill="1" applyAlignment="1">
      <alignment vertical="top" wrapText="1"/>
      <protection/>
    </xf>
    <xf numFmtId="0" fontId="4" fillId="0" borderId="11" xfId="86" applyFont="1" applyBorder="1" applyAlignment="1">
      <alignment vertical="top" wrapText="1"/>
      <protection/>
    </xf>
    <xf numFmtId="203" fontId="4" fillId="0" borderId="11" xfId="51" applyNumberFormat="1" applyFont="1" applyBorder="1" applyAlignment="1">
      <alignment vertical="top" wrapText="1"/>
    </xf>
    <xf numFmtId="203" fontId="4" fillId="33" borderId="12" xfId="51" applyNumberFormat="1" applyFont="1" applyFill="1" applyBorder="1" applyAlignment="1">
      <alignment vertical="top" wrapText="1"/>
    </xf>
    <xf numFmtId="203" fontId="4" fillId="0" borderId="11" xfId="51" applyNumberFormat="1" applyFont="1" applyFill="1" applyBorder="1" applyAlignment="1">
      <alignment vertical="top" wrapText="1"/>
    </xf>
    <xf numFmtId="0" fontId="2" fillId="0" borderId="10" xfId="84" applyFont="1" applyFill="1" applyBorder="1" applyAlignment="1">
      <alignment horizontal="center"/>
      <protection/>
    </xf>
    <xf numFmtId="203" fontId="2" fillId="33" borderId="12" xfId="51" applyNumberFormat="1" applyFont="1" applyFill="1" applyBorder="1" applyAlignment="1">
      <alignment horizontal="center" vertical="top" wrapText="1"/>
    </xf>
    <xf numFmtId="203" fontId="4" fillId="33" borderId="12" xfId="51" applyNumberFormat="1" applyFont="1" applyFill="1" applyBorder="1" applyAlignment="1">
      <alignment horizontal="center" vertical="top" wrapText="1"/>
    </xf>
    <xf numFmtId="203" fontId="16" fillId="33" borderId="0" xfId="51" applyNumberFormat="1" applyFont="1" applyFill="1" applyAlignment="1">
      <alignment horizontal="center"/>
    </xf>
    <xf numFmtId="203" fontId="9" fillId="33" borderId="0" xfId="51" applyNumberFormat="1" applyFont="1" applyFill="1" applyAlignment="1">
      <alignment horizontal="center"/>
    </xf>
    <xf numFmtId="43" fontId="17" fillId="33" borderId="11" xfId="37" applyNumberFormat="1" applyFont="1" applyFill="1" applyBorder="1" applyAlignment="1">
      <alignment vertical="top" wrapText="1"/>
    </xf>
    <xf numFmtId="0" fontId="20" fillId="33" borderId="0" xfId="84" applyFont="1" applyFill="1" applyAlignment="1">
      <alignment vertical="top"/>
      <protection/>
    </xf>
    <xf numFmtId="0" fontId="2" fillId="33" borderId="11" xfId="84" applyFont="1" applyFill="1" applyBorder="1" applyAlignment="1">
      <alignment horizontal="left" vertical="top" wrapText="1"/>
      <protection/>
    </xf>
    <xf numFmtId="0" fontId="8" fillId="33" borderId="0" xfId="84" applyFont="1" applyFill="1" applyAlignment="1">
      <alignment horizontal="left" vertical="top"/>
      <protection/>
    </xf>
    <xf numFmtId="0" fontId="22" fillId="37" borderId="0" xfId="0" applyFont="1" applyFill="1" applyAlignment="1">
      <alignment horizontal="center" vertical="top"/>
    </xf>
    <xf numFmtId="203" fontId="2" fillId="33" borderId="14" xfId="55" applyNumberFormat="1" applyFont="1" applyFill="1" applyBorder="1" applyAlignment="1">
      <alignment horizontal="center" vertical="top" wrapText="1"/>
    </xf>
    <xf numFmtId="203" fontId="2" fillId="33" borderId="13" xfId="55" applyNumberFormat="1" applyFont="1" applyFill="1" applyBorder="1" applyAlignment="1">
      <alignment horizontal="center" vertical="top" wrapText="1"/>
    </xf>
    <xf numFmtId="0" fontId="9" fillId="33" borderId="0" xfId="84" applyFont="1" applyFill="1" applyBorder="1" applyAlignment="1">
      <alignment horizontal="left" vertical="top"/>
      <protection/>
    </xf>
    <xf numFmtId="0" fontId="2" fillId="33" borderId="16" xfId="84" applyFont="1" applyFill="1" applyBorder="1" applyAlignment="1">
      <alignment horizontal="center" vertical="top" wrapText="1"/>
      <protection/>
    </xf>
    <xf numFmtId="0" fontId="2" fillId="33" borderId="17" xfId="84" applyFont="1" applyFill="1" applyBorder="1" applyAlignment="1">
      <alignment horizontal="center" vertical="top" wrapText="1"/>
      <protection/>
    </xf>
    <xf numFmtId="0" fontId="2" fillId="33" borderId="15" xfId="84" applyFont="1" applyFill="1" applyBorder="1" applyAlignment="1">
      <alignment horizontal="center" vertical="top" wrapText="1"/>
      <protection/>
    </xf>
    <xf numFmtId="0" fontId="9" fillId="33" borderId="0" xfId="84" applyFont="1" applyFill="1" applyBorder="1" applyAlignment="1">
      <alignment horizontal="center" vertical="top"/>
      <protection/>
    </xf>
    <xf numFmtId="0" fontId="2" fillId="33" borderId="14" xfId="84" applyFont="1" applyFill="1" applyBorder="1" applyAlignment="1">
      <alignment horizontal="center" vertical="top" wrapText="1"/>
      <protection/>
    </xf>
    <xf numFmtId="0" fontId="2" fillId="33" borderId="13" xfId="84" applyFont="1" applyFill="1" applyBorder="1" applyAlignment="1">
      <alignment horizontal="center" vertical="top" wrapText="1"/>
      <protection/>
    </xf>
    <xf numFmtId="0" fontId="2" fillId="0" borderId="14" xfId="84" applyFont="1" applyFill="1" applyBorder="1" applyAlignment="1">
      <alignment horizontal="center" vertical="top" wrapText="1"/>
      <protection/>
    </xf>
    <xf numFmtId="0" fontId="2" fillId="0" borderId="13" xfId="84" applyFont="1" applyFill="1" applyBorder="1" applyAlignment="1">
      <alignment horizontal="center" vertical="top" wrapText="1"/>
      <protection/>
    </xf>
    <xf numFmtId="203" fontId="2" fillId="33" borderId="14" xfId="51" applyNumberFormat="1" applyFont="1" applyFill="1" applyBorder="1" applyAlignment="1">
      <alignment horizontal="center" vertical="top" wrapText="1"/>
    </xf>
    <xf numFmtId="203" fontId="2" fillId="33" borderId="13" xfId="51" applyNumberFormat="1" applyFont="1" applyFill="1" applyBorder="1" applyAlignment="1">
      <alignment horizontal="center" vertical="top" wrapText="1"/>
    </xf>
    <xf numFmtId="0" fontId="9" fillId="0" borderId="0" xfId="84" applyFont="1" applyFill="1" applyBorder="1" applyAlignment="1">
      <alignment horizontal="center"/>
      <protection/>
    </xf>
    <xf numFmtId="203" fontId="2" fillId="0" borderId="14" xfId="55" applyNumberFormat="1" applyFont="1" applyFill="1" applyBorder="1" applyAlignment="1">
      <alignment horizontal="center" vertical="top" wrapText="1"/>
    </xf>
    <xf numFmtId="203" fontId="2" fillId="0" borderId="13" xfId="55" applyNumberFormat="1" applyFont="1" applyFill="1" applyBorder="1" applyAlignment="1">
      <alignment horizontal="center" vertical="top" wrapText="1"/>
    </xf>
    <xf numFmtId="203" fontId="2" fillId="0" borderId="14" xfId="51" applyNumberFormat="1" applyFont="1" applyFill="1" applyBorder="1" applyAlignment="1">
      <alignment horizontal="center" vertical="top" wrapText="1"/>
    </xf>
    <xf numFmtId="203" fontId="2" fillId="0" borderId="13" xfId="51" applyNumberFormat="1" applyFont="1" applyFill="1" applyBorder="1" applyAlignment="1">
      <alignment horizontal="center" vertical="top" wrapText="1"/>
    </xf>
    <xf numFmtId="0" fontId="24" fillId="0" borderId="0" xfId="42" applyFont="1" applyBorder="1" applyAlignment="1">
      <alignment horizontal="center" vertical="center" wrapText="1"/>
      <protection/>
    </xf>
    <xf numFmtId="0" fontId="24" fillId="0" borderId="11" xfId="42" applyFont="1" applyFill="1" applyBorder="1" applyAlignment="1">
      <alignment horizontal="center" vertical="center"/>
      <protection/>
    </xf>
    <xf numFmtId="44" fontId="24" fillId="0" borderId="16" xfId="38" applyFont="1" applyFill="1" applyBorder="1" applyAlignment="1">
      <alignment horizontal="center" vertical="center"/>
    </xf>
    <xf numFmtId="44" fontId="24" fillId="0" borderId="17" xfId="38" applyFont="1" applyFill="1" applyBorder="1" applyAlignment="1">
      <alignment horizontal="center" vertical="center"/>
    </xf>
    <xf numFmtId="44" fontId="24" fillId="0" borderId="15" xfId="38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wrapText="1"/>
      <protection/>
    </xf>
    <xf numFmtId="0" fontId="24" fillId="0" borderId="15" xfId="42" applyFont="1" applyFill="1" applyBorder="1" applyAlignment="1">
      <alignment horizontal="center" vertical="center" wrapText="1"/>
      <protection/>
    </xf>
  </cellXfs>
  <cellStyles count="92">
    <cellStyle name="Normal" xfId="0"/>
    <cellStyle name=" 1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 2" xfId="34"/>
    <cellStyle name="Comma 5" xfId="35"/>
    <cellStyle name="Comma 6" xfId="36"/>
    <cellStyle name="Comma 9" xfId="37"/>
    <cellStyle name="Currency 3" xfId="38"/>
    <cellStyle name="Followed Hyperlink" xfId="39"/>
    <cellStyle name="Hyperlink" xfId="40"/>
    <cellStyle name="Normal 2" xfId="41"/>
    <cellStyle name="Normal 2 2" xfId="42"/>
    <cellStyle name="Normal 4" xfId="43"/>
    <cellStyle name="Normal 6" xfId="44"/>
    <cellStyle name="Normal 8_พวงรายการพี่หญิงปรับแก้(ใหม่)" xfId="45"/>
    <cellStyle name="Style 1" xfId="46"/>
    <cellStyle name="Style 1 3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เครื่องหมายจุลภาค 10" xfId="53"/>
    <cellStyle name="เครื่องหมายจุลภาค 2" xfId="54"/>
    <cellStyle name="เครื่องหมายจุลภาค 2 2" xfId="55"/>
    <cellStyle name="เครื่องหมายจุลภาค 4" xfId="56"/>
    <cellStyle name="เครื่องหมายจุลภาค 7" xfId="57"/>
    <cellStyle name="Currency" xfId="58"/>
    <cellStyle name="Currency [0]" xfId="59"/>
    <cellStyle name="ชื่อเรื่อง" xfId="60"/>
    <cellStyle name="เซลล์ตรวจสอบ" xfId="61"/>
    <cellStyle name="เซลล์ที่มีลิงก์" xfId="62"/>
    <cellStyle name="ดี" xfId="63"/>
    <cellStyle name="ปกติ 2" xfId="64"/>
    <cellStyle name="ปกติ 2 10" xfId="65"/>
    <cellStyle name="ปกติ 2 13" xfId="66"/>
    <cellStyle name="ปกติ 2 14" xfId="67"/>
    <cellStyle name="ปกติ 2 15" xfId="68"/>
    <cellStyle name="ปกติ 2 16" xfId="69"/>
    <cellStyle name="ปกติ 2 17" xfId="70"/>
    <cellStyle name="ปกติ 2 18" xfId="71"/>
    <cellStyle name="ปกติ 2 19" xfId="72"/>
    <cellStyle name="ปกติ 2 2" xfId="73"/>
    <cellStyle name="ปกติ 2 20" xfId="74"/>
    <cellStyle name="ปกติ 2 21" xfId="75"/>
    <cellStyle name="ปกติ 2 22" xfId="76"/>
    <cellStyle name="ปกติ 2 3" xfId="77"/>
    <cellStyle name="ปกติ 2 4" xfId="78"/>
    <cellStyle name="ปกติ 2 5" xfId="79"/>
    <cellStyle name="ปกติ 2 6" xfId="80"/>
    <cellStyle name="ปกติ 2 7" xfId="81"/>
    <cellStyle name="ปกติ 2 8" xfId="82"/>
    <cellStyle name="ปกติ 2 9" xfId="83"/>
    <cellStyle name="ปกติ 3" xfId="84"/>
    <cellStyle name="ปกติ 7" xfId="85"/>
    <cellStyle name="ปกติ_รายการครุภัณฑ์_๓ธค๕๗ (ข้อมูลนำเข้า)" xfId="86"/>
    <cellStyle name="ปกติ_รายการสิ่งก่อสร้าง_๓ธค๕๗" xfId="87"/>
    <cellStyle name="ป้อนค่า" xfId="88"/>
    <cellStyle name="ปานกลาง" xfId="89"/>
    <cellStyle name="Percent" xfId="90"/>
    <cellStyle name="ผลรวม" xfId="91"/>
    <cellStyle name="แย่" xfId="92"/>
    <cellStyle name="ลักษณะ 1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7.8515625" style="70" customWidth="1"/>
    <col min="2" max="4" width="16.140625" style="70" customWidth="1"/>
    <col min="5" max="5" width="18.7109375" style="70" bestFit="1" customWidth="1"/>
    <col min="6" max="6" width="18.421875" style="70" bestFit="1" customWidth="1"/>
    <col min="7" max="7" width="16.140625" style="70" customWidth="1"/>
    <col min="8" max="8" width="20.57421875" style="70" customWidth="1"/>
    <col min="9" max="11" width="9.140625" style="70" customWidth="1"/>
    <col min="12" max="12" width="55.421875" style="70" customWidth="1"/>
    <col min="13" max="16384" width="9.140625" style="70" customWidth="1"/>
  </cols>
  <sheetData>
    <row r="1" spans="1:8" ht="26.25">
      <c r="A1" s="149" t="s">
        <v>128</v>
      </c>
      <c r="B1" s="149"/>
      <c r="C1" s="149"/>
      <c r="D1" s="149"/>
      <c r="E1" s="149"/>
      <c r="F1" s="149"/>
      <c r="G1" s="149"/>
      <c r="H1" s="149"/>
    </row>
    <row r="2" s="71" customFormat="1" ht="21">
      <c r="A2" s="71" t="s">
        <v>41</v>
      </c>
    </row>
    <row r="3" s="69" customFormat="1" ht="21">
      <c r="A3" s="69" t="s">
        <v>59</v>
      </c>
    </row>
    <row r="4" s="69" customFormat="1" ht="21">
      <c r="A4" s="69" t="s">
        <v>35</v>
      </c>
    </row>
    <row r="5" s="71" customFormat="1" ht="21">
      <c r="A5" s="71" t="s">
        <v>18</v>
      </c>
    </row>
    <row r="6" s="71" customFormat="1" ht="21">
      <c r="A6" s="71" t="s">
        <v>51</v>
      </c>
    </row>
    <row r="7" s="71" customFormat="1" ht="21">
      <c r="A7" s="71" t="s">
        <v>52</v>
      </c>
    </row>
    <row r="8" s="71" customFormat="1" ht="21">
      <c r="A8" s="71" t="s">
        <v>53</v>
      </c>
    </row>
    <row r="9" s="71" customFormat="1" ht="21">
      <c r="A9" s="71" t="s">
        <v>54</v>
      </c>
    </row>
    <row r="10" s="71" customFormat="1" ht="21">
      <c r="A10" s="71" t="s">
        <v>17</v>
      </c>
    </row>
    <row r="11" s="71" customFormat="1" ht="21">
      <c r="A11" s="71" t="s">
        <v>109</v>
      </c>
    </row>
    <row r="12" s="71" customFormat="1" ht="21">
      <c r="A12" s="71" t="s">
        <v>110</v>
      </c>
    </row>
    <row r="13" s="71" customFormat="1" ht="21">
      <c r="A13" s="71" t="s">
        <v>111</v>
      </c>
    </row>
    <row r="14" spans="1:6" s="71" customFormat="1" ht="21">
      <c r="A14" s="72" t="s">
        <v>24</v>
      </c>
      <c r="B14" s="73" t="s">
        <v>25</v>
      </c>
      <c r="C14" s="71" t="s">
        <v>26</v>
      </c>
      <c r="F14" s="75" t="s">
        <v>36</v>
      </c>
    </row>
    <row r="15" s="71" customFormat="1" ht="21">
      <c r="C15" s="71" t="s">
        <v>27</v>
      </c>
    </row>
    <row r="16" spans="1:6" s="71" customFormat="1" ht="21">
      <c r="A16" s="71" t="s">
        <v>28</v>
      </c>
      <c r="B16" s="73" t="s">
        <v>25</v>
      </c>
      <c r="C16" s="71" t="s">
        <v>26</v>
      </c>
      <c r="F16" s="75" t="s">
        <v>36</v>
      </c>
    </row>
    <row r="17" s="71" customFormat="1" ht="21">
      <c r="C17" s="71" t="s">
        <v>29</v>
      </c>
    </row>
    <row r="18" s="71" customFormat="1" ht="21">
      <c r="C18" s="71" t="s">
        <v>30</v>
      </c>
    </row>
    <row r="19" s="71" customFormat="1" ht="21">
      <c r="A19" s="71" t="s">
        <v>39</v>
      </c>
    </row>
    <row r="20" s="71" customFormat="1" ht="21">
      <c r="A20" s="71" t="s">
        <v>112</v>
      </c>
    </row>
    <row r="21" s="71" customFormat="1" ht="21">
      <c r="A21" s="71" t="s">
        <v>113</v>
      </c>
    </row>
    <row r="22" s="71" customFormat="1" ht="21">
      <c r="A22" s="71" t="s">
        <v>114</v>
      </c>
    </row>
    <row r="23" s="71" customFormat="1" ht="21">
      <c r="A23" s="71" t="s">
        <v>40</v>
      </c>
    </row>
    <row r="24" s="71" customFormat="1" ht="21">
      <c r="A24" s="71" t="s">
        <v>38</v>
      </c>
    </row>
    <row r="25" s="71" customFormat="1" ht="21">
      <c r="A25" s="71" t="s">
        <v>37</v>
      </c>
    </row>
    <row r="26" s="71" customFormat="1" ht="21">
      <c r="A26" s="71" t="s">
        <v>42</v>
      </c>
    </row>
    <row r="27" s="71" customFormat="1" ht="21">
      <c r="A27" s="71" t="s">
        <v>63</v>
      </c>
    </row>
    <row r="28" spans="15:16" s="57" customFormat="1" ht="21">
      <c r="O28" s="27"/>
      <c r="P28" s="74"/>
    </row>
    <row r="29" spans="15:16" s="57" customFormat="1" ht="21">
      <c r="O29" s="27"/>
      <c r="P29" s="74"/>
    </row>
  </sheetData>
  <sheetProtection/>
  <mergeCells count="1">
    <mergeCell ref="A1:H1"/>
  </mergeCells>
  <printOptions horizontalCentered="1"/>
  <pageMargins left="0.1968503937007874" right="0.11811023622047245" top="0.5118110236220472" bottom="0.7480314960629921" header="0.31496062992125984" footer="0.31496062992125984"/>
  <pageSetup horizontalDpi="300" verticalDpi="300" orientation="landscape" paperSize="9" scale="99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="70" zoomScaleNormal="70" zoomScalePageLayoutView="0" workbookViewId="0" topLeftCell="A10">
      <selection activeCell="E9" sqref="E9"/>
    </sheetView>
  </sheetViews>
  <sheetFormatPr defaultColWidth="8.00390625" defaultRowHeight="15"/>
  <cols>
    <col min="1" max="1" width="4.57421875" style="51" bestFit="1" customWidth="1"/>
    <col min="2" max="2" width="5.7109375" style="43" customWidth="1"/>
    <col min="3" max="3" width="31.57421875" style="51" customWidth="1"/>
    <col min="4" max="4" width="8.8515625" style="62" bestFit="1" customWidth="1"/>
    <col min="5" max="5" width="12.00390625" style="62" bestFit="1" customWidth="1"/>
    <col min="6" max="6" width="8.140625" style="42" customWidth="1"/>
    <col min="7" max="7" width="13.57421875" style="42" bestFit="1" customWidth="1"/>
    <col min="8" max="9" width="14.7109375" style="42" bestFit="1" customWidth="1"/>
    <col min="10" max="10" width="13.57421875" style="63" bestFit="1" customWidth="1"/>
    <col min="11" max="11" width="11.8515625" style="43" bestFit="1" customWidth="1"/>
    <col min="12" max="12" width="7.00390625" style="43" customWidth="1"/>
    <col min="13" max="13" width="8.421875" style="43" customWidth="1"/>
    <col min="14" max="14" width="11.140625" style="43" customWidth="1"/>
    <col min="15" max="15" width="5.7109375" style="43" bestFit="1" customWidth="1"/>
    <col min="16" max="16" width="12.140625" style="43" bestFit="1" customWidth="1"/>
    <col min="17" max="17" width="12.140625" style="43" customWidth="1"/>
    <col min="18" max="18" width="12.140625" style="43" bestFit="1" customWidth="1"/>
    <col min="19" max="19" width="16.421875" style="64" customWidth="1"/>
    <col min="20" max="20" width="15.28125" style="64" customWidth="1"/>
    <col min="21" max="21" width="13.57421875" style="64" customWidth="1"/>
    <col min="22" max="22" width="16.28125" style="64" customWidth="1"/>
    <col min="23" max="23" width="6.8515625" style="51" bestFit="1" customWidth="1"/>
    <col min="24" max="16384" width="8.00390625" style="51" customWidth="1"/>
  </cols>
  <sheetData>
    <row r="1" spans="1:19" s="47" customFormat="1" ht="23.25">
      <c r="A1" s="156" t="s">
        <v>132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68"/>
      <c r="R1" s="68"/>
      <c r="S1" s="68"/>
    </row>
    <row r="2" spans="1:22" s="47" customFormat="1" ht="23.25">
      <c r="A2" s="156" t="s">
        <v>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68"/>
      <c r="R2" s="68"/>
      <c r="S2" s="68"/>
      <c r="T2" s="76" t="s">
        <v>57</v>
      </c>
      <c r="U2" s="77"/>
      <c r="V2" s="77"/>
    </row>
    <row r="3" spans="1:15" s="47" customFormat="1" ht="23.25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s="47" customFormat="1" ht="23.25">
      <c r="A4" s="152" t="s">
        <v>130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22" ht="18.75">
      <c r="A5" s="48"/>
      <c r="B5" s="48"/>
      <c r="C5" s="48"/>
      <c r="D5" s="49"/>
      <c r="E5" s="49"/>
      <c r="F5" s="48"/>
      <c r="G5" s="48"/>
      <c r="H5" s="48"/>
      <c r="I5" s="48"/>
      <c r="J5" s="50"/>
      <c r="K5" s="48"/>
      <c r="L5" s="48"/>
      <c r="M5" s="48"/>
      <c r="N5" s="48"/>
      <c r="O5" s="48"/>
      <c r="P5" s="48"/>
      <c r="Q5" s="48"/>
      <c r="R5" s="48"/>
      <c r="S5" s="48"/>
      <c r="T5" s="66" t="s">
        <v>20</v>
      </c>
      <c r="U5" s="66"/>
      <c r="V5" s="66"/>
    </row>
    <row r="6" spans="1:22" ht="65.25" customHeight="1">
      <c r="A6" s="159" t="s">
        <v>23</v>
      </c>
      <c r="B6" s="157" t="s">
        <v>7</v>
      </c>
      <c r="C6" s="31" t="s">
        <v>8</v>
      </c>
      <c r="D6" s="161" t="s">
        <v>9</v>
      </c>
      <c r="E6" s="161" t="s">
        <v>10</v>
      </c>
      <c r="F6" s="150" t="s">
        <v>21</v>
      </c>
      <c r="G6" s="150" t="s">
        <v>137</v>
      </c>
      <c r="H6" s="150" t="s">
        <v>108</v>
      </c>
      <c r="I6" s="150" t="s">
        <v>108</v>
      </c>
      <c r="J6" s="157" t="s">
        <v>49</v>
      </c>
      <c r="K6" s="31" t="s">
        <v>1</v>
      </c>
      <c r="L6" s="31" t="s">
        <v>5</v>
      </c>
      <c r="M6" s="31" t="s">
        <v>50</v>
      </c>
      <c r="N6" s="31" t="s">
        <v>2</v>
      </c>
      <c r="O6" s="31" t="s">
        <v>6</v>
      </c>
      <c r="P6" s="31" t="s">
        <v>11</v>
      </c>
      <c r="Q6" s="31" t="s">
        <v>32</v>
      </c>
      <c r="R6" s="31" t="s">
        <v>33</v>
      </c>
      <c r="S6" s="153" t="s">
        <v>12</v>
      </c>
      <c r="T6" s="154"/>
      <c r="U6" s="154"/>
      <c r="V6" s="155"/>
    </row>
    <row r="7" spans="1:22" ht="37.5">
      <c r="A7" s="160"/>
      <c r="B7" s="158"/>
      <c r="C7" s="17"/>
      <c r="D7" s="162"/>
      <c r="E7" s="162"/>
      <c r="F7" s="151"/>
      <c r="G7" s="151"/>
      <c r="H7" s="151"/>
      <c r="I7" s="151"/>
      <c r="J7" s="158"/>
      <c r="K7" s="17"/>
      <c r="L7" s="17"/>
      <c r="M7" s="17"/>
      <c r="N7" s="17"/>
      <c r="O7" s="17"/>
      <c r="P7" s="17"/>
      <c r="Q7" s="17"/>
      <c r="R7" s="17"/>
      <c r="S7" s="17" t="s">
        <v>15</v>
      </c>
      <c r="T7" s="67" t="s">
        <v>13</v>
      </c>
      <c r="U7" s="67" t="s">
        <v>14</v>
      </c>
      <c r="V7" s="67" t="s">
        <v>22</v>
      </c>
    </row>
    <row r="8" spans="1:22" ht="18.75">
      <c r="A8" s="14"/>
      <c r="B8" s="14"/>
      <c r="C8" s="15" t="s">
        <v>3</v>
      </c>
      <c r="D8" s="16"/>
      <c r="E8" s="16"/>
      <c r="F8" s="32"/>
      <c r="G8" s="32"/>
      <c r="H8" s="32"/>
      <c r="I8" s="32"/>
      <c r="J8" s="3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126" customFormat="1" ht="248.25" customHeight="1">
      <c r="A9" s="112">
        <v>6</v>
      </c>
      <c r="B9" s="112">
        <v>1</v>
      </c>
      <c r="C9" s="113" t="s">
        <v>138</v>
      </c>
      <c r="D9" s="114">
        <v>10725</v>
      </c>
      <c r="E9" s="115">
        <v>67533100</v>
      </c>
      <c r="F9" s="116">
        <v>1</v>
      </c>
      <c r="G9" s="116">
        <f>E9*20%</f>
        <v>13506620</v>
      </c>
      <c r="H9" s="116">
        <f>E9*80%</f>
        <v>54026480</v>
      </c>
      <c r="I9" s="116">
        <v>0</v>
      </c>
      <c r="J9" s="117">
        <f>G9+H9</f>
        <v>67533100</v>
      </c>
      <c r="K9" s="118" t="s">
        <v>115</v>
      </c>
      <c r="L9" s="119" t="s">
        <v>116</v>
      </c>
      <c r="M9" s="119" t="s">
        <v>117</v>
      </c>
      <c r="N9" s="120" t="s">
        <v>118</v>
      </c>
      <c r="O9" s="121" t="s">
        <v>119</v>
      </c>
      <c r="P9" s="122" t="s">
        <v>120</v>
      </c>
      <c r="Q9" s="123">
        <v>150</v>
      </c>
      <c r="R9" s="112"/>
      <c r="S9" s="124" t="s">
        <v>121</v>
      </c>
      <c r="T9" s="125"/>
      <c r="U9" s="123"/>
      <c r="V9" s="34" t="s">
        <v>122</v>
      </c>
    </row>
    <row r="10" spans="1:22" ht="48.75" customHeight="1">
      <c r="A10" s="52"/>
      <c r="B10" s="36"/>
      <c r="C10" s="127"/>
      <c r="D10" s="128"/>
      <c r="E10" s="115"/>
      <c r="F10" s="36"/>
      <c r="G10" s="115"/>
      <c r="H10" s="116"/>
      <c r="I10" s="116"/>
      <c r="J10" s="115"/>
      <c r="K10" s="118"/>
      <c r="L10" s="119"/>
      <c r="M10" s="119"/>
      <c r="N10" s="120"/>
      <c r="O10" s="121"/>
      <c r="P10" s="129"/>
      <c r="Q10" s="123"/>
      <c r="R10" s="55"/>
      <c r="S10" s="34"/>
      <c r="T10" s="34"/>
      <c r="U10" s="34"/>
      <c r="V10" s="34"/>
    </row>
    <row r="11" spans="1:23" ht="21">
      <c r="A11" s="52"/>
      <c r="B11" s="36"/>
      <c r="C11" s="34"/>
      <c r="D11" s="35"/>
      <c r="E11" s="35"/>
      <c r="F11" s="36"/>
      <c r="G11" s="78"/>
      <c r="H11" s="116"/>
      <c r="I11" s="116"/>
      <c r="J11" s="79"/>
      <c r="K11" s="53"/>
      <c r="L11" s="54"/>
      <c r="M11" s="54"/>
      <c r="N11" s="55"/>
      <c r="O11" s="56"/>
      <c r="P11" s="56"/>
      <c r="Q11" s="55"/>
      <c r="R11" s="145"/>
      <c r="S11" s="55"/>
      <c r="T11" s="36"/>
      <c r="U11" s="34"/>
      <c r="V11" s="34"/>
      <c r="W11" s="146" t="s">
        <v>16</v>
      </c>
    </row>
    <row r="12" spans="1:22" ht="21">
      <c r="A12" s="52"/>
      <c r="B12" s="36"/>
      <c r="C12" s="34"/>
      <c r="D12" s="35"/>
      <c r="E12" s="35"/>
      <c r="F12" s="36"/>
      <c r="G12" s="78"/>
      <c r="H12" s="78"/>
      <c r="I12" s="116"/>
      <c r="J12" s="35"/>
      <c r="K12" s="53"/>
      <c r="L12" s="54"/>
      <c r="M12" s="54"/>
      <c r="N12" s="55"/>
      <c r="O12" s="56"/>
      <c r="P12" s="55"/>
      <c r="Q12" s="55"/>
      <c r="R12" s="145"/>
      <c r="S12" s="34"/>
      <c r="T12" s="34"/>
      <c r="U12" s="34"/>
      <c r="V12" s="34"/>
    </row>
    <row r="13" spans="1:22" ht="21">
      <c r="A13" s="52"/>
      <c r="B13" s="36"/>
      <c r="C13" s="34"/>
      <c r="D13" s="35"/>
      <c r="E13" s="35"/>
      <c r="F13" s="36"/>
      <c r="G13" s="36"/>
      <c r="H13" s="36"/>
      <c r="I13" s="36"/>
      <c r="J13" s="37"/>
      <c r="K13" s="53"/>
      <c r="L13" s="54"/>
      <c r="M13" s="54"/>
      <c r="N13" s="55"/>
      <c r="O13" s="55"/>
      <c r="P13" s="55"/>
      <c r="Q13" s="55"/>
      <c r="R13" s="55"/>
      <c r="S13" s="34"/>
      <c r="T13" s="34"/>
      <c r="U13" s="34"/>
      <c r="V13" s="34"/>
    </row>
    <row r="14" spans="1:22" ht="21">
      <c r="A14" s="52"/>
      <c r="B14" s="36"/>
      <c r="C14" s="34"/>
      <c r="D14" s="35"/>
      <c r="E14" s="35"/>
      <c r="F14" s="36"/>
      <c r="G14" s="36"/>
      <c r="H14" s="36"/>
      <c r="I14" s="36"/>
      <c r="J14" s="37"/>
      <c r="K14" s="53"/>
      <c r="L14" s="54"/>
      <c r="M14" s="54"/>
      <c r="N14" s="55"/>
      <c r="O14" s="55"/>
      <c r="P14" s="55"/>
      <c r="Q14" s="55"/>
      <c r="R14" s="55"/>
      <c r="S14" s="34"/>
      <c r="T14" s="34"/>
      <c r="U14" s="34"/>
      <c r="V14" s="34"/>
    </row>
    <row r="15" spans="1:22" ht="21">
      <c r="A15" s="52"/>
      <c r="B15" s="36"/>
      <c r="C15" s="34"/>
      <c r="D15" s="35"/>
      <c r="E15" s="35"/>
      <c r="F15" s="36"/>
      <c r="G15" s="36"/>
      <c r="H15" s="36"/>
      <c r="I15" s="36"/>
      <c r="J15" s="37"/>
      <c r="K15" s="53"/>
      <c r="L15" s="54"/>
      <c r="M15" s="54"/>
      <c r="N15" s="55"/>
      <c r="O15" s="55"/>
      <c r="P15" s="55"/>
      <c r="Q15" s="55"/>
      <c r="R15" s="55"/>
      <c r="S15" s="34"/>
      <c r="T15" s="34"/>
      <c r="U15" s="34"/>
      <c r="V15" s="34"/>
    </row>
    <row r="16" spans="1:22" ht="21">
      <c r="A16" s="52"/>
      <c r="B16" s="36"/>
      <c r="C16" s="34"/>
      <c r="D16" s="35"/>
      <c r="E16" s="35"/>
      <c r="F16" s="36"/>
      <c r="G16" s="36"/>
      <c r="H16" s="36"/>
      <c r="I16" s="36"/>
      <c r="J16" s="37"/>
      <c r="K16" s="53"/>
      <c r="L16" s="54"/>
      <c r="M16" s="54"/>
      <c r="N16" s="55"/>
      <c r="O16" s="55"/>
      <c r="P16" s="55"/>
      <c r="Q16" s="55"/>
      <c r="R16" s="55"/>
      <c r="S16" s="34"/>
      <c r="T16" s="34"/>
      <c r="U16" s="34"/>
      <c r="V16" s="34"/>
    </row>
    <row r="17" spans="1:22" ht="21">
      <c r="A17" s="52"/>
      <c r="B17" s="36"/>
      <c r="C17" s="34"/>
      <c r="D17" s="35"/>
      <c r="E17" s="35"/>
      <c r="F17" s="36"/>
      <c r="G17" s="36"/>
      <c r="H17" s="36"/>
      <c r="I17" s="36"/>
      <c r="J17" s="37"/>
      <c r="K17" s="53"/>
      <c r="L17" s="54"/>
      <c r="M17" s="54"/>
      <c r="N17" s="55"/>
      <c r="O17" s="55"/>
      <c r="P17" s="55"/>
      <c r="Q17" s="55"/>
      <c r="R17" s="55"/>
      <c r="S17" s="34"/>
      <c r="T17" s="34"/>
      <c r="U17" s="34"/>
      <c r="V17" s="34"/>
    </row>
    <row r="18" spans="1:22" ht="21">
      <c r="A18" s="52"/>
      <c r="B18" s="36"/>
      <c r="C18" s="34"/>
      <c r="D18" s="35"/>
      <c r="E18" s="35"/>
      <c r="F18" s="36"/>
      <c r="G18" s="36"/>
      <c r="H18" s="36"/>
      <c r="I18" s="36"/>
      <c r="J18" s="37"/>
      <c r="K18" s="53"/>
      <c r="L18" s="54"/>
      <c r="M18" s="54"/>
      <c r="N18" s="55"/>
      <c r="O18" s="55"/>
      <c r="P18" s="55"/>
      <c r="Q18" s="55"/>
      <c r="R18" s="55"/>
      <c r="S18" s="34"/>
      <c r="T18" s="34"/>
      <c r="U18" s="34"/>
      <c r="V18" s="34"/>
    </row>
    <row r="19" spans="1:22" ht="21">
      <c r="A19" s="52"/>
      <c r="B19" s="36"/>
      <c r="C19" s="34"/>
      <c r="D19" s="35"/>
      <c r="E19" s="35"/>
      <c r="F19" s="36"/>
      <c r="G19" s="36"/>
      <c r="H19" s="36"/>
      <c r="I19" s="36"/>
      <c r="J19" s="37"/>
      <c r="K19" s="53"/>
      <c r="L19" s="54"/>
      <c r="M19" s="54"/>
      <c r="N19" s="55"/>
      <c r="O19" s="55"/>
      <c r="P19" s="55"/>
      <c r="Q19" s="55"/>
      <c r="R19" s="55"/>
      <c r="S19" s="38"/>
      <c r="T19" s="38"/>
      <c r="U19" s="38"/>
      <c r="V19" s="38"/>
    </row>
    <row r="20" spans="1:22" ht="21">
      <c r="A20" s="52"/>
      <c r="B20" s="36"/>
      <c r="C20" s="34"/>
      <c r="D20" s="35"/>
      <c r="E20" s="35"/>
      <c r="F20" s="36"/>
      <c r="G20" s="36"/>
      <c r="H20" s="36"/>
      <c r="I20" s="36"/>
      <c r="J20" s="37"/>
      <c r="K20" s="53"/>
      <c r="L20" s="54"/>
      <c r="M20" s="54"/>
      <c r="N20" s="55"/>
      <c r="O20" s="55"/>
      <c r="P20" s="55"/>
      <c r="Q20" s="55"/>
      <c r="R20" s="55"/>
      <c r="S20" s="39"/>
      <c r="T20" s="39"/>
      <c r="U20" s="39"/>
      <c r="V20" s="39"/>
    </row>
    <row r="21" spans="1:22" s="41" customFormat="1" ht="21">
      <c r="A21" s="52"/>
      <c r="B21" s="36"/>
      <c r="C21" s="34"/>
      <c r="D21" s="35"/>
      <c r="E21" s="35"/>
      <c r="F21" s="36"/>
      <c r="G21" s="36"/>
      <c r="H21" s="36"/>
      <c r="I21" s="36"/>
      <c r="J21" s="37"/>
      <c r="K21" s="53"/>
      <c r="L21" s="54"/>
      <c r="M21" s="54"/>
      <c r="N21" s="55"/>
      <c r="O21" s="55"/>
      <c r="P21" s="55"/>
      <c r="Q21" s="55"/>
      <c r="R21" s="55"/>
      <c r="S21" s="40"/>
      <c r="T21" s="40"/>
      <c r="U21" s="40"/>
      <c r="V21" s="40"/>
    </row>
    <row r="22" spans="1:22" s="41" customFormat="1" ht="21">
      <c r="A22" s="52"/>
      <c r="B22" s="36"/>
      <c r="C22" s="34"/>
      <c r="D22" s="35"/>
      <c r="E22" s="35"/>
      <c r="F22" s="36"/>
      <c r="G22" s="36"/>
      <c r="H22" s="36"/>
      <c r="I22" s="36"/>
      <c r="J22" s="37"/>
      <c r="K22" s="53"/>
      <c r="L22" s="54"/>
      <c r="M22" s="54"/>
      <c r="N22" s="55"/>
      <c r="O22" s="55"/>
      <c r="P22" s="55"/>
      <c r="Q22" s="55"/>
      <c r="R22" s="55"/>
      <c r="S22" s="40"/>
      <c r="T22" s="40"/>
      <c r="U22" s="40"/>
      <c r="V22" s="40"/>
    </row>
    <row r="23" spans="1:22" s="58" customFormat="1" ht="21">
      <c r="A23" s="57" t="s">
        <v>139</v>
      </c>
      <c r="B23" s="45"/>
      <c r="D23" s="59"/>
      <c r="E23" s="59"/>
      <c r="F23" s="44"/>
      <c r="G23" s="44"/>
      <c r="H23" s="44"/>
      <c r="I23" s="44"/>
      <c r="J23" s="60"/>
      <c r="K23" s="45"/>
      <c r="L23" s="45"/>
      <c r="M23" s="45"/>
      <c r="N23" s="45"/>
      <c r="O23" s="45"/>
      <c r="P23" s="45"/>
      <c r="Q23" s="45"/>
      <c r="R23" s="45"/>
      <c r="S23" s="61"/>
      <c r="T23" s="61"/>
      <c r="U23" s="61"/>
      <c r="V23" s="61"/>
    </row>
  </sheetData>
  <sheetProtection/>
  <mergeCells count="14">
    <mergeCell ref="S6:V6"/>
    <mergeCell ref="A1:P1"/>
    <mergeCell ref="J6:J7"/>
    <mergeCell ref="A2:P2"/>
    <mergeCell ref="B6:B7"/>
    <mergeCell ref="A6:A7"/>
    <mergeCell ref="D6:D7"/>
    <mergeCell ref="E6:E7"/>
    <mergeCell ref="F6:F7"/>
    <mergeCell ref="G6:G7"/>
    <mergeCell ref="H6:H7"/>
    <mergeCell ref="A3:O3"/>
    <mergeCell ref="A4:O4"/>
    <mergeCell ref="I6:I7"/>
  </mergeCells>
  <printOptions horizontalCentered="1"/>
  <pageMargins left="0.15748031496063" right="0.196850393700787" top="0.393700787401575" bottom="0.433070866141732" header="0.196850393700787" footer="0.15748031496063"/>
  <pageSetup horizontalDpi="600" verticalDpi="600" orientation="landscape" paperSize="9" scale="74" r:id="rId1"/>
  <headerFooter alignWithMargins="0">
    <oddFooter>&amp;C&amp;"TH SarabunPSK,ธรรมดา"&amp;14หน้า &amp;P จาก &amp;N&amp;R&amp;"TH SarabunPSK,ธรรมดา"&amp;14&amp;A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100" zoomScalePageLayoutView="0" workbookViewId="0" topLeftCell="A1">
      <selection activeCell="D26" sqref="D26"/>
    </sheetView>
  </sheetViews>
  <sheetFormatPr defaultColWidth="8.00390625" defaultRowHeight="15"/>
  <cols>
    <col min="1" max="1" width="4.57421875" style="1" bestFit="1" customWidth="1"/>
    <col min="2" max="2" width="5.28125" style="5" bestFit="1" customWidth="1"/>
    <col min="3" max="3" width="17.57421875" style="1" customWidth="1"/>
    <col min="4" max="4" width="13.421875" style="6" customWidth="1"/>
    <col min="5" max="5" width="9.140625" style="7" customWidth="1"/>
    <col min="6" max="6" width="12.28125" style="7" customWidth="1"/>
    <col min="7" max="7" width="17.140625" style="8" bestFit="1" customWidth="1"/>
    <col min="8" max="8" width="11.8515625" style="9" bestFit="1" customWidth="1"/>
    <col min="9" max="9" width="14.00390625" style="9" customWidth="1"/>
    <col min="10" max="10" width="8.57421875" style="5" customWidth="1"/>
    <col min="11" max="11" width="7.421875" style="5" customWidth="1"/>
    <col min="12" max="12" width="9.8515625" style="5" customWidth="1"/>
    <col min="13" max="13" width="14.7109375" style="5" customWidth="1"/>
    <col min="14" max="14" width="15.140625" style="10" customWidth="1"/>
    <col min="15" max="15" width="14.8515625" style="10" bestFit="1" customWidth="1"/>
    <col min="16" max="16" width="11.421875" style="10" bestFit="1" customWidth="1"/>
    <col min="17" max="17" width="20.00390625" style="10" bestFit="1" customWidth="1"/>
    <col min="18" max="18" width="31.140625" style="1" customWidth="1"/>
    <col min="19" max="19" width="19.8515625" style="1" customWidth="1"/>
    <col min="20" max="16384" width="8.00390625" style="1" customWidth="1"/>
  </cols>
  <sheetData>
    <row r="1" spans="1:14" s="2" customFormat="1" ht="23.25">
      <c r="A1" s="163" t="s">
        <v>132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7" s="2" customFormat="1" ht="23.25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76" t="s">
        <v>44</v>
      </c>
      <c r="P2" s="77"/>
      <c r="Q2" s="77"/>
    </row>
    <row r="3" spans="1:15" s="47" customFormat="1" ht="23.25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s="47" customFormat="1" ht="23.25">
      <c r="A4" s="152" t="s">
        <v>130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7" ht="18.75">
      <c r="A5" s="3"/>
      <c r="B5" s="140"/>
      <c r="C5" s="3"/>
      <c r="D5" s="4"/>
      <c r="E5" s="140"/>
      <c r="F5" s="3"/>
      <c r="G5" s="3"/>
      <c r="H5" s="3"/>
      <c r="I5" s="3"/>
      <c r="J5" s="3"/>
      <c r="K5" s="3"/>
      <c r="L5" s="3"/>
      <c r="M5" s="3"/>
      <c r="N5" s="3"/>
      <c r="O5" s="66" t="s">
        <v>20</v>
      </c>
      <c r="P5" s="66"/>
      <c r="Q5" s="66"/>
    </row>
    <row r="6" spans="1:17" ht="37.5" customHeight="1">
      <c r="A6" s="159" t="s">
        <v>23</v>
      </c>
      <c r="B6" s="159" t="s">
        <v>4</v>
      </c>
      <c r="C6" s="159" t="s">
        <v>0</v>
      </c>
      <c r="D6" s="166" t="s">
        <v>56</v>
      </c>
      <c r="E6" s="164" t="s">
        <v>55</v>
      </c>
      <c r="F6" s="150" t="s">
        <v>127</v>
      </c>
      <c r="G6" s="150" t="s">
        <v>3</v>
      </c>
      <c r="H6" s="159" t="s">
        <v>1</v>
      </c>
      <c r="I6" s="159" t="s">
        <v>5</v>
      </c>
      <c r="J6" s="159" t="s">
        <v>50</v>
      </c>
      <c r="K6" s="159" t="s">
        <v>2</v>
      </c>
      <c r="L6" s="159" t="s">
        <v>6</v>
      </c>
      <c r="M6" s="159" t="s">
        <v>46</v>
      </c>
      <c r="N6" s="153" t="s">
        <v>12</v>
      </c>
      <c r="O6" s="154"/>
      <c r="P6" s="154"/>
      <c r="Q6" s="155"/>
    </row>
    <row r="7" spans="1:17" ht="56.25">
      <c r="A7" s="160"/>
      <c r="B7" s="160"/>
      <c r="C7" s="160"/>
      <c r="D7" s="167"/>
      <c r="E7" s="165"/>
      <c r="F7" s="151"/>
      <c r="G7" s="151"/>
      <c r="H7" s="160"/>
      <c r="I7" s="160"/>
      <c r="J7" s="160"/>
      <c r="K7" s="160"/>
      <c r="L7" s="160"/>
      <c r="M7" s="160"/>
      <c r="N7" s="17" t="s">
        <v>19</v>
      </c>
      <c r="O7" s="67" t="s">
        <v>13</v>
      </c>
      <c r="P7" s="67" t="s">
        <v>14</v>
      </c>
      <c r="Q7" s="67" t="s">
        <v>45</v>
      </c>
    </row>
    <row r="8" spans="1:17" ht="18.75">
      <c r="A8" s="14"/>
      <c r="B8" s="14"/>
      <c r="C8" s="15" t="s">
        <v>3</v>
      </c>
      <c r="D8" s="16"/>
      <c r="E8" s="16"/>
      <c r="F8" s="16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35" customFormat="1" ht="56.25">
      <c r="A9" s="130">
        <v>6</v>
      </c>
      <c r="B9" s="17">
        <v>1</v>
      </c>
      <c r="C9" s="131" t="s">
        <v>140</v>
      </c>
      <c r="D9" s="132">
        <v>460000</v>
      </c>
      <c r="E9" s="141">
        <v>2</v>
      </c>
      <c r="F9" s="132">
        <v>460000</v>
      </c>
      <c r="G9" s="133">
        <f>D9*E9</f>
        <v>920000</v>
      </c>
      <c r="H9" s="134" t="s">
        <v>115</v>
      </c>
      <c r="I9" s="134" t="s">
        <v>116</v>
      </c>
      <c r="J9" s="134" t="s">
        <v>123</v>
      </c>
      <c r="K9" s="134" t="s">
        <v>118</v>
      </c>
      <c r="L9" s="134" t="s">
        <v>119</v>
      </c>
      <c r="M9" s="131" t="s">
        <v>124</v>
      </c>
      <c r="N9" s="134" t="s">
        <v>125</v>
      </c>
      <c r="O9" s="130"/>
      <c r="P9" s="130" t="s">
        <v>126</v>
      </c>
      <c r="Q9" s="130"/>
    </row>
    <row r="10" spans="1:17" s="135" customFormat="1" ht="18.75">
      <c r="A10" s="134"/>
      <c r="B10" s="112"/>
      <c r="C10" s="136"/>
      <c r="D10" s="137"/>
      <c r="E10" s="142"/>
      <c r="F10" s="138"/>
      <c r="G10" s="138"/>
      <c r="H10" s="134"/>
      <c r="I10" s="134"/>
      <c r="J10" s="134"/>
      <c r="K10" s="134"/>
      <c r="L10" s="134"/>
      <c r="M10" s="136"/>
      <c r="N10" s="134"/>
      <c r="O10" s="134"/>
      <c r="P10" s="130"/>
      <c r="Q10" s="134"/>
    </row>
    <row r="11" spans="1:17" s="135" customFormat="1" ht="21">
      <c r="A11" s="134"/>
      <c r="B11" s="112"/>
      <c r="C11" s="131"/>
      <c r="D11" s="132"/>
      <c r="E11" s="142"/>
      <c r="F11" s="138"/>
      <c r="G11" s="138"/>
      <c r="H11" s="134"/>
      <c r="I11" s="134"/>
      <c r="J11" s="134"/>
      <c r="K11" s="134"/>
      <c r="L11" s="134"/>
      <c r="M11" s="131"/>
      <c r="N11" s="134"/>
      <c r="O11" s="134"/>
      <c r="P11" s="130"/>
      <c r="Q11" s="134"/>
    </row>
    <row r="12" spans="1:17" s="135" customFormat="1" ht="18.75">
      <c r="A12" s="134"/>
      <c r="B12" s="112"/>
      <c r="C12" s="136"/>
      <c r="D12" s="137"/>
      <c r="E12" s="142"/>
      <c r="F12" s="138"/>
      <c r="G12" s="138"/>
      <c r="H12" s="134"/>
      <c r="I12" s="134"/>
      <c r="J12" s="134"/>
      <c r="K12" s="134"/>
      <c r="L12" s="134"/>
      <c r="M12" s="136"/>
      <c r="N12" s="134"/>
      <c r="O12" s="134"/>
      <c r="P12" s="130"/>
      <c r="Q12" s="134"/>
    </row>
    <row r="13" spans="1:17" s="135" customFormat="1" ht="21">
      <c r="A13" s="130"/>
      <c r="B13" s="17"/>
      <c r="C13" s="131"/>
      <c r="D13" s="132"/>
      <c r="E13" s="141"/>
      <c r="F13" s="139"/>
      <c r="G13" s="133"/>
      <c r="H13" s="134"/>
      <c r="I13" s="134"/>
      <c r="J13" s="134"/>
      <c r="K13" s="134"/>
      <c r="L13" s="134"/>
      <c r="M13" s="131"/>
      <c r="N13" s="134"/>
      <c r="O13" s="130"/>
      <c r="P13" s="130"/>
      <c r="Q13" s="130"/>
    </row>
    <row r="14" spans="1:17" s="135" customFormat="1" ht="21">
      <c r="A14" s="130"/>
      <c r="B14" s="17"/>
      <c r="C14" s="131"/>
      <c r="D14" s="132"/>
      <c r="E14" s="141"/>
      <c r="F14" s="139"/>
      <c r="G14" s="133"/>
      <c r="H14" s="134"/>
      <c r="I14" s="134"/>
      <c r="J14" s="134"/>
      <c r="K14" s="134"/>
      <c r="L14" s="134"/>
      <c r="M14" s="131"/>
      <c r="N14" s="134"/>
      <c r="O14" s="130"/>
      <c r="P14" s="130"/>
      <c r="Q14" s="130"/>
    </row>
    <row r="15" spans="1:17" s="135" customFormat="1" ht="18.75">
      <c r="A15" s="134"/>
      <c r="B15" s="112"/>
      <c r="C15" s="136"/>
      <c r="D15" s="137"/>
      <c r="E15" s="142"/>
      <c r="F15" s="137"/>
      <c r="G15" s="138"/>
      <c r="H15" s="134"/>
      <c r="I15" s="134"/>
      <c r="J15" s="134"/>
      <c r="K15" s="134"/>
      <c r="L15" s="134"/>
      <c r="M15" s="136"/>
      <c r="N15" s="134"/>
      <c r="O15" s="134"/>
      <c r="P15" s="134"/>
      <c r="Q15" s="134"/>
    </row>
    <row r="16" spans="1:17" s="135" customFormat="1" ht="21">
      <c r="A16" s="134"/>
      <c r="B16" s="112"/>
      <c r="C16" s="131"/>
      <c r="D16" s="132"/>
      <c r="E16" s="142"/>
      <c r="F16" s="139"/>
      <c r="G16" s="138"/>
      <c r="H16" s="134"/>
      <c r="I16" s="134"/>
      <c r="J16" s="134"/>
      <c r="K16" s="134"/>
      <c r="L16" s="134"/>
      <c r="M16" s="131"/>
      <c r="N16" s="124"/>
      <c r="O16" s="134"/>
      <c r="P16" s="130"/>
      <c r="Q16" s="134"/>
    </row>
    <row r="17" spans="1:17" s="135" customFormat="1" ht="21">
      <c r="A17" s="130"/>
      <c r="B17" s="17"/>
      <c r="C17" s="131"/>
      <c r="D17" s="132"/>
      <c r="E17" s="141"/>
      <c r="F17" s="132"/>
      <c r="G17" s="132"/>
      <c r="H17" s="134"/>
      <c r="I17" s="134"/>
      <c r="J17" s="134"/>
      <c r="K17" s="134"/>
      <c r="L17" s="134"/>
      <c r="M17" s="131"/>
      <c r="N17" s="130"/>
      <c r="O17" s="130"/>
      <c r="P17" s="130"/>
      <c r="Q17" s="130"/>
    </row>
    <row r="18" spans="1:17" s="11" customFormat="1" ht="18.75">
      <c r="A18" s="17"/>
      <c r="B18" s="17"/>
      <c r="C18" s="147"/>
      <c r="D18" s="13"/>
      <c r="E18" s="13"/>
      <c r="F18" s="13"/>
      <c r="G18" s="13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11" customFormat="1" ht="18.75">
      <c r="A19" s="17"/>
      <c r="B19" s="17"/>
      <c r="C19" s="147"/>
      <c r="D19" s="13"/>
      <c r="E19" s="13"/>
      <c r="F19" s="13"/>
      <c r="G19" s="13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1" customFormat="1" ht="18.75">
      <c r="A20" s="17"/>
      <c r="B20" s="17"/>
      <c r="C20" s="147"/>
      <c r="D20" s="13"/>
      <c r="E20" s="13"/>
      <c r="F20" s="13"/>
      <c r="G20" s="13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11" customFormat="1" ht="18.75">
      <c r="A21" s="17"/>
      <c r="B21" s="17"/>
      <c r="C21" s="12"/>
      <c r="D21" s="13"/>
      <c r="E21" s="13"/>
      <c r="F21" s="13"/>
      <c r="G21" s="13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11" customFormat="1" ht="18.75">
      <c r="A22" s="17"/>
      <c r="B22" s="17"/>
      <c r="C22" s="12"/>
      <c r="D22" s="13"/>
      <c r="E22" s="13"/>
      <c r="F22" s="13"/>
      <c r="G22" s="13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s="11" customFormat="1" ht="18.75">
      <c r="A23" s="17"/>
      <c r="B23" s="17"/>
      <c r="C23" s="12"/>
      <c r="D23" s="13"/>
      <c r="E23" s="13"/>
      <c r="F23" s="13"/>
      <c r="G23" s="13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s="11" customFormat="1" ht="18.75">
      <c r="A24" s="17"/>
      <c r="B24" s="17"/>
      <c r="C24" s="12"/>
      <c r="D24" s="13"/>
      <c r="E24" s="13"/>
      <c r="F24" s="13"/>
      <c r="G24" s="13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11" customFormat="1" ht="18.75">
      <c r="A25" s="17"/>
      <c r="B25" s="17"/>
      <c r="C25" s="12"/>
      <c r="D25" s="13"/>
      <c r="E25" s="13"/>
      <c r="F25" s="13"/>
      <c r="G25" s="13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11" customFormat="1" ht="18.75">
      <c r="A26" s="17"/>
      <c r="B26" s="17"/>
      <c r="C26" s="12"/>
      <c r="D26" s="13"/>
      <c r="E26" s="13"/>
      <c r="F26" s="13"/>
      <c r="G26" s="13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s="11" customFormat="1" ht="18.75">
      <c r="A27" s="17"/>
      <c r="B27" s="17"/>
      <c r="C27" s="12"/>
      <c r="D27" s="13"/>
      <c r="E27" s="13"/>
      <c r="F27" s="13"/>
      <c r="G27" s="13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8" s="30" customFormat="1" ht="21">
      <c r="A28" s="57" t="s">
        <v>141</v>
      </c>
      <c r="B28" s="28"/>
      <c r="D28" s="46"/>
      <c r="E28" s="143"/>
      <c r="F28" s="25"/>
      <c r="G28" s="25"/>
      <c r="H28" s="26"/>
      <c r="I28" s="27"/>
      <c r="J28" s="27"/>
      <c r="K28" s="27"/>
      <c r="L28" s="28"/>
      <c r="M28" s="28"/>
      <c r="N28" s="28"/>
      <c r="O28" s="28"/>
      <c r="P28" s="28"/>
      <c r="Q28" s="28"/>
      <c r="R28" s="29"/>
    </row>
    <row r="29" spans="2:18" s="18" customFormat="1" ht="23.25">
      <c r="B29" s="19"/>
      <c r="D29" s="20"/>
      <c r="E29" s="144"/>
      <c r="F29" s="21"/>
      <c r="G29" s="21"/>
      <c r="H29" s="22"/>
      <c r="I29" s="23"/>
      <c r="J29" s="23"/>
      <c r="K29" s="23"/>
      <c r="L29" s="19"/>
      <c r="M29" s="19"/>
      <c r="N29" s="19"/>
      <c r="O29" s="19"/>
      <c r="P29" s="19"/>
      <c r="Q29" s="19"/>
      <c r="R29" s="24"/>
    </row>
    <row r="30" spans="2:18" s="18" customFormat="1" ht="23.25">
      <c r="B30" s="19"/>
      <c r="D30" s="20"/>
      <c r="E30" s="144"/>
      <c r="F30" s="21"/>
      <c r="G30" s="21"/>
      <c r="H30" s="22"/>
      <c r="I30" s="23"/>
      <c r="J30" s="23"/>
      <c r="K30" s="23"/>
      <c r="L30" s="19"/>
      <c r="M30" s="19"/>
      <c r="N30" s="19"/>
      <c r="O30" s="19"/>
      <c r="P30" s="19"/>
      <c r="Q30" s="19"/>
      <c r="R30" s="24"/>
    </row>
  </sheetData>
  <sheetProtection/>
  <mergeCells count="18">
    <mergeCell ref="A1:N1"/>
    <mergeCell ref="N6:Q6"/>
    <mergeCell ref="A2:N2"/>
    <mergeCell ref="F6:F7"/>
    <mergeCell ref="E6:E7"/>
    <mergeCell ref="D6:D7"/>
    <mergeCell ref="C6:C7"/>
    <mergeCell ref="M6:M7"/>
    <mergeCell ref="K6:K7"/>
    <mergeCell ref="A3:O3"/>
    <mergeCell ref="A4:O4"/>
    <mergeCell ref="L6:L7"/>
    <mergeCell ref="J6:J7"/>
    <mergeCell ref="G6:G7"/>
    <mergeCell ref="B6:B7"/>
    <mergeCell ref="A6:A7"/>
    <mergeCell ref="H6:H7"/>
    <mergeCell ref="I6:I7"/>
  </mergeCells>
  <printOptions horizontalCentered="1"/>
  <pageMargins left="0.15748031496062992" right="0.1968503937007874" top="0.3937007874015748" bottom="0.35433070866141736" header="0.1968503937007874" footer="0.15748031496062992"/>
  <pageSetup orientation="landscape" paperSize="9" scale="65" r:id="rId1"/>
  <headerFooter alignWithMargins="0">
    <oddFooter>&amp;C&amp;"TH SarabunPSK,ธรรมดา"&amp;14หน้า &amp;P จาก &amp;N&amp;R&amp;"TH SarabunPSK,ธรรมดา"&amp;14&amp;A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16"/>
  <sheetViews>
    <sheetView zoomScalePageLayoutView="0" workbookViewId="0" topLeftCell="A10">
      <selection activeCell="E18" sqref="E18"/>
    </sheetView>
  </sheetViews>
  <sheetFormatPr defaultColWidth="9.140625" defaultRowHeight="15"/>
  <cols>
    <col min="1" max="1" width="17.8515625" style="70" customWidth="1"/>
    <col min="2" max="4" width="16.140625" style="70" customWidth="1"/>
    <col min="5" max="5" width="18.7109375" style="70" bestFit="1" customWidth="1"/>
    <col min="6" max="6" width="18.421875" style="70" bestFit="1" customWidth="1"/>
    <col min="7" max="8" width="16.140625" style="70" customWidth="1"/>
    <col min="9" max="11" width="9.140625" style="70" customWidth="1"/>
    <col min="12" max="12" width="55.421875" style="70" customWidth="1"/>
    <col min="13" max="16384" width="9.140625" style="70" customWidth="1"/>
  </cols>
  <sheetData>
    <row r="1" spans="1:8" ht="26.25">
      <c r="A1" s="149" t="s">
        <v>129</v>
      </c>
      <c r="B1" s="149"/>
      <c r="C1" s="149"/>
      <c r="D1" s="149"/>
      <c r="E1" s="149"/>
      <c r="F1" s="149"/>
      <c r="G1" s="149"/>
      <c r="H1" s="149"/>
    </row>
    <row r="2" s="71" customFormat="1" ht="21">
      <c r="A2" s="71" t="s">
        <v>58</v>
      </c>
    </row>
    <row r="3" s="69" customFormat="1" ht="21">
      <c r="A3" s="69" t="s">
        <v>60</v>
      </c>
    </row>
    <row r="4" s="69" customFormat="1" ht="21">
      <c r="A4" s="69" t="s">
        <v>35</v>
      </c>
    </row>
    <row r="5" s="71" customFormat="1" ht="21">
      <c r="A5" s="71" t="s">
        <v>65</v>
      </c>
    </row>
    <row r="6" spans="1:6" s="71" customFormat="1" ht="21">
      <c r="A6" s="72" t="s">
        <v>24</v>
      </c>
      <c r="B6" s="73" t="s">
        <v>25</v>
      </c>
      <c r="C6" s="71" t="s">
        <v>26</v>
      </c>
      <c r="F6" s="75" t="s">
        <v>36</v>
      </c>
    </row>
    <row r="7" s="71" customFormat="1" ht="21">
      <c r="C7" s="71" t="s">
        <v>27</v>
      </c>
    </row>
    <row r="8" s="71" customFormat="1" ht="21">
      <c r="A8" s="71" t="s">
        <v>64</v>
      </c>
    </row>
    <row r="9" s="71" customFormat="1" ht="21">
      <c r="A9" s="71" t="s">
        <v>61</v>
      </c>
    </row>
    <row r="10" s="71" customFormat="1" ht="21">
      <c r="A10" s="71" t="s">
        <v>62</v>
      </c>
    </row>
    <row r="11" s="71" customFormat="1" ht="21">
      <c r="A11" s="71" t="s">
        <v>38</v>
      </c>
    </row>
    <row r="12" s="71" customFormat="1" ht="21">
      <c r="A12" s="71" t="s">
        <v>37</v>
      </c>
    </row>
    <row r="13" s="71" customFormat="1" ht="21">
      <c r="A13" s="71" t="s">
        <v>42</v>
      </c>
    </row>
    <row r="14" s="71" customFormat="1" ht="21">
      <c r="A14" s="71" t="s">
        <v>63</v>
      </c>
    </row>
    <row r="15" spans="15:16" s="57" customFormat="1" ht="21">
      <c r="O15" s="27"/>
      <c r="P15" s="74"/>
    </row>
    <row r="16" spans="15:16" s="57" customFormat="1" ht="21">
      <c r="O16" s="27"/>
      <c r="P16" s="74"/>
    </row>
  </sheetData>
  <sheetProtection/>
  <mergeCells count="1">
    <mergeCell ref="A1:H1"/>
  </mergeCells>
  <printOptions horizontalCentered="1"/>
  <pageMargins left="0.28" right="0.21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6">
      <selection activeCell="F13" sqref="F13"/>
    </sheetView>
  </sheetViews>
  <sheetFormatPr defaultColWidth="8.00390625" defaultRowHeight="15"/>
  <cols>
    <col min="1" max="1" width="4.57421875" style="51" bestFit="1" customWidth="1"/>
    <col min="2" max="2" width="5.7109375" style="43" customWidth="1"/>
    <col min="3" max="3" width="31.57421875" style="51" customWidth="1"/>
    <col min="4" max="4" width="8.8515625" style="62" bestFit="1" customWidth="1"/>
    <col min="5" max="5" width="15.7109375" style="62" customWidth="1"/>
    <col min="6" max="6" width="8.140625" style="42" customWidth="1"/>
    <col min="7" max="7" width="13.57421875" style="42" bestFit="1" customWidth="1"/>
    <col min="8" max="8" width="14.7109375" style="42" bestFit="1" customWidth="1"/>
    <col min="9" max="9" width="13.57421875" style="63" bestFit="1" customWidth="1"/>
    <col min="10" max="10" width="11.8515625" style="43" bestFit="1" customWidth="1"/>
    <col min="11" max="11" width="7.00390625" style="43" customWidth="1"/>
    <col min="12" max="12" width="13.57421875" style="43" customWidth="1"/>
    <col min="13" max="13" width="11.140625" style="43" customWidth="1"/>
    <col min="14" max="14" width="12.140625" style="43" bestFit="1" customWidth="1"/>
    <col min="15" max="15" width="41.57421875" style="43" customWidth="1"/>
    <col min="16" max="16" width="6.8515625" style="51" bestFit="1" customWidth="1"/>
    <col min="17" max="16384" width="8.00390625" style="51" customWidth="1"/>
  </cols>
  <sheetData>
    <row r="1" spans="1:15" s="47" customFormat="1" ht="23.25">
      <c r="A1" s="156" t="s">
        <v>133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s="47" customFormat="1" ht="23.25">
      <c r="A2" s="156" t="s">
        <v>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48" customFormat="1" ht="23.25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s="148" customFormat="1" ht="23.25">
      <c r="A4" s="152" t="s">
        <v>131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8.75">
      <c r="A5" s="48"/>
      <c r="B5" s="48"/>
      <c r="C5" s="48"/>
      <c r="D5" s="49"/>
      <c r="E5" s="49"/>
      <c r="F5" s="48"/>
      <c r="G5" s="48"/>
      <c r="H5" s="48"/>
      <c r="I5" s="50"/>
      <c r="J5" s="48"/>
      <c r="K5" s="48"/>
      <c r="L5" s="48"/>
      <c r="M5" s="48"/>
      <c r="N5" s="48"/>
      <c r="O5" s="48"/>
    </row>
    <row r="6" spans="1:15" ht="65.25" customHeight="1">
      <c r="A6" s="159" t="s">
        <v>23</v>
      </c>
      <c r="B6" s="157" t="s">
        <v>7</v>
      </c>
      <c r="C6" s="31" t="s">
        <v>8</v>
      </c>
      <c r="D6" s="161" t="s">
        <v>9</v>
      </c>
      <c r="E6" s="161" t="s">
        <v>10</v>
      </c>
      <c r="F6" s="150" t="s">
        <v>21</v>
      </c>
      <c r="G6" s="150" t="s">
        <v>47</v>
      </c>
      <c r="H6" s="150" t="s">
        <v>48</v>
      </c>
      <c r="I6" s="157" t="s">
        <v>49</v>
      </c>
      <c r="J6" s="31" t="s">
        <v>1</v>
      </c>
      <c r="K6" s="31" t="s">
        <v>5</v>
      </c>
      <c r="L6" s="31" t="s">
        <v>50</v>
      </c>
      <c r="M6" s="31" t="s">
        <v>2</v>
      </c>
      <c r="N6" s="31" t="s">
        <v>11</v>
      </c>
      <c r="O6" s="31" t="s">
        <v>12</v>
      </c>
    </row>
    <row r="7" spans="1:15" ht="18.75">
      <c r="A7" s="160"/>
      <c r="B7" s="158"/>
      <c r="C7" s="17"/>
      <c r="D7" s="162"/>
      <c r="E7" s="162"/>
      <c r="F7" s="151"/>
      <c r="G7" s="151"/>
      <c r="H7" s="151"/>
      <c r="I7" s="158"/>
      <c r="J7" s="17"/>
      <c r="K7" s="17"/>
      <c r="L7" s="17"/>
      <c r="M7" s="17"/>
      <c r="N7" s="17"/>
      <c r="O7" s="17"/>
    </row>
    <row r="8" spans="1:15" ht="18.75">
      <c r="A8" s="14"/>
      <c r="B8" s="14"/>
      <c r="C8" s="15" t="s">
        <v>3</v>
      </c>
      <c r="D8" s="16"/>
      <c r="E8" s="16"/>
      <c r="F8" s="32"/>
      <c r="G8" s="32"/>
      <c r="H8" s="32"/>
      <c r="I8" s="33"/>
      <c r="J8" s="14"/>
      <c r="K8" s="14"/>
      <c r="L8" s="14"/>
      <c r="M8" s="14"/>
      <c r="N8" s="14"/>
      <c r="O8" s="14"/>
    </row>
    <row r="9" spans="1:16" ht="112.5">
      <c r="A9" s="52">
        <v>1</v>
      </c>
      <c r="B9" s="36">
        <v>1</v>
      </c>
      <c r="C9" s="34" t="s">
        <v>74</v>
      </c>
      <c r="D9" s="52">
        <v>8491</v>
      </c>
      <c r="E9" s="35">
        <v>30821600</v>
      </c>
      <c r="F9" s="36">
        <v>1</v>
      </c>
      <c r="G9" s="78">
        <v>6164400</v>
      </c>
      <c r="H9" s="78">
        <v>24657200</v>
      </c>
      <c r="I9" s="79">
        <f>G9+H9</f>
        <v>30821600</v>
      </c>
      <c r="J9" s="78" t="s">
        <v>68</v>
      </c>
      <c r="K9" s="54" t="s">
        <v>70</v>
      </c>
      <c r="L9" s="54" t="s">
        <v>71</v>
      </c>
      <c r="M9" s="55" t="s">
        <v>69</v>
      </c>
      <c r="N9" s="56" t="s">
        <v>72</v>
      </c>
      <c r="O9" s="55" t="s">
        <v>73</v>
      </c>
      <c r="P9" s="65" t="s">
        <v>16</v>
      </c>
    </row>
    <row r="10" spans="1:15" ht="52.5" customHeight="1">
      <c r="A10" s="52"/>
      <c r="B10" s="36"/>
      <c r="C10" s="34"/>
      <c r="D10" s="35"/>
      <c r="E10" s="35"/>
      <c r="F10" s="36"/>
      <c r="G10" s="36"/>
      <c r="H10" s="36"/>
      <c r="I10" s="37"/>
      <c r="J10" s="53"/>
      <c r="K10" s="54"/>
      <c r="L10" s="54"/>
      <c r="M10" s="55"/>
      <c r="N10" s="55"/>
      <c r="O10" s="55"/>
    </row>
    <row r="11" spans="1:15" ht="52.5" customHeight="1">
      <c r="A11" s="52"/>
      <c r="B11" s="36"/>
      <c r="C11" s="34"/>
      <c r="D11" s="35"/>
      <c r="E11" s="35"/>
      <c r="F11" s="36"/>
      <c r="G11" s="36"/>
      <c r="H11" s="36"/>
      <c r="I11" s="37"/>
      <c r="J11" s="53"/>
      <c r="K11" s="54"/>
      <c r="L11" s="54"/>
      <c r="M11" s="55"/>
      <c r="N11" s="55"/>
      <c r="O11" s="55"/>
    </row>
    <row r="12" spans="1:15" ht="48" customHeight="1">
      <c r="A12" s="52"/>
      <c r="B12" s="36"/>
      <c r="C12" s="34"/>
      <c r="D12" s="35"/>
      <c r="E12" s="35"/>
      <c r="F12" s="36"/>
      <c r="G12" s="36"/>
      <c r="H12" s="36"/>
      <c r="I12" s="37"/>
      <c r="J12" s="53"/>
      <c r="K12" s="54"/>
      <c r="L12" s="54"/>
      <c r="M12" s="55"/>
      <c r="N12" s="55"/>
      <c r="O12" s="55"/>
    </row>
    <row r="13" spans="1:15" ht="51" customHeight="1">
      <c r="A13" s="52"/>
      <c r="B13" s="36"/>
      <c r="C13" s="34"/>
      <c r="D13" s="35"/>
      <c r="E13" s="35"/>
      <c r="F13" s="36"/>
      <c r="G13" s="36"/>
      <c r="H13" s="36"/>
      <c r="I13" s="37"/>
      <c r="J13" s="53"/>
      <c r="K13" s="54"/>
      <c r="L13" s="54"/>
      <c r="M13" s="55"/>
      <c r="N13" s="55"/>
      <c r="O13" s="55"/>
    </row>
    <row r="14" spans="1:15" ht="54" customHeight="1">
      <c r="A14" s="52"/>
      <c r="B14" s="36"/>
      <c r="C14" s="34"/>
      <c r="D14" s="35"/>
      <c r="E14" s="35"/>
      <c r="F14" s="36"/>
      <c r="G14" s="36"/>
      <c r="H14" s="36"/>
      <c r="I14" s="37"/>
      <c r="J14" s="53"/>
      <c r="K14" s="54"/>
      <c r="L14" s="54"/>
      <c r="M14" s="55"/>
      <c r="N14" s="55"/>
      <c r="O14" s="55"/>
    </row>
    <row r="15" spans="1:15" ht="65.25" customHeight="1">
      <c r="A15" s="52"/>
      <c r="B15" s="36"/>
      <c r="C15" s="34"/>
      <c r="D15" s="35"/>
      <c r="E15" s="35"/>
      <c r="F15" s="36"/>
      <c r="G15" s="36"/>
      <c r="H15" s="36"/>
      <c r="I15" s="37"/>
      <c r="J15" s="53"/>
      <c r="K15" s="54"/>
      <c r="L15" s="54"/>
      <c r="M15" s="55"/>
      <c r="N15" s="55"/>
      <c r="O15" s="55"/>
    </row>
    <row r="16" spans="1:15" s="58" customFormat="1" ht="21">
      <c r="A16" s="57" t="s">
        <v>141</v>
      </c>
      <c r="B16" s="45"/>
      <c r="D16" s="59"/>
      <c r="E16" s="59"/>
      <c r="F16" s="44"/>
      <c r="G16" s="44"/>
      <c r="H16" s="44"/>
      <c r="I16" s="60"/>
      <c r="J16" s="45"/>
      <c r="K16" s="45"/>
      <c r="L16" s="45"/>
      <c r="M16" s="45"/>
      <c r="N16" s="45"/>
      <c r="O16" s="45"/>
    </row>
  </sheetData>
  <sheetProtection/>
  <mergeCells count="12">
    <mergeCell ref="A1:O1"/>
    <mergeCell ref="A2:O2"/>
    <mergeCell ref="A3:O3"/>
    <mergeCell ref="A4:O4"/>
    <mergeCell ref="H6:H7"/>
    <mergeCell ref="I6:I7"/>
    <mergeCell ref="A6:A7"/>
    <mergeCell ref="B6:B7"/>
    <mergeCell ref="D6:D7"/>
    <mergeCell ref="E6:E7"/>
    <mergeCell ref="F6:F7"/>
    <mergeCell ref="G6:G7"/>
  </mergeCells>
  <printOptions horizontalCentered="1"/>
  <pageMargins left="0.16" right="0.17" top="0.53" bottom="0.37" header="0.28" footer="0.17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3">
      <selection activeCell="A16" sqref="A16"/>
    </sheetView>
  </sheetViews>
  <sheetFormatPr defaultColWidth="8.00390625" defaultRowHeight="15"/>
  <cols>
    <col min="1" max="1" width="4.57421875" style="51" bestFit="1" customWidth="1"/>
    <col min="2" max="2" width="5.7109375" style="43" customWidth="1"/>
    <col min="3" max="3" width="31.57421875" style="51" customWidth="1"/>
    <col min="4" max="4" width="12.28125" style="84" customWidth="1"/>
    <col min="5" max="5" width="15.7109375" style="62" customWidth="1"/>
    <col min="6" max="6" width="10.421875" style="42" customWidth="1"/>
    <col min="7" max="7" width="13.57421875" style="42" bestFit="1" customWidth="1"/>
    <col min="8" max="8" width="14.7109375" style="42" hidden="1" customWidth="1"/>
    <col min="9" max="9" width="13.57421875" style="63" bestFit="1" customWidth="1"/>
    <col min="10" max="10" width="15.140625" style="43" customWidth="1"/>
    <col min="11" max="11" width="7.00390625" style="43" customWidth="1"/>
    <col min="12" max="12" width="11.00390625" style="43" customWidth="1"/>
    <col min="13" max="13" width="7.8515625" style="43" customWidth="1"/>
    <col min="14" max="14" width="12.140625" style="43" bestFit="1" customWidth="1"/>
    <col min="15" max="15" width="18.57421875" style="43" customWidth="1"/>
    <col min="16" max="16" width="6.8515625" style="51" bestFit="1" customWidth="1"/>
    <col min="17" max="16384" width="8.00390625" style="51" customWidth="1"/>
  </cols>
  <sheetData>
    <row r="1" spans="1:15" s="47" customFormat="1" ht="23.25">
      <c r="A1" s="156" t="s">
        <v>133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s="47" customFormat="1" ht="23.25">
      <c r="A2" s="156" t="s">
        <v>66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47" customFormat="1" ht="23.25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s="47" customFormat="1" ht="23.25">
      <c r="A4" s="152" t="s">
        <v>130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8.75">
      <c r="A5" s="48"/>
      <c r="B5" s="48"/>
      <c r="C5" s="48"/>
      <c r="D5" s="82"/>
      <c r="E5" s="49"/>
      <c r="F5" s="48"/>
      <c r="G5" s="48"/>
      <c r="H5" s="48"/>
      <c r="I5" s="50"/>
      <c r="J5" s="48"/>
      <c r="K5" s="48"/>
      <c r="L5" s="48"/>
      <c r="M5" s="48"/>
      <c r="N5" s="48"/>
      <c r="O5" s="48"/>
    </row>
    <row r="6" spans="1:15" ht="65.25" customHeight="1">
      <c r="A6" s="159" t="s">
        <v>23</v>
      </c>
      <c r="B6" s="157" t="s">
        <v>7</v>
      </c>
      <c r="C6" s="31" t="s">
        <v>8</v>
      </c>
      <c r="D6" s="161" t="s">
        <v>9</v>
      </c>
      <c r="E6" s="161" t="s">
        <v>10</v>
      </c>
      <c r="F6" s="150" t="s">
        <v>86</v>
      </c>
      <c r="G6" s="150" t="s">
        <v>47</v>
      </c>
      <c r="H6" s="150" t="s">
        <v>48</v>
      </c>
      <c r="I6" s="157" t="s">
        <v>49</v>
      </c>
      <c r="J6" s="31" t="s">
        <v>1</v>
      </c>
      <c r="K6" s="31" t="s">
        <v>5</v>
      </c>
      <c r="L6" s="31" t="s">
        <v>50</v>
      </c>
      <c r="M6" s="31" t="s">
        <v>2</v>
      </c>
      <c r="N6" s="31" t="s">
        <v>11</v>
      </c>
      <c r="O6" s="31" t="s">
        <v>12</v>
      </c>
    </row>
    <row r="7" spans="1:15" ht="18.75">
      <c r="A7" s="160"/>
      <c r="B7" s="158"/>
      <c r="C7" s="17"/>
      <c r="D7" s="162"/>
      <c r="E7" s="162"/>
      <c r="F7" s="151"/>
      <c r="G7" s="151"/>
      <c r="H7" s="151"/>
      <c r="I7" s="158"/>
      <c r="J7" s="17"/>
      <c r="K7" s="17"/>
      <c r="L7" s="17"/>
      <c r="M7" s="17"/>
      <c r="N7" s="17"/>
      <c r="O7" s="17"/>
    </row>
    <row r="8" spans="1:15" ht="18.75">
      <c r="A8" s="14"/>
      <c r="B8" s="14"/>
      <c r="C8" s="15" t="s">
        <v>3</v>
      </c>
      <c r="D8" s="16"/>
      <c r="E8" s="16"/>
      <c r="F8" s="32"/>
      <c r="G8" s="32"/>
      <c r="H8" s="32"/>
      <c r="I8" s="33"/>
      <c r="J8" s="14"/>
      <c r="K8" s="14"/>
      <c r="L8" s="14"/>
      <c r="M8" s="14"/>
      <c r="N8" s="14"/>
      <c r="O8" s="14"/>
    </row>
    <row r="9" spans="1:16" ht="126">
      <c r="A9" s="52">
        <v>1</v>
      </c>
      <c r="B9" s="36">
        <v>1</v>
      </c>
      <c r="C9" s="34" t="s">
        <v>75</v>
      </c>
      <c r="D9" s="52">
        <v>8491</v>
      </c>
      <c r="E9" s="35">
        <v>284000</v>
      </c>
      <c r="F9" s="36">
        <v>1</v>
      </c>
      <c r="G9" s="78">
        <f>E9</f>
        <v>284000</v>
      </c>
      <c r="H9" s="78"/>
      <c r="I9" s="79">
        <f>G9+H9</f>
        <v>284000</v>
      </c>
      <c r="J9" s="80" t="s">
        <v>76</v>
      </c>
      <c r="K9" s="80" t="s">
        <v>78</v>
      </c>
      <c r="L9" s="54" t="s">
        <v>79</v>
      </c>
      <c r="M9" s="55" t="s">
        <v>77</v>
      </c>
      <c r="N9" s="56" t="s">
        <v>72</v>
      </c>
      <c r="O9" s="55" t="s">
        <v>80</v>
      </c>
      <c r="P9" s="65" t="s">
        <v>16</v>
      </c>
    </row>
    <row r="10" spans="1:15" ht="37.5">
      <c r="A10" s="52"/>
      <c r="B10" s="36"/>
      <c r="C10" s="34" t="s">
        <v>84</v>
      </c>
      <c r="D10" s="78" t="s">
        <v>83</v>
      </c>
      <c r="E10" s="35"/>
      <c r="F10" s="36"/>
      <c r="G10" s="36"/>
      <c r="H10" s="36"/>
      <c r="I10" s="37"/>
      <c r="J10" s="53"/>
      <c r="K10" s="54"/>
      <c r="L10" s="54"/>
      <c r="M10" s="55"/>
      <c r="N10" s="55"/>
      <c r="O10" s="55"/>
    </row>
    <row r="11" spans="1:15" ht="56.25">
      <c r="A11" s="52"/>
      <c r="B11" s="36"/>
      <c r="C11" s="34" t="s">
        <v>85</v>
      </c>
      <c r="D11" s="52">
        <v>2406</v>
      </c>
      <c r="E11" s="35"/>
      <c r="F11" s="36"/>
      <c r="G11" s="36"/>
      <c r="H11" s="36"/>
      <c r="I11" s="37"/>
      <c r="J11" s="53"/>
      <c r="K11" s="54"/>
      <c r="L11" s="54"/>
      <c r="M11" s="55"/>
      <c r="N11" s="55"/>
      <c r="O11" s="55"/>
    </row>
    <row r="12" spans="1:15" ht="40.5" customHeight="1">
      <c r="A12" s="52"/>
      <c r="B12" s="36"/>
      <c r="C12" s="34"/>
      <c r="D12" s="78"/>
      <c r="E12" s="35"/>
      <c r="F12" s="36"/>
      <c r="G12" s="36"/>
      <c r="H12" s="36"/>
      <c r="I12" s="37"/>
      <c r="J12" s="53"/>
      <c r="K12" s="54"/>
      <c r="L12" s="54"/>
      <c r="M12" s="55"/>
      <c r="N12" s="55"/>
      <c r="O12" s="55"/>
    </row>
    <row r="13" spans="1:15" ht="43.5" customHeight="1">
      <c r="A13" s="52"/>
      <c r="B13" s="36"/>
      <c r="C13" s="34"/>
      <c r="D13" s="78"/>
      <c r="E13" s="35"/>
      <c r="F13" s="36"/>
      <c r="G13" s="36"/>
      <c r="H13" s="36"/>
      <c r="I13" s="37"/>
      <c r="J13" s="53"/>
      <c r="K13" s="54"/>
      <c r="L13" s="54"/>
      <c r="M13" s="55"/>
      <c r="N13" s="55"/>
      <c r="O13" s="55"/>
    </row>
    <row r="14" spans="1:15" ht="50.25" customHeight="1">
      <c r="A14" s="52"/>
      <c r="B14" s="36"/>
      <c r="C14" s="34"/>
      <c r="D14" s="78"/>
      <c r="E14" s="35"/>
      <c r="F14" s="36"/>
      <c r="G14" s="36"/>
      <c r="H14" s="36"/>
      <c r="I14" s="37"/>
      <c r="J14" s="53"/>
      <c r="K14" s="54"/>
      <c r="L14" s="54"/>
      <c r="M14" s="55"/>
      <c r="N14" s="55"/>
      <c r="O14" s="55"/>
    </row>
    <row r="15" spans="1:15" ht="56.25" customHeight="1">
      <c r="A15" s="52"/>
      <c r="B15" s="36"/>
      <c r="C15" s="34"/>
      <c r="D15" s="78"/>
      <c r="E15" s="35"/>
      <c r="F15" s="36"/>
      <c r="G15" s="36"/>
      <c r="H15" s="36"/>
      <c r="I15" s="37"/>
      <c r="J15" s="53"/>
      <c r="K15" s="54"/>
      <c r="L15" s="54"/>
      <c r="M15" s="55"/>
      <c r="N15" s="55"/>
      <c r="O15" s="55"/>
    </row>
    <row r="16" spans="1:15" s="58" customFormat="1" ht="21">
      <c r="A16" s="57" t="s">
        <v>141</v>
      </c>
      <c r="B16" s="45"/>
      <c r="D16" s="83"/>
      <c r="E16" s="59"/>
      <c r="F16" s="44"/>
      <c r="G16" s="44"/>
      <c r="H16" s="44"/>
      <c r="I16" s="60"/>
      <c r="J16" s="45"/>
      <c r="K16" s="45"/>
      <c r="L16" s="45"/>
      <c r="M16" s="45"/>
      <c r="N16" s="45"/>
      <c r="O16" s="45"/>
    </row>
  </sheetData>
  <sheetProtection/>
  <mergeCells count="12">
    <mergeCell ref="F6:F7"/>
    <mergeCell ref="G6:G7"/>
    <mergeCell ref="H6:H7"/>
    <mergeCell ref="I6:I7"/>
    <mergeCell ref="A1:O1"/>
    <mergeCell ref="A2:O2"/>
    <mergeCell ref="A3:O3"/>
    <mergeCell ref="A4:O4"/>
    <mergeCell ref="A6:A7"/>
    <mergeCell ref="B6:B7"/>
    <mergeCell ref="D6:D7"/>
    <mergeCell ref="E6:E7"/>
  </mergeCells>
  <printOptions horizontalCentered="1"/>
  <pageMargins left="0.1968503937007874" right="0.15748031496062992" top="0.5118110236220472" bottom="0.5905511811023623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6">
      <selection activeCell="A21" sqref="A21"/>
    </sheetView>
  </sheetViews>
  <sheetFormatPr defaultColWidth="8.00390625" defaultRowHeight="15"/>
  <cols>
    <col min="1" max="1" width="4.57421875" style="51" bestFit="1" customWidth="1"/>
    <col min="2" max="2" width="5.7109375" style="43" customWidth="1"/>
    <col min="3" max="3" width="31.57421875" style="51" customWidth="1"/>
    <col min="4" max="4" width="8.8515625" style="62" hidden="1" customWidth="1"/>
    <col min="5" max="5" width="15.7109375" style="62" customWidth="1"/>
    <col min="6" max="6" width="8.140625" style="42" customWidth="1"/>
    <col min="7" max="7" width="13.57421875" style="42" bestFit="1" customWidth="1"/>
    <col min="8" max="8" width="14.7109375" style="42" hidden="1" customWidth="1"/>
    <col min="9" max="9" width="13.57421875" style="63" bestFit="1" customWidth="1"/>
    <col min="10" max="10" width="20.57421875" style="43" customWidth="1"/>
    <col min="11" max="11" width="7.00390625" style="43" customWidth="1"/>
    <col min="12" max="12" width="13.57421875" style="43" customWidth="1"/>
    <col min="13" max="13" width="11.140625" style="43" customWidth="1"/>
    <col min="14" max="14" width="12.140625" style="43" bestFit="1" customWidth="1"/>
    <col min="15" max="15" width="41.57421875" style="43" customWidth="1"/>
    <col min="16" max="16" width="6.8515625" style="51" bestFit="1" customWidth="1"/>
    <col min="17" max="16384" width="8.00390625" style="51" customWidth="1"/>
  </cols>
  <sheetData>
    <row r="1" spans="1:15" s="47" customFormat="1" ht="23.25">
      <c r="A1" s="156" t="s">
        <v>133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s="47" customFormat="1" ht="23.25">
      <c r="A2" s="156" t="s">
        <v>107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47" customFormat="1" ht="23.25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s="47" customFormat="1" ht="23.25">
      <c r="A4" s="152" t="s">
        <v>131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8.75">
      <c r="A5" s="48"/>
      <c r="B5" s="48"/>
      <c r="C5" s="48"/>
      <c r="D5" s="49"/>
      <c r="E5" s="49"/>
      <c r="F5" s="48"/>
      <c r="G5" s="48"/>
      <c r="H5" s="48"/>
      <c r="I5" s="50"/>
      <c r="J5" s="48"/>
      <c r="K5" s="48"/>
      <c r="L5" s="48"/>
      <c r="M5" s="48"/>
      <c r="N5" s="48"/>
      <c r="O5" s="48"/>
    </row>
    <row r="6" spans="1:15" ht="65.25" customHeight="1">
      <c r="A6" s="159" t="s">
        <v>23</v>
      </c>
      <c r="B6" s="157" t="s">
        <v>7</v>
      </c>
      <c r="C6" s="31" t="s">
        <v>8</v>
      </c>
      <c r="D6" s="161"/>
      <c r="E6" s="161" t="s">
        <v>10</v>
      </c>
      <c r="F6" s="150" t="s">
        <v>21</v>
      </c>
      <c r="G6" s="150" t="s">
        <v>47</v>
      </c>
      <c r="H6" s="150" t="s">
        <v>48</v>
      </c>
      <c r="I6" s="157" t="s">
        <v>49</v>
      </c>
      <c r="J6" s="31" t="s">
        <v>1</v>
      </c>
      <c r="K6" s="31" t="s">
        <v>5</v>
      </c>
      <c r="L6" s="31" t="s">
        <v>50</v>
      </c>
      <c r="M6" s="31" t="s">
        <v>2</v>
      </c>
      <c r="N6" s="31" t="s">
        <v>46</v>
      </c>
      <c r="O6" s="31" t="s">
        <v>12</v>
      </c>
    </row>
    <row r="7" spans="1:15" ht="18.75">
      <c r="A7" s="160"/>
      <c r="B7" s="158"/>
      <c r="C7" s="17"/>
      <c r="D7" s="162"/>
      <c r="E7" s="162"/>
      <c r="F7" s="151"/>
      <c r="G7" s="151"/>
      <c r="H7" s="151"/>
      <c r="I7" s="158"/>
      <c r="J7" s="17"/>
      <c r="K7" s="17"/>
      <c r="L7" s="17"/>
      <c r="M7" s="17"/>
      <c r="N7" s="17"/>
      <c r="O7" s="17"/>
    </row>
    <row r="8" spans="1:15" ht="18.75">
      <c r="A8" s="14"/>
      <c r="B8" s="14"/>
      <c r="C8" s="15" t="s">
        <v>3</v>
      </c>
      <c r="D8" s="16"/>
      <c r="E8" s="16"/>
      <c r="F8" s="32"/>
      <c r="G8" s="32"/>
      <c r="H8" s="32"/>
      <c r="I8" s="33"/>
      <c r="J8" s="14"/>
      <c r="K8" s="14"/>
      <c r="L8" s="14"/>
      <c r="M8" s="14"/>
      <c r="N8" s="14"/>
      <c r="O8" s="14"/>
    </row>
    <row r="9" spans="1:16" ht="63">
      <c r="A9" s="52">
        <v>1</v>
      </c>
      <c r="B9" s="36">
        <v>1</v>
      </c>
      <c r="C9" s="34" t="s">
        <v>82</v>
      </c>
      <c r="D9" s="52"/>
      <c r="E9" s="81">
        <v>930000</v>
      </c>
      <c r="F9" s="36">
        <v>1</v>
      </c>
      <c r="G9" s="78">
        <f>E9</f>
        <v>930000</v>
      </c>
      <c r="H9" s="78"/>
      <c r="I9" s="79">
        <f>G9+H9</f>
        <v>930000</v>
      </c>
      <c r="J9" s="80" t="s">
        <v>76</v>
      </c>
      <c r="K9" s="80" t="s">
        <v>78</v>
      </c>
      <c r="L9" s="54" t="s">
        <v>79</v>
      </c>
      <c r="M9" s="55" t="s">
        <v>77</v>
      </c>
      <c r="N9" s="56" t="s">
        <v>72</v>
      </c>
      <c r="O9" s="55" t="s">
        <v>81</v>
      </c>
      <c r="P9" s="65" t="s">
        <v>16</v>
      </c>
    </row>
    <row r="10" spans="1:16" ht="41.25" customHeight="1">
      <c r="A10" s="52"/>
      <c r="B10" s="36"/>
      <c r="C10" s="34"/>
      <c r="D10" s="52"/>
      <c r="E10" s="81"/>
      <c r="F10" s="36"/>
      <c r="G10" s="78"/>
      <c r="H10" s="78"/>
      <c r="I10" s="79"/>
      <c r="J10" s="80"/>
      <c r="K10" s="80"/>
      <c r="L10" s="54"/>
      <c r="M10" s="55"/>
      <c r="N10" s="56"/>
      <c r="O10" s="55"/>
      <c r="P10" s="65"/>
    </row>
    <row r="11" spans="1:16" ht="39.75" customHeight="1">
      <c r="A11" s="52"/>
      <c r="B11" s="36"/>
      <c r="C11" s="34"/>
      <c r="D11" s="52"/>
      <c r="E11" s="81"/>
      <c r="F11" s="36"/>
      <c r="G11" s="78"/>
      <c r="H11" s="78"/>
      <c r="I11" s="79"/>
      <c r="J11" s="80"/>
      <c r="K11" s="80"/>
      <c r="L11" s="54"/>
      <c r="M11" s="55"/>
      <c r="N11" s="56"/>
      <c r="O11" s="55"/>
      <c r="P11" s="65"/>
    </row>
    <row r="12" spans="1:16" ht="46.5" customHeight="1">
      <c r="A12" s="52"/>
      <c r="B12" s="36"/>
      <c r="C12" s="34"/>
      <c r="D12" s="52"/>
      <c r="E12" s="81"/>
      <c r="F12" s="36"/>
      <c r="G12" s="78"/>
      <c r="H12" s="78"/>
      <c r="I12" s="79"/>
      <c r="J12" s="80"/>
      <c r="K12" s="80"/>
      <c r="L12" s="54"/>
      <c r="M12" s="55"/>
      <c r="N12" s="56"/>
      <c r="O12" s="55"/>
      <c r="P12" s="65"/>
    </row>
    <row r="13" spans="1:16" ht="42" customHeight="1">
      <c r="A13" s="52"/>
      <c r="B13" s="36"/>
      <c r="C13" s="34"/>
      <c r="D13" s="52"/>
      <c r="E13" s="81"/>
      <c r="F13" s="36"/>
      <c r="G13" s="78"/>
      <c r="H13" s="78"/>
      <c r="I13" s="79"/>
      <c r="J13" s="80"/>
      <c r="K13" s="80"/>
      <c r="L13" s="54"/>
      <c r="M13" s="55"/>
      <c r="N13" s="56"/>
      <c r="O13" s="55"/>
      <c r="P13" s="65"/>
    </row>
    <row r="14" spans="1:16" ht="43.5" customHeight="1">
      <c r="A14" s="52"/>
      <c r="B14" s="36"/>
      <c r="C14" s="34"/>
      <c r="D14" s="52"/>
      <c r="E14" s="81"/>
      <c r="F14" s="36"/>
      <c r="G14" s="78"/>
      <c r="H14" s="78"/>
      <c r="I14" s="79"/>
      <c r="J14" s="80"/>
      <c r="K14" s="80"/>
      <c r="L14" s="54"/>
      <c r="M14" s="55"/>
      <c r="N14" s="56"/>
      <c r="O14" s="55"/>
      <c r="P14" s="65"/>
    </row>
    <row r="15" spans="1:15" ht="50.25" customHeight="1">
      <c r="A15" s="52"/>
      <c r="B15" s="36"/>
      <c r="C15" s="34"/>
      <c r="D15" s="35"/>
      <c r="E15" s="35"/>
      <c r="F15" s="36"/>
      <c r="G15" s="36"/>
      <c r="H15" s="36"/>
      <c r="I15" s="37"/>
      <c r="J15" s="53"/>
      <c r="K15" s="54"/>
      <c r="L15" s="54"/>
      <c r="M15" s="55"/>
      <c r="N15" s="55"/>
      <c r="O15" s="55"/>
    </row>
    <row r="16" spans="1:15" ht="41.25" customHeight="1">
      <c r="A16" s="52"/>
      <c r="B16" s="36"/>
      <c r="C16" s="34"/>
      <c r="D16" s="35"/>
      <c r="E16" s="35"/>
      <c r="F16" s="36"/>
      <c r="G16" s="36"/>
      <c r="H16" s="36"/>
      <c r="I16" s="37"/>
      <c r="J16" s="53"/>
      <c r="K16" s="54"/>
      <c r="L16" s="54"/>
      <c r="M16" s="55"/>
      <c r="N16" s="55"/>
      <c r="O16" s="55"/>
    </row>
    <row r="17" spans="1:15" ht="35.25" customHeight="1">
      <c r="A17" s="52"/>
      <c r="B17" s="36"/>
      <c r="C17" s="34"/>
      <c r="D17" s="35"/>
      <c r="E17" s="35"/>
      <c r="F17" s="36"/>
      <c r="G17" s="36"/>
      <c r="H17" s="36"/>
      <c r="I17" s="37"/>
      <c r="J17" s="53"/>
      <c r="K17" s="54"/>
      <c r="L17" s="54"/>
      <c r="M17" s="55"/>
      <c r="N17" s="55"/>
      <c r="O17" s="55"/>
    </row>
    <row r="18" spans="1:15" ht="34.5" customHeight="1">
      <c r="A18" s="52"/>
      <c r="B18" s="36"/>
      <c r="C18" s="34"/>
      <c r="D18" s="35"/>
      <c r="E18" s="35"/>
      <c r="F18" s="36"/>
      <c r="G18" s="36"/>
      <c r="H18" s="36"/>
      <c r="I18" s="37"/>
      <c r="J18" s="53"/>
      <c r="K18" s="54"/>
      <c r="L18" s="54"/>
      <c r="M18" s="55"/>
      <c r="N18" s="55"/>
      <c r="O18" s="55"/>
    </row>
    <row r="19" spans="1:15" ht="21">
      <c r="A19" s="52"/>
      <c r="B19" s="36"/>
      <c r="C19" s="34"/>
      <c r="D19" s="35"/>
      <c r="E19" s="35"/>
      <c r="F19" s="36"/>
      <c r="G19" s="36"/>
      <c r="H19" s="36"/>
      <c r="I19" s="37"/>
      <c r="J19" s="53"/>
      <c r="K19" s="54"/>
      <c r="L19" s="54"/>
      <c r="M19" s="55"/>
      <c r="N19" s="55"/>
      <c r="O19" s="55"/>
    </row>
    <row r="20" spans="1:15" ht="21">
      <c r="A20" s="52"/>
      <c r="B20" s="36"/>
      <c r="C20" s="34"/>
      <c r="D20" s="35"/>
      <c r="E20" s="35"/>
      <c r="F20" s="36"/>
      <c r="G20" s="36"/>
      <c r="H20" s="36"/>
      <c r="I20" s="37"/>
      <c r="J20" s="53"/>
      <c r="K20" s="54"/>
      <c r="L20" s="54"/>
      <c r="M20" s="55"/>
      <c r="N20" s="55"/>
      <c r="O20" s="55"/>
    </row>
    <row r="21" spans="1:15" s="58" customFormat="1" ht="21">
      <c r="A21" s="57" t="s">
        <v>139</v>
      </c>
      <c r="B21" s="45"/>
      <c r="D21" s="59"/>
      <c r="E21" s="59"/>
      <c r="F21" s="44"/>
      <c r="G21" s="44"/>
      <c r="H21" s="44"/>
      <c r="I21" s="60"/>
      <c r="J21" s="45"/>
      <c r="K21" s="45"/>
      <c r="L21" s="45"/>
      <c r="M21" s="45"/>
      <c r="N21" s="45"/>
      <c r="O21" s="45"/>
    </row>
  </sheetData>
  <sheetProtection/>
  <mergeCells count="12">
    <mergeCell ref="E6:E7"/>
    <mergeCell ref="F6:F7"/>
    <mergeCell ref="A1:O1"/>
    <mergeCell ref="A2:O2"/>
    <mergeCell ref="A3:O3"/>
    <mergeCell ref="A4:O4"/>
    <mergeCell ref="G6:G7"/>
    <mergeCell ref="H6:H7"/>
    <mergeCell ref="I6:I7"/>
    <mergeCell ref="A6:A7"/>
    <mergeCell ref="B6:B7"/>
    <mergeCell ref="D6:D7"/>
  </mergeCells>
  <printOptions horizontalCentered="1"/>
  <pageMargins left="0.21" right="0.4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4">
      <selection activeCell="A1" sqref="A1:I1"/>
    </sheetView>
  </sheetViews>
  <sheetFormatPr defaultColWidth="9.140625" defaultRowHeight="15"/>
  <cols>
    <col min="1" max="1" width="25.28125" style="85" customWidth="1"/>
    <col min="2" max="2" width="14.421875" style="111" customWidth="1"/>
    <col min="3" max="3" width="13.140625" style="85" customWidth="1"/>
    <col min="4" max="4" width="13.00390625" style="85" customWidth="1"/>
    <col min="5" max="5" width="14.140625" style="85" customWidth="1"/>
    <col min="6" max="6" width="15.57421875" style="85" customWidth="1"/>
    <col min="7" max="7" width="7.8515625" style="85" bestFit="1" customWidth="1"/>
    <col min="8" max="8" width="15.140625" style="85" customWidth="1"/>
    <col min="9" max="9" width="31.140625" style="85" bestFit="1" customWidth="1"/>
    <col min="10" max="16384" width="9.140625" style="85" customWidth="1"/>
  </cols>
  <sheetData>
    <row r="1" spans="1:9" ht="49.5" customHeight="1">
      <c r="A1" s="168" t="s">
        <v>134</v>
      </c>
      <c r="B1" s="168"/>
      <c r="C1" s="168"/>
      <c r="D1" s="168"/>
      <c r="E1" s="168"/>
      <c r="F1" s="168"/>
      <c r="G1" s="168"/>
      <c r="H1" s="168"/>
      <c r="I1" s="168"/>
    </row>
    <row r="2" spans="1:8" ht="29.25" customHeight="1">
      <c r="A2" s="86" t="s">
        <v>106</v>
      </c>
      <c r="B2" s="87"/>
      <c r="C2" s="86"/>
      <c r="D2" s="86"/>
      <c r="E2" s="86"/>
      <c r="F2" s="86"/>
      <c r="G2" s="86"/>
      <c r="H2" s="86"/>
    </row>
    <row r="3" spans="1:9" ht="27" customHeight="1">
      <c r="A3" s="169" t="s">
        <v>87</v>
      </c>
      <c r="B3" s="170" t="s">
        <v>135</v>
      </c>
      <c r="C3" s="171"/>
      <c r="D3" s="171"/>
      <c r="E3" s="171"/>
      <c r="F3" s="172"/>
      <c r="G3" s="173" t="s">
        <v>136</v>
      </c>
      <c r="H3" s="174"/>
      <c r="I3" s="89" t="s">
        <v>88</v>
      </c>
    </row>
    <row r="4" spans="1:9" ht="20.25">
      <c r="A4" s="169"/>
      <c r="B4" s="88" t="s">
        <v>89</v>
      </c>
      <c r="C4" s="88" t="s">
        <v>90</v>
      </c>
      <c r="D4" s="88" t="s">
        <v>91</v>
      </c>
      <c r="E4" s="88" t="s">
        <v>92</v>
      </c>
      <c r="F4" s="88" t="s">
        <v>31</v>
      </c>
      <c r="G4" s="90" t="s">
        <v>93</v>
      </c>
      <c r="H4" s="91" t="s">
        <v>94</v>
      </c>
      <c r="I4" s="92" t="s">
        <v>105</v>
      </c>
    </row>
    <row r="5" spans="1:9" ht="20.25">
      <c r="A5" s="108" t="s">
        <v>31</v>
      </c>
      <c r="B5" s="109">
        <f>SUM(B6:B11)</f>
        <v>0</v>
      </c>
      <c r="C5" s="109">
        <f aca="true" t="shared" si="0" ref="C5:H5">SUM(C6:C11)</f>
        <v>0</v>
      </c>
      <c r="D5" s="109">
        <f t="shared" si="0"/>
        <v>0</v>
      </c>
      <c r="E5" s="109">
        <f t="shared" si="0"/>
        <v>0</v>
      </c>
      <c r="F5" s="109">
        <f t="shared" si="0"/>
        <v>0</v>
      </c>
      <c r="G5" s="109">
        <f t="shared" si="0"/>
        <v>0</v>
      </c>
      <c r="H5" s="109">
        <f t="shared" si="0"/>
        <v>0</v>
      </c>
      <c r="I5" s="110"/>
    </row>
    <row r="6" spans="1:9" ht="20.25">
      <c r="A6" s="93" t="s">
        <v>95</v>
      </c>
      <c r="B6" s="94"/>
      <c r="C6" s="94"/>
      <c r="D6" s="94"/>
      <c r="E6" s="94"/>
      <c r="F6" s="94">
        <f aca="true" t="shared" si="1" ref="F6:F14">SUM(B6:E6)</f>
        <v>0</v>
      </c>
      <c r="G6" s="95"/>
      <c r="H6" s="96"/>
      <c r="I6" s="97"/>
    </row>
    <row r="7" spans="1:9" ht="20.25">
      <c r="A7" s="93" t="s">
        <v>96</v>
      </c>
      <c r="B7" s="94"/>
      <c r="C7" s="94"/>
      <c r="D7" s="94"/>
      <c r="E7" s="94"/>
      <c r="F7" s="94">
        <f t="shared" si="1"/>
        <v>0</v>
      </c>
      <c r="G7" s="95"/>
      <c r="H7" s="96"/>
      <c r="I7" s="97"/>
    </row>
    <row r="8" spans="1:9" ht="60.75">
      <c r="A8" s="98" t="s">
        <v>97</v>
      </c>
      <c r="B8" s="94"/>
      <c r="C8" s="94"/>
      <c r="D8" s="94"/>
      <c r="E8" s="94"/>
      <c r="F8" s="94">
        <f t="shared" si="1"/>
        <v>0</v>
      </c>
      <c r="G8" s="95"/>
      <c r="H8" s="99"/>
      <c r="I8" s="100"/>
    </row>
    <row r="9" spans="1:9" ht="40.5">
      <c r="A9" s="98" t="s">
        <v>98</v>
      </c>
      <c r="B9" s="94"/>
      <c r="C9" s="94"/>
      <c r="D9" s="94"/>
      <c r="E9" s="94"/>
      <c r="F9" s="94">
        <f t="shared" si="1"/>
        <v>0</v>
      </c>
      <c r="G9" s="95"/>
      <c r="H9" s="101"/>
      <c r="I9" s="100"/>
    </row>
    <row r="10" spans="1:9" ht="20.25">
      <c r="A10" s="93" t="s">
        <v>99</v>
      </c>
      <c r="B10" s="94"/>
      <c r="C10" s="94"/>
      <c r="D10" s="94"/>
      <c r="E10" s="94"/>
      <c r="F10" s="94">
        <f t="shared" si="1"/>
        <v>0</v>
      </c>
      <c r="G10" s="95"/>
      <c r="H10" s="96"/>
      <c r="I10" s="97"/>
    </row>
    <row r="11" spans="1:9" ht="20.25">
      <c r="A11" s="102" t="s">
        <v>100</v>
      </c>
      <c r="B11" s="94">
        <f aca="true" t="shared" si="2" ref="B11:H11">SUM(B12:B14)</f>
        <v>0</v>
      </c>
      <c r="C11" s="94">
        <f t="shared" si="2"/>
        <v>0</v>
      </c>
      <c r="D11" s="94">
        <f t="shared" si="2"/>
        <v>0</v>
      </c>
      <c r="E11" s="94">
        <f t="shared" si="2"/>
        <v>0</v>
      </c>
      <c r="F11" s="94">
        <f t="shared" si="2"/>
        <v>0</v>
      </c>
      <c r="G11" s="94">
        <f t="shared" si="2"/>
        <v>0</v>
      </c>
      <c r="H11" s="94">
        <f t="shared" si="2"/>
        <v>0</v>
      </c>
      <c r="I11" s="97"/>
    </row>
    <row r="12" spans="1:9" ht="19.5" customHeight="1">
      <c r="A12" s="102" t="s">
        <v>101</v>
      </c>
      <c r="B12" s="103"/>
      <c r="C12" s="103"/>
      <c r="D12" s="103"/>
      <c r="E12" s="103"/>
      <c r="F12" s="94">
        <f t="shared" si="1"/>
        <v>0</v>
      </c>
      <c r="G12" s="104"/>
      <c r="H12" s="105"/>
      <c r="I12" s="106"/>
    </row>
    <row r="13" spans="1:9" ht="20.25">
      <c r="A13" s="102" t="s">
        <v>102</v>
      </c>
      <c r="B13" s="103"/>
      <c r="C13" s="103"/>
      <c r="D13" s="103"/>
      <c r="E13" s="103"/>
      <c r="F13" s="94">
        <f t="shared" si="1"/>
        <v>0</v>
      </c>
      <c r="G13" s="104"/>
      <c r="H13" s="107"/>
      <c r="I13" s="97"/>
    </row>
    <row r="14" spans="1:9" ht="20.25">
      <c r="A14" s="102" t="s">
        <v>103</v>
      </c>
      <c r="B14" s="103"/>
      <c r="C14" s="103"/>
      <c r="D14" s="103"/>
      <c r="E14" s="103"/>
      <c r="F14" s="94">
        <f t="shared" si="1"/>
        <v>0</v>
      </c>
      <c r="G14" s="104"/>
      <c r="H14" s="107"/>
      <c r="I14" s="97"/>
    </row>
    <row r="15" spans="1:9" ht="20.25">
      <c r="A15" s="102" t="s">
        <v>104</v>
      </c>
      <c r="B15" s="103"/>
      <c r="C15" s="103"/>
      <c r="D15" s="103"/>
      <c r="E15" s="103"/>
      <c r="F15" s="103"/>
      <c r="G15" s="104"/>
      <c r="H15" s="107"/>
      <c r="I15" s="97"/>
    </row>
  </sheetData>
  <sheetProtection/>
  <mergeCells count="4">
    <mergeCell ref="A1:I1"/>
    <mergeCell ref="A3:A4"/>
    <mergeCell ref="B3:F3"/>
    <mergeCell ref="G3:H3"/>
  </mergeCells>
  <printOptions horizontalCentered="1"/>
  <pageMargins left="0.22" right="0.17" top="0.7480314960629921" bottom="0.4" header="0.31496062992125984" footer="0.17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</dc:creator>
  <cp:keywords/>
  <dc:description/>
  <cp:lastModifiedBy>Mr.KKD</cp:lastModifiedBy>
  <cp:lastPrinted>2016-10-31T03:50:39Z</cp:lastPrinted>
  <dcterms:created xsi:type="dcterms:W3CDTF">2012-03-22T10:15:17Z</dcterms:created>
  <dcterms:modified xsi:type="dcterms:W3CDTF">2016-11-01T05:10:09Z</dcterms:modified>
  <cp:category/>
  <cp:version/>
  <cp:contentType/>
  <cp:contentStatus/>
</cp:coreProperties>
</file>