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R6 พ.ย.61 ค่ากลาง Q4_61 V2" sheetId="2" r:id="rId1"/>
    <sheet name="คำนวณUnit Cost พ.ย.2561" sheetId="1" r:id="rId2"/>
  </sheets>
  <externalReferences>
    <externalReference r:id="rId3"/>
    <externalReference r:id="rId4"/>
    <externalReference r:id="rId5"/>
  </externalReferences>
  <definedNames>
    <definedName name="_xlnm._FilterDatabase" localSheetId="0" hidden="1">'R6 พ.ย.61 ค่ากลาง Q4_61 V2'!$A$5:$T$87</definedName>
    <definedName name="_q06" localSheetId="0">#REF!</definedName>
    <definedName name="_q06">#REF!</definedName>
    <definedName name="DATA" localSheetId="0">#REF!</definedName>
    <definedName name="DATA" localSheetId="1">#REF!</definedName>
    <definedName name="DATA">#REF!</definedName>
    <definedName name="_xlnm.Print_Titles" localSheetId="0">'R6 พ.ย.61 ค่ากลาง Q4_61 V2'!$1:$5</definedName>
    <definedName name="_xlnm.Print_Titles" localSheetId="1">'คำนวณUnit Cost พ.ย.2561'!$1:$4</definedName>
    <definedName name="q_รหัสหลัก51" localSheetId="0">#REF!</definedName>
    <definedName name="q_รหัสหลัก51">#REF!</definedName>
    <definedName name="q_สสจ51" localSheetId="0">#REF!</definedName>
    <definedName name="q_สสจ51">#REF!</definedName>
    <definedName name="q_สสอ_51" localSheetId="0">#REF!</definedName>
    <definedName name="q_สสอ_51">#REF!</definedName>
    <definedName name="q_สสอ51" localSheetId="0">#REF!</definedName>
    <definedName name="q_สสอ51">#REF!</definedName>
    <definedName name="q_สอ_51" localSheetId="0">#REF!</definedName>
    <definedName name="q_สอ_51">#REF!</definedName>
    <definedName name="q00_เขต" localSheetId="0">#REF!</definedName>
    <definedName name="q00_เขต">#REF!</definedName>
    <definedName name="q01_จังหวัด" localSheetId="0">#REF!</definedName>
    <definedName name="q01_จังหวัด">#REF!</definedName>
    <definedName name="q01_รพสต9762" localSheetId="0">#REF!</definedName>
    <definedName name="q01_รพสต9762">#REF!</definedName>
    <definedName name="q01_รหัสหลัก" localSheetId="0">#REF!</definedName>
    <definedName name="q01_รหัสหลัก">#REF!</definedName>
    <definedName name="q01_สสจ" localSheetId="0">#REF!</definedName>
    <definedName name="q01_สสจ">#REF!</definedName>
    <definedName name="q01_สสจ1" localSheetId="0">#REF!</definedName>
    <definedName name="q01_สสจ1">#REF!</definedName>
    <definedName name="q02_รพศ_รพท">[1]รพศ_รพท_รพช!$A$1:$V$836</definedName>
    <definedName name="q02_รพศ_รพท_รพช" localSheetId="0">#REF!</definedName>
    <definedName name="q02_รพศ_รพท_รพช">#REF!</definedName>
    <definedName name="q03_ทำเนียบเตียงใหม่" localSheetId="0">#REF!</definedName>
    <definedName name="q03_ทำเนียบเตียงใหม่">#REF!</definedName>
    <definedName name="q03_ทำเนียบเตียงใหม่1" localSheetId="0">#REF!</definedName>
    <definedName name="q03_ทำเนียบเตียงใหม่1">#REF!</definedName>
    <definedName name="q03_รพศ_รพท_รพช_52" localSheetId="0">#REF!</definedName>
    <definedName name="q03_รพศ_รพท_รพช_52">#REF!</definedName>
    <definedName name="q03_สสอ" localSheetId="0">#REF!</definedName>
    <definedName name="q03_สสอ">#REF!</definedName>
    <definedName name="q04_รพสต" localSheetId="0">#REF!</definedName>
    <definedName name="q04_รพสต">#REF!</definedName>
    <definedName name="q05_รพศ_รพท_รพช_มีอำเภอรับผิดชอบ" localSheetId="0">#REF!</definedName>
    <definedName name="q05_รพศ_รพท_รพช_มีอำเภอรับผิดชอบ">#REF!</definedName>
    <definedName name="q05_หน่วยงานย่อย" localSheetId="0">#REF!</definedName>
    <definedName name="q05_หน่วยงานย่อย">#REF!</definedName>
    <definedName name="q06_รพ" localSheetId="0">#REF!</definedName>
    <definedName name="q06_รพ">#REF!</definedName>
    <definedName name="q07_สสอ" localSheetId="0">#REF!</definedName>
    <definedName name="q07_สสอ">#REF!</definedName>
    <definedName name="q07_สสอ1" localSheetId="0">#REF!</definedName>
    <definedName name="q07_สสอ1">#REF!</definedName>
    <definedName name="q08_รพสตหน่วยงานย่อย" localSheetId="0">#REF!</definedName>
    <definedName name="q08_รพสตหน่วยงานย่อย">#REF!</definedName>
    <definedName name="q08_รพสตหน่วยงานย่อย1" localSheetId="0">#REF!</definedName>
    <definedName name="q08_รพสตหน่วยงานย่อย1">#REF!</definedName>
    <definedName name="q1_รพ877" localSheetId="0">#REF!</definedName>
    <definedName name="q1_รพ877">#REF!</definedName>
    <definedName name="q11_สสจ_มีเขตรหัสพื้นที่" localSheetId="0">#REF!</definedName>
    <definedName name="q11_สสจ_มีเขตรหัสพื้นที่">#REF!</definedName>
    <definedName name="q12_รพศรพทรพช891" localSheetId="0">#REF!</definedName>
    <definedName name="q12_รพศรพทรพช891">#REF!</definedName>
    <definedName name="q12_รพศรพทรพช8911" localSheetId="0">#REF!</definedName>
    <definedName name="q12_รพศรพทรพช8911">#REF!</definedName>
    <definedName name="q12_รพศรพทรพช896" localSheetId="0">#REF!</definedName>
    <definedName name="q12_รพศรพทรพช896">#REF!</definedName>
    <definedName name="q12_สสจ_52" localSheetId="0">#REF!</definedName>
    <definedName name="q12_สสจ_52">#REF!</definedName>
    <definedName name="q14_รพสต97631" localSheetId="0">#REF!</definedName>
    <definedName name="q14_รพสต97631">#REF!</definedName>
    <definedName name="q2_รพ883" localSheetId="0">#REF!</definedName>
    <definedName name="q2_รพ883">#REF!</definedName>
    <definedName name="Query1" localSheetId="0">#REF!</definedName>
    <definedName name="Query1">#REF!</definedName>
    <definedName name="t01_รพศรพทรพช876" localSheetId="0">#REF!</definedName>
    <definedName name="t01_รพศรพทรพช876">#REF!</definedName>
    <definedName name="t02_สสอ" localSheetId="0">#REF!</definedName>
    <definedName name="t02_สสอ">#REF!</definedName>
    <definedName name="t03_รพสต9762" localSheetId="0">#REF!</definedName>
    <definedName name="t03_รพสต9762">#REF!</definedName>
    <definedName name="t11_สสจ_ที่ไม่ตรงกับ_t12_สสจ" localSheetId="0">#REF!</definedName>
    <definedName name="t11_สสจ_ที่ไม่ตรงกับ_t12_สสจ">#REF!</definedName>
    <definedName name="t13_รพศ_รพท_รพช_ที่ไม่ตรงกับ_t14_รพศ_รพท_รพช" localSheetId="0">#REF!</definedName>
    <definedName name="t13_รพศ_รพท_รพช_ที่ไม่ตรงกับ_t14_รพศ_รพท_รพช">#REF!</definedName>
    <definedName name="t15_สสอ_ที่ไม่ตรงกับ_t16_สสอ" localSheetId="0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 localSheetId="0">#REF!</definedName>
    <definedName name="t17_รพสตหน่วยงานย่อย_ที่ไม่ตรงกับ_t18_รพสตหน่วยงานย่อย">#REF!</definedName>
    <definedName name="t3_รพศรพทรพช883">[2]t3_รพศรพทรพช883!$A$1:$AH$884</definedName>
    <definedName name="จำนวนรพ_ตามSP" localSheetId="0">#REF!</definedName>
    <definedName name="จำนวนรพ_ตามSP">#REF!</definedName>
    <definedName name="จำนวนรพ_รายเขต" localSheetId="0">#REF!</definedName>
    <definedName name="จำนวนรพ_รายเขต">#REF!</definedName>
    <definedName name="ทำเนียบสถานบริการ" localSheetId="0">#REF!</definedName>
    <definedName name="ทำเนียบสถานบริการ">#REF!</definedName>
    <definedName name="รหัสหลัก50" localSheetId="0">#REF!</definedName>
    <definedName name="รหัสหลัก50">#REF!</definedName>
  </definedNames>
  <calcPr calcId="144525"/>
</workbook>
</file>

<file path=xl/calcChain.xml><?xml version="1.0" encoding="utf-8"?>
<calcChain xmlns="http://schemas.openxmlformats.org/spreadsheetml/2006/main">
  <c r="O85" i="2" l="1"/>
  <c r="R85" i="2" s="1"/>
  <c r="K85" i="2"/>
  <c r="S85" i="2" s="1"/>
  <c r="O84" i="2"/>
  <c r="R84" i="2" s="1"/>
  <c r="K84" i="2"/>
  <c r="S84" i="2" s="1"/>
  <c r="O83" i="2"/>
  <c r="R83" i="2" s="1"/>
  <c r="K83" i="2"/>
  <c r="S83" i="2" s="1"/>
  <c r="O82" i="2"/>
  <c r="R82" i="2" s="1"/>
  <c r="K82" i="2"/>
  <c r="S82" i="2" s="1"/>
  <c r="O81" i="2"/>
  <c r="R81" i="2" s="1"/>
  <c r="K81" i="2"/>
  <c r="S81" i="2" s="1"/>
  <c r="O80" i="2"/>
  <c r="R80" i="2" s="1"/>
  <c r="K80" i="2"/>
  <c r="S80" i="2" s="1"/>
  <c r="O79" i="2"/>
  <c r="R79" i="2" s="1"/>
  <c r="K79" i="2"/>
  <c r="S79" i="2" s="1"/>
  <c r="O78" i="2"/>
  <c r="R78" i="2" s="1"/>
  <c r="K78" i="2"/>
  <c r="S78" i="2" s="1"/>
  <c r="O77" i="2"/>
  <c r="R77" i="2" s="1"/>
  <c r="K77" i="2"/>
  <c r="S77" i="2" s="1"/>
  <c r="S86" i="2" s="1"/>
  <c r="O75" i="2"/>
  <c r="R75" i="2" s="1"/>
  <c r="K75" i="2"/>
  <c r="S75" i="2" s="1"/>
  <c r="O74" i="2"/>
  <c r="R74" i="2" s="1"/>
  <c r="K74" i="2"/>
  <c r="S74" i="2" s="1"/>
  <c r="O73" i="2"/>
  <c r="R73" i="2" s="1"/>
  <c r="K73" i="2"/>
  <c r="S73" i="2" s="1"/>
  <c r="O72" i="2"/>
  <c r="R72" i="2" s="1"/>
  <c r="K72" i="2"/>
  <c r="S72" i="2" s="1"/>
  <c r="O71" i="2"/>
  <c r="R71" i="2" s="1"/>
  <c r="K71" i="2"/>
  <c r="S71" i="2" s="1"/>
  <c r="O70" i="2"/>
  <c r="R70" i="2" s="1"/>
  <c r="K70" i="2"/>
  <c r="S70" i="2" s="1"/>
  <c r="S76" i="2" s="1"/>
  <c r="O68" i="2"/>
  <c r="R68" i="2" s="1"/>
  <c r="K68" i="2"/>
  <c r="S68" i="2" s="1"/>
  <c r="O67" i="2"/>
  <c r="R67" i="2" s="1"/>
  <c r="K67" i="2"/>
  <c r="S67" i="2" s="1"/>
  <c r="O66" i="2"/>
  <c r="R66" i="2" s="1"/>
  <c r="K66" i="2"/>
  <c r="S66" i="2" s="1"/>
  <c r="O65" i="2"/>
  <c r="R65" i="2" s="1"/>
  <c r="K65" i="2"/>
  <c r="S65" i="2" s="1"/>
  <c r="O64" i="2"/>
  <c r="R64" i="2" s="1"/>
  <c r="K64" i="2"/>
  <c r="S64" i="2" s="1"/>
  <c r="O63" i="2"/>
  <c r="R63" i="2" s="1"/>
  <c r="K63" i="2"/>
  <c r="S63" i="2" s="1"/>
  <c r="O62" i="2"/>
  <c r="R62" i="2" s="1"/>
  <c r="K62" i="2"/>
  <c r="S61" i="2"/>
  <c r="O61" i="2"/>
  <c r="R61" i="2" s="1"/>
  <c r="K61" i="2"/>
  <c r="Q61" i="2" s="1"/>
  <c r="R60" i="2"/>
  <c r="O60" i="2"/>
  <c r="K60" i="2"/>
  <c r="S60" i="2" s="1"/>
  <c r="R58" i="2"/>
  <c r="O58" i="2"/>
  <c r="K58" i="2"/>
  <c r="S58" i="2" s="1"/>
  <c r="O57" i="2"/>
  <c r="R57" i="2" s="1"/>
  <c r="K57" i="2"/>
  <c r="S57" i="2" s="1"/>
  <c r="O56" i="2"/>
  <c r="R56" i="2" s="1"/>
  <c r="K56" i="2"/>
  <c r="S55" i="2"/>
  <c r="O55" i="2"/>
  <c r="R55" i="2" s="1"/>
  <c r="K55" i="2"/>
  <c r="Q55" i="2" s="1"/>
  <c r="R54" i="2"/>
  <c r="O54" i="2"/>
  <c r="K54" i="2"/>
  <c r="S54" i="2" s="1"/>
  <c r="O53" i="2"/>
  <c r="R53" i="2" s="1"/>
  <c r="K53" i="2"/>
  <c r="S53" i="2" s="1"/>
  <c r="O52" i="2"/>
  <c r="R52" i="2" s="1"/>
  <c r="K52" i="2"/>
  <c r="O50" i="2"/>
  <c r="R50" i="2" s="1"/>
  <c r="K50" i="2"/>
  <c r="S49" i="2"/>
  <c r="O49" i="2"/>
  <c r="R49" i="2" s="1"/>
  <c r="K49" i="2"/>
  <c r="Q49" i="2" s="1"/>
  <c r="R48" i="2"/>
  <c r="O48" i="2"/>
  <c r="K48" i="2"/>
  <c r="S48" i="2" s="1"/>
  <c r="O47" i="2"/>
  <c r="R47" i="2" s="1"/>
  <c r="K47" i="2"/>
  <c r="S47" i="2" s="1"/>
  <c r="O46" i="2"/>
  <c r="R46" i="2" s="1"/>
  <c r="K46" i="2"/>
  <c r="S45" i="2"/>
  <c r="O45" i="2"/>
  <c r="R45" i="2" s="1"/>
  <c r="K45" i="2"/>
  <c r="Q45" i="2" s="1"/>
  <c r="R44" i="2"/>
  <c r="O44" i="2"/>
  <c r="K44" i="2"/>
  <c r="S44" i="2" s="1"/>
  <c r="R42" i="2"/>
  <c r="O42" i="2"/>
  <c r="K42" i="2"/>
  <c r="S42" i="2" s="1"/>
  <c r="O41" i="2"/>
  <c r="R41" i="2" s="1"/>
  <c r="K41" i="2"/>
  <c r="S41" i="2" s="1"/>
  <c r="O40" i="2"/>
  <c r="R40" i="2" s="1"/>
  <c r="K40" i="2"/>
  <c r="S39" i="2"/>
  <c r="O39" i="2"/>
  <c r="R39" i="2" s="1"/>
  <c r="K39" i="2"/>
  <c r="Q39" i="2" s="1"/>
  <c r="R38" i="2"/>
  <c r="O38" i="2"/>
  <c r="K38" i="2"/>
  <c r="S38" i="2" s="1"/>
  <c r="O37" i="2"/>
  <c r="R37" i="2" s="1"/>
  <c r="K37" i="2"/>
  <c r="S37" i="2" s="1"/>
  <c r="O36" i="2"/>
  <c r="R36" i="2" s="1"/>
  <c r="K36" i="2"/>
  <c r="S35" i="2"/>
  <c r="O35" i="2"/>
  <c r="R35" i="2" s="1"/>
  <c r="K35" i="2"/>
  <c r="Q35" i="2" s="1"/>
  <c r="R34" i="2"/>
  <c r="O34" i="2"/>
  <c r="K34" i="2"/>
  <c r="S34" i="2" s="1"/>
  <c r="O33" i="2"/>
  <c r="R33" i="2" s="1"/>
  <c r="K33" i="2"/>
  <c r="S33" i="2" s="1"/>
  <c r="O32" i="2"/>
  <c r="R32" i="2" s="1"/>
  <c r="K32" i="2"/>
  <c r="S31" i="2"/>
  <c r="O31" i="2"/>
  <c r="R31" i="2" s="1"/>
  <c r="K31" i="2"/>
  <c r="Q31" i="2" s="1"/>
  <c r="S29" i="2"/>
  <c r="O29" i="2"/>
  <c r="R29" i="2" s="1"/>
  <c r="K29" i="2"/>
  <c r="Q29" i="2" s="1"/>
  <c r="R28" i="2"/>
  <c r="O28" i="2"/>
  <c r="K28" i="2"/>
  <c r="S28" i="2" s="1"/>
  <c r="O27" i="2"/>
  <c r="R27" i="2" s="1"/>
  <c r="K27" i="2"/>
  <c r="S27" i="2" s="1"/>
  <c r="O26" i="2"/>
  <c r="R26" i="2" s="1"/>
  <c r="K26" i="2"/>
  <c r="O25" i="2"/>
  <c r="R25" i="2" s="1"/>
  <c r="K25" i="2"/>
  <c r="Q25" i="2" s="1"/>
  <c r="O24" i="2"/>
  <c r="R24" i="2" s="1"/>
  <c r="K24" i="2"/>
  <c r="S24" i="2" s="1"/>
  <c r="O23" i="2"/>
  <c r="R23" i="2" s="1"/>
  <c r="K23" i="2"/>
  <c r="S23" i="2" s="1"/>
  <c r="O22" i="2"/>
  <c r="R22" i="2" s="1"/>
  <c r="K22" i="2"/>
  <c r="S22" i="2" s="1"/>
  <c r="O21" i="2"/>
  <c r="R21" i="2" s="1"/>
  <c r="K21" i="2"/>
  <c r="S21" i="2" s="1"/>
  <c r="O20" i="2"/>
  <c r="R20" i="2" s="1"/>
  <c r="K20" i="2"/>
  <c r="S20" i="2" s="1"/>
  <c r="O19" i="2"/>
  <c r="R19" i="2" s="1"/>
  <c r="K19" i="2"/>
  <c r="Q19" i="2" s="1"/>
  <c r="O17" i="2"/>
  <c r="R17" i="2" s="1"/>
  <c r="K17" i="2"/>
  <c r="S17" i="2" s="1"/>
  <c r="O16" i="2"/>
  <c r="R16" i="2" s="1"/>
  <c r="K16" i="2"/>
  <c r="S16" i="2" s="1"/>
  <c r="O15" i="2"/>
  <c r="R15" i="2" s="1"/>
  <c r="K15" i="2"/>
  <c r="Q15" i="2" s="1"/>
  <c r="O14" i="2"/>
  <c r="R14" i="2" s="1"/>
  <c r="K14" i="2"/>
  <c r="S14" i="2" s="1"/>
  <c r="O13" i="2"/>
  <c r="R13" i="2" s="1"/>
  <c r="K13" i="2"/>
  <c r="S13" i="2" s="1"/>
  <c r="O12" i="2"/>
  <c r="R12" i="2" s="1"/>
  <c r="K12" i="2"/>
  <c r="S12" i="2" s="1"/>
  <c r="O11" i="2"/>
  <c r="R11" i="2" s="1"/>
  <c r="K11" i="2"/>
  <c r="Q11" i="2" s="1"/>
  <c r="O10" i="2"/>
  <c r="R10" i="2" s="1"/>
  <c r="K10" i="2"/>
  <c r="S10" i="2" s="1"/>
  <c r="O9" i="2"/>
  <c r="R9" i="2" s="1"/>
  <c r="K9" i="2"/>
  <c r="Q9" i="2" s="1"/>
  <c r="O8" i="2"/>
  <c r="R8" i="2" s="1"/>
  <c r="K8" i="2"/>
  <c r="S7" i="2"/>
  <c r="O7" i="2"/>
  <c r="R7" i="2" s="1"/>
  <c r="K7" i="2"/>
  <c r="Q7" i="2" s="1"/>
  <c r="R6" i="2"/>
  <c r="O6" i="2"/>
  <c r="K6" i="2"/>
  <c r="S6" i="2" s="1"/>
  <c r="S8" i="2" l="1"/>
  <c r="S9" i="2"/>
  <c r="S11" i="2"/>
  <c r="S18" i="2" s="1"/>
  <c r="Q13" i="2"/>
  <c r="S15" i="2"/>
  <c r="S19" i="2"/>
  <c r="S25" i="2"/>
  <c r="Q27" i="2"/>
  <c r="Q37" i="2"/>
  <c r="Q53" i="2"/>
  <c r="Q63" i="2"/>
  <c r="Q17" i="2"/>
  <c r="Q21" i="2"/>
  <c r="Q23" i="2"/>
  <c r="Q33" i="2"/>
  <c r="Q41" i="2"/>
  <c r="Q47" i="2"/>
  <c r="Q57" i="2"/>
  <c r="Q6" i="2"/>
  <c r="Q8" i="2"/>
  <c r="Q10" i="2"/>
  <c r="Q12" i="2"/>
  <c r="Q14" i="2"/>
  <c r="Q16" i="2"/>
  <c r="Q20" i="2"/>
  <c r="Q22" i="2"/>
  <c r="Q24" i="2"/>
  <c r="S26" i="2"/>
  <c r="Q26" i="2"/>
  <c r="S32" i="2"/>
  <c r="S43" i="2" s="1"/>
  <c r="S36" i="2"/>
  <c r="S40" i="2"/>
  <c r="S46" i="2"/>
  <c r="S51" i="2" s="1"/>
  <c r="S50" i="2"/>
  <c r="S52" i="2"/>
  <c r="S56" i="2"/>
  <c r="S62" i="2"/>
  <c r="S69" i="2" s="1"/>
  <c r="Q28" i="2"/>
  <c r="Q32" i="2"/>
  <c r="Q34" i="2"/>
  <c r="Q36" i="2"/>
  <c r="Q38" i="2"/>
  <c r="Q40" i="2"/>
  <c r="Q42" i="2"/>
  <c r="Q44" i="2"/>
  <c r="Q46" i="2"/>
  <c r="Q48" i="2"/>
  <c r="Q50" i="2"/>
  <c r="Q52" i="2"/>
  <c r="Q54" i="2"/>
  <c r="Q56" i="2"/>
  <c r="Q58" i="2"/>
  <c r="Q60" i="2"/>
  <c r="Q62" i="2"/>
  <c r="Q64" i="2"/>
  <c r="Q66" i="2"/>
  <c r="Q68" i="2"/>
  <c r="Q70" i="2"/>
  <c r="Q72" i="2"/>
  <c r="Q74" i="2"/>
  <c r="Q78" i="2"/>
  <c r="Q80" i="2"/>
  <c r="Q82" i="2"/>
  <c r="Q84" i="2"/>
  <c r="Q65" i="2"/>
  <c r="Q67" i="2"/>
  <c r="Q71" i="2"/>
  <c r="Q73" i="2"/>
  <c r="Q75" i="2"/>
  <c r="Q77" i="2"/>
  <c r="Q79" i="2"/>
  <c r="Q81" i="2"/>
  <c r="Q83" i="2"/>
  <c r="Q85" i="2"/>
  <c r="BY439" i="1"/>
  <c r="BX439" i="1"/>
  <c r="BW439" i="1"/>
  <c r="BV439" i="1"/>
  <c r="BU439" i="1"/>
  <c r="BT439" i="1"/>
  <c r="BS439" i="1"/>
  <c r="BR439" i="1"/>
  <c r="BQ439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Y438" i="1"/>
  <c r="BX438" i="1"/>
  <c r="BW438" i="1"/>
  <c r="BV438" i="1"/>
  <c r="BU438" i="1"/>
  <c r="BT438" i="1"/>
  <c r="BS438" i="1"/>
  <c r="BR438" i="1"/>
  <c r="BQ438" i="1"/>
  <c r="BP438" i="1"/>
  <c r="BO438" i="1"/>
  <c r="BN438" i="1"/>
  <c r="BM438" i="1"/>
  <c r="BL438" i="1"/>
  <c r="BK438" i="1"/>
  <c r="BJ438" i="1"/>
  <c r="BI438" i="1"/>
  <c r="BH438" i="1"/>
  <c r="BG438" i="1"/>
  <c r="BF438" i="1"/>
  <c r="BE438" i="1"/>
  <c r="BD438" i="1"/>
  <c r="BC438" i="1"/>
  <c r="BB438" i="1"/>
  <c r="BA438" i="1"/>
  <c r="AZ438" i="1"/>
  <c r="AY438" i="1"/>
  <c r="AX438" i="1"/>
  <c r="AW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Y436" i="1"/>
  <c r="BX436" i="1"/>
  <c r="BW436" i="1"/>
  <c r="BV436" i="1"/>
  <c r="BU436" i="1"/>
  <c r="BT436" i="1"/>
  <c r="BS436" i="1"/>
  <c r="BR436" i="1"/>
  <c r="BQ436" i="1"/>
  <c r="BP436" i="1"/>
  <c r="BO436" i="1"/>
  <c r="BN436" i="1"/>
  <c r="BM436" i="1"/>
  <c r="BL436" i="1"/>
  <c r="BK436" i="1"/>
  <c r="BJ436" i="1"/>
  <c r="BI436" i="1"/>
  <c r="BH436" i="1"/>
  <c r="BG436" i="1"/>
  <c r="BF436" i="1"/>
  <c r="BE436" i="1"/>
  <c r="BD436" i="1"/>
  <c r="BC436" i="1"/>
  <c r="BB436" i="1"/>
  <c r="BA436" i="1"/>
  <c r="AZ436" i="1"/>
  <c r="AY436" i="1"/>
  <c r="AX436" i="1"/>
  <c r="AW436" i="1"/>
  <c r="AV436" i="1"/>
  <c r="AU436" i="1"/>
  <c r="AT436" i="1"/>
  <c r="AS436" i="1"/>
  <c r="AR436" i="1"/>
  <c r="AQ436" i="1"/>
  <c r="AP436" i="1"/>
  <c r="AO436" i="1"/>
  <c r="AN436" i="1"/>
  <c r="AM436" i="1"/>
  <c r="AL436" i="1"/>
  <c r="AK436" i="1"/>
  <c r="AJ436" i="1"/>
  <c r="AI436" i="1"/>
  <c r="AH436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Y241" i="1"/>
  <c r="BY448" i="1" s="1"/>
  <c r="BX241" i="1"/>
  <c r="BX448" i="1" s="1"/>
  <c r="BW241" i="1"/>
  <c r="BW448" i="1" s="1"/>
  <c r="BV241" i="1"/>
  <c r="BV448" i="1" s="1"/>
  <c r="BU241" i="1"/>
  <c r="BU448" i="1" s="1"/>
  <c r="BT241" i="1"/>
  <c r="BT448" i="1" s="1"/>
  <c r="BS241" i="1"/>
  <c r="BS448" i="1" s="1"/>
  <c r="BR241" i="1"/>
  <c r="BR448" i="1" s="1"/>
  <c r="BQ241" i="1"/>
  <c r="BQ448" i="1" s="1"/>
  <c r="BP241" i="1"/>
  <c r="BP448" i="1" s="1"/>
  <c r="BO241" i="1"/>
  <c r="BO448" i="1" s="1"/>
  <c r="BN241" i="1"/>
  <c r="BN448" i="1" s="1"/>
  <c r="BM241" i="1"/>
  <c r="BM448" i="1" s="1"/>
  <c r="BL241" i="1"/>
  <c r="BL448" i="1" s="1"/>
  <c r="BK241" i="1"/>
  <c r="BK448" i="1" s="1"/>
  <c r="BJ241" i="1"/>
  <c r="BJ448" i="1" s="1"/>
  <c r="BI241" i="1"/>
  <c r="BI448" i="1" s="1"/>
  <c r="BH241" i="1"/>
  <c r="BH448" i="1" s="1"/>
  <c r="BG241" i="1"/>
  <c r="BG448" i="1" s="1"/>
  <c r="BF241" i="1"/>
  <c r="BF448" i="1" s="1"/>
  <c r="BE241" i="1"/>
  <c r="BE448" i="1" s="1"/>
  <c r="BD241" i="1"/>
  <c r="BD448" i="1" s="1"/>
  <c r="BC241" i="1"/>
  <c r="BC448" i="1" s="1"/>
  <c r="BB241" i="1"/>
  <c r="BB448" i="1" s="1"/>
  <c r="BA241" i="1"/>
  <c r="BA448" i="1" s="1"/>
  <c r="AZ241" i="1"/>
  <c r="AZ448" i="1" s="1"/>
  <c r="AY241" i="1"/>
  <c r="AY448" i="1" s="1"/>
  <c r="AX241" i="1"/>
  <c r="AX448" i="1" s="1"/>
  <c r="AW241" i="1"/>
  <c r="AW448" i="1" s="1"/>
  <c r="AV241" i="1"/>
  <c r="AV448" i="1" s="1"/>
  <c r="AU241" i="1"/>
  <c r="AU448" i="1" s="1"/>
  <c r="AT241" i="1"/>
  <c r="AT448" i="1" s="1"/>
  <c r="AS241" i="1"/>
  <c r="AS448" i="1" s="1"/>
  <c r="AR241" i="1"/>
  <c r="AR448" i="1" s="1"/>
  <c r="AQ241" i="1"/>
  <c r="AQ448" i="1" s="1"/>
  <c r="AP241" i="1"/>
  <c r="AP448" i="1" s="1"/>
  <c r="AO241" i="1"/>
  <c r="AO448" i="1" s="1"/>
  <c r="AN241" i="1"/>
  <c r="AN448" i="1" s="1"/>
  <c r="AM241" i="1"/>
  <c r="AM448" i="1" s="1"/>
  <c r="AL241" i="1"/>
  <c r="AL448" i="1" s="1"/>
  <c r="AK241" i="1"/>
  <c r="AK448" i="1" s="1"/>
  <c r="AJ241" i="1"/>
  <c r="AJ448" i="1" s="1"/>
  <c r="AI241" i="1"/>
  <c r="AI448" i="1" s="1"/>
  <c r="AH241" i="1"/>
  <c r="AH448" i="1" s="1"/>
  <c r="AG241" i="1"/>
  <c r="AG448" i="1" s="1"/>
  <c r="AF241" i="1"/>
  <c r="AF448" i="1" s="1"/>
  <c r="AE241" i="1"/>
  <c r="AE448" i="1" s="1"/>
  <c r="AD241" i="1"/>
  <c r="AD448" i="1" s="1"/>
  <c r="AC241" i="1"/>
  <c r="AC448" i="1" s="1"/>
  <c r="AB241" i="1"/>
  <c r="AB448" i="1" s="1"/>
  <c r="AA241" i="1"/>
  <c r="AA448" i="1" s="1"/>
  <c r="Z241" i="1"/>
  <c r="Z448" i="1" s="1"/>
  <c r="Y241" i="1"/>
  <c r="Y448" i="1" s="1"/>
  <c r="X241" i="1"/>
  <c r="X448" i="1" s="1"/>
  <c r="W241" i="1"/>
  <c r="W448" i="1" s="1"/>
  <c r="V241" i="1"/>
  <c r="V448" i="1" s="1"/>
  <c r="U241" i="1"/>
  <c r="U448" i="1" s="1"/>
  <c r="T241" i="1"/>
  <c r="T448" i="1" s="1"/>
  <c r="S241" i="1"/>
  <c r="S448" i="1" s="1"/>
  <c r="R241" i="1"/>
  <c r="R448" i="1" s="1"/>
  <c r="Q241" i="1"/>
  <c r="Q448" i="1" s="1"/>
  <c r="P241" i="1"/>
  <c r="P448" i="1" s="1"/>
  <c r="O241" i="1"/>
  <c r="O448" i="1" s="1"/>
  <c r="N241" i="1"/>
  <c r="N448" i="1" s="1"/>
  <c r="M241" i="1"/>
  <c r="M448" i="1" s="1"/>
  <c r="L241" i="1"/>
  <c r="L448" i="1" s="1"/>
  <c r="K241" i="1"/>
  <c r="K448" i="1" s="1"/>
  <c r="J241" i="1"/>
  <c r="J448" i="1" s="1"/>
  <c r="I241" i="1"/>
  <c r="I448" i="1" s="1"/>
  <c r="H241" i="1"/>
  <c r="H448" i="1" s="1"/>
  <c r="G241" i="1"/>
  <c r="G448" i="1" s="1"/>
  <c r="F241" i="1"/>
  <c r="F448" i="1" s="1"/>
  <c r="E241" i="1"/>
  <c r="E448" i="1" s="1"/>
  <c r="D241" i="1"/>
  <c r="D448" i="1" s="1"/>
  <c r="BY177" i="1"/>
  <c r="BY449" i="1" s="1"/>
  <c r="BX177" i="1"/>
  <c r="BX449" i="1" s="1"/>
  <c r="BW177" i="1"/>
  <c r="BW449" i="1" s="1"/>
  <c r="BV177" i="1"/>
  <c r="BV449" i="1" s="1"/>
  <c r="BU177" i="1"/>
  <c r="BU449" i="1" s="1"/>
  <c r="BT177" i="1"/>
  <c r="BT449" i="1" s="1"/>
  <c r="BS177" i="1"/>
  <c r="BS449" i="1" s="1"/>
  <c r="BR177" i="1"/>
  <c r="BR449" i="1" s="1"/>
  <c r="BQ177" i="1"/>
  <c r="BQ449" i="1" s="1"/>
  <c r="BP177" i="1"/>
  <c r="BP449" i="1" s="1"/>
  <c r="BO177" i="1"/>
  <c r="BO449" i="1" s="1"/>
  <c r="BN177" i="1"/>
  <c r="BN449" i="1" s="1"/>
  <c r="BM177" i="1"/>
  <c r="BM449" i="1" s="1"/>
  <c r="BL177" i="1"/>
  <c r="BL449" i="1" s="1"/>
  <c r="BK177" i="1"/>
  <c r="BK449" i="1" s="1"/>
  <c r="BJ177" i="1"/>
  <c r="BJ449" i="1" s="1"/>
  <c r="BI177" i="1"/>
  <c r="BI449" i="1" s="1"/>
  <c r="BH177" i="1"/>
  <c r="BH449" i="1" s="1"/>
  <c r="BG177" i="1"/>
  <c r="BG449" i="1" s="1"/>
  <c r="BF177" i="1"/>
  <c r="BF449" i="1" s="1"/>
  <c r="BE177" i="1"/>
  <c r="BE449" i="1" s="1"/>
  <c r="BD177" i="1"/>
  <c r="BD449" i="1" s="1"/>
  <c r="BC177" i="1"/>
  <c r="BC449" i="1" s="1"/>
  <c r="BB177" i="1"/>
  <c r="BB449" i="1" s="1"/>
  <c r="BA177" i="1"/>
  <c r="BA449" i="1" s="1"/>
  <c r="AZ177" i="1"/>
  <c r="AZ449" i="1" s="1"/>
  <c r="AY177" i="1"/>
  <c r="AY449" i="1" s="1"/>
  <c r="AX177" i="1"/>
  <c r="AX449" i="1" s="1"/>
  <c r="AW177" i="1"/>
  <c r="AW449" i="1" s="1"/>
  <c r="AV177" i="1"/>
  <c r="AV449" i="1" s="1"/>
  <c r="AU177" i="1"/>
  <c r="AU449" i="1" s="1"/>
  <c r="AT177" i="1"/>
  <c r="AT449" i="1" s="1"/>
  <c r="AS177" i="1"/>
  <c r="AS449" i="1" s="1"/>
  <c r="AR177" i="1"/>
  <c r="AR449" i="1" s="1"/>
  <c r="AQ177" i="1"/>
  <c r="AQ449" i="1" s="1"/>
  <c r="AP177" i="1"/>
  <c r="AP449" i="1" s="1"/>
  <c r="AO177" i="1"/>
  <c r="AO449" i="1" s="1"/>
  <c r="AN177" i="1"/>
  <c r="AN449" i="1" s="1"/>
  <c r="AM177" i="1"/>
  <c r="AM449" i="1" s="1"/>
  <c r="AL177" i="1"/>
  <c r="AL449" i="1" s="1"/>
  <c r="AK177" i="1"/>
  <c r="AK449" i="1" s="1"/>
  <c r="AJ177" i="1"/>
  <c r="AJ449" i="1" s="1"/>
  <c r="AI177" i="1"/>
  <c r="AI449" i="1" s="1"/>
  <c r="AH177" i="1"/>
  <c r="AH449" i="1" s="1"/>
  <c r="AG177" i="1"/>
  <c r="AG449" i="1" s="1"/>
  <c r="AF177" i="1"/>
  <c r="AF449" i="1" s="1"/>
  <c r="AE177" i="1"/>
  <c r="AE449" i="1" s="1"/>
  <c r="AD177" i="1"/>
  <c r="AD449" i="1" s="1"/>
  <c r="AC177" i="1"/>
  <c r="AC449" i="1" s="1"/>
  <c r="AB177" i="1"/>
  <c r="AB449" i="1" s="1"/>
  <c r="AA177" i="1"/>
  <c r="AA449" i="1" s="1"/>
  <c r="Z177" i="1"/>
  <c r="Z449" i="1" s="1"/>
  <c r="Y177" i="1"/>
  <c r="Y449" i="1" s="1"/>
  <c r="X177" i="1"/>
  <c r="X449" i="1" s="1"/>
  <c r="W177" i="1"/>
  <c r="W449" i="1" s="1"/>
  <c r="V177" i="1"/>
  <c r="V449" i="1" s="1"/>
  <c r="U177" i="1"/>
  <c r="U449" i="1" s="1"/>
  <c r="T177" i="1"/>
  <c r="T449" i="1" s="1"/>
  <c r="S177" i="1"/>
  <c r="S449" i="1" s="1"/>
  <c r="R177" i="1"/>
  <c r="R449" i="1" s="1"/>
  <c r="Q177" i="1"/>
  <c r="Q449" i="1" s="1"/>
  <c r="P177" i="1"/>
  <c r="P449" i="1" s="1"/>
  <c r="O177" i="1"/>
  <c r="O449" i="1" s="1"/>
  <c r="N177" i="1"/>
  <c r="N449" i="1" s="1"/>
  <c r="M177" i="1"/>
  <c r="M449" i="1" s="1"/>
  <c r="L177" i="1"/>
  <c r="L449" i="1" s="1"/>
  <c r="K177" i="1"/>
  <c r="K449" i="1" s="1"/>
  <c r="J177" i="1"/>
  <c r="J449" i="1" s="1"/>
  <c r="I177" i="1"/>
  <c r="I449" i="1" s="1"/>
  <c r="H177" i="1"/>
  <c r="H449" i="1" s="1"/>
  <c r="G177" i="1"/>
  <c r="G449" i="1" s="1"/>
  <c r="F177" i="1"/>
  <c r="F449" i="1" s="1"/>
  <c r="E177" i="1"/>
  <c r="E449" i="1" s="1"/>
  <c r="D177" i="1"/>
  <c r="D449" i="1" s="1"/>
  <c r="BY127" i="1"/>
  <c r="BY447" i="1" s="1"/>
  <c r="BX127" i="1"/>
  <c r="BX447" i="1" s="1"/>
  <c r="BW127" i="1"/>
  <c r="BW441" i="1" s="1"/>
  <c r="BW460" i="1" s="1"/>
  <c r="BV127" i="1"/>
  <c r="BV447" i="1" s="1"/>
  <c r="BU127" i="1"/>
  <c r="BU447" i="1" s="1"/>
  <c r="BT127" i="1"/>
  <c r="BT447" i="1" s="1"/>
  <c r="BS127" i="1"/>
  <c r="BS441" i="1" s="1"/>
  <c r="BS460" i="1" s="1"/>
  <c r="BR127" i="1"/>
  <c r="BR447" i="1" s="1"/>
  <c r="BQ127" i="1"/>
  <c r="BQ447" i="1" s="1"/>
  <c r="BP127" i="1"/>
  <c r="BP447" i="1" s="1"/>
  <c r="BO127" i="1"/>
  <c r="BO441" i="1" s="1"/>
  <c r="BO460" i="1" s="1"/>
  <c r="BN127" i="1"/>
  <c r="BN447" i="1" s="1"/>
  <c r="BM127" i="1"/>
  <c r="BM447" i="1" s="1"/>
  <c r="BL127" i="1"/>
  <c r="BL447" i="1" s="1"/>
  <c r="BK127" i="1"/>
  <c r="BK441" i="1" s="1"/>
  <c r="BK460" i="1" s="1"/>
  <c r="BJ127" i="1"/>
  <c r="BJ447" i="1" s="1"/>
  <c r="BI127" i="1"/>
  <c r="BI447" i="1" s="1"/>
  <c r="BH127" i="1"/>
  <c r="BH447" i="1" s="1"/>
  <c r="BG127" i="1"/>
  <c r="BG441" i="1" s="1"/>
  <c r="BG460" i="1" s="1"/>
  <c r="BF127" i="1"/>
  <c r="BF447" i="1" s="1"/>
  <c r="BE127" i="1"/>
  <c r="BE447" i="1" s="1"/>
  <c r="BD127" i="1"/>
  <c r="BD447" i="1" s="1"/>
  <c r="BC127" i="1"/>
  <c r="BC441" i="1" s="1"/>
  <c r="BC460" i="1" s="1"/>
  <c r="BB127" i="1"/>
  <c r="BB447" i="1" s="1"/>
  <c r="BA127" i="1"/>
  <c r="BA447" i="1" s="1"/>
  <c r="AZ127" i="1"/>
  <c r="AZ447" i="1" s="1"/>
  <c r="AY127" i="1"/>
  <c r="AY441" i="1" s="1"/>
  <c r="AY460" i="1" s="1"/>
  <c r="AX127" i="1"/>
  <c r="AX447" i="1" s="1"/>
  <c r="AW127" i="1"/>
  <c r="AW447" i="1" s="1"/>
  <c r="AV127" i="1"/>
  <c r="AV447" i="1" s="1"/>
  <c r="AU127" i="1"/>
  <c r="AU441" i="1" s="1"/>
  <c r="AU460" i="1" s="1"/>
  <c r="AT127" i="1"/>
  <c r="AT447" i="1" s="1"/>
  <c r="AS127" i="1"/>
  <c r="AS447" i="1" s="1"/>
  <c r="AR127" i="1"/>
  <c r="AR447" i="1" s="1"/>
  <c r="AQ127" i="1"/>
  <c r="AQ441" i="1" s="1"/>
  <c r="AQ460" i="1" s="1"/>
  <c r="AP127" i="1"/>
  <c r="AP447" i="1" s="1"/>
  <c r="AO127" i="1"/>
  <c r="AO447" i="1" s="1"/>
  <c r="AN127" i="1"/>
  <c r="AN447" i="1" s="1"/>
  <c r="AM127" i="1"/>
  <c r="AM441" i="1" s="1"/>
  <c r="AM460" i="1" s="1"/>
  <c r="AL127" i="1"/>
  <c r="AL447" i="1" s="1"/>
  <c r="AK127" i="1"/>
  <c r="AK447" i="1" s="1"/>
  <c r="AJ127" i="1"/>
  <c r="AJ447" i="1" s="1"/>
  <c r="AI127" i="1"/>
  <c r="AI441" i="1" s="1"/>
  <c r="AI460" i="1" s="1"/>
  <c r="AH127" i="1"/>
  <c r="AH447" i="1" s="1"/>
  <c r="AG127" i="1"/>
  <c r="AG447" i="1" s="1"/>
  <c r="AF127" i="1"/>
  <c r="AF447" i="1" s="1"/>
  <c r="AE127" i="1"/>
  <c r="AE441" i="1" s="1"/>
  <c r="AE460" i="1" s="1"/>
  <c r="AD127" i="1"/>
  <c r="AD447" i="1" s="1"/>
  <c r="AC127" i="1"/>
  <c r="AC447" i="1" s="1"/>
  <c r="AB127" i="1"/>
  <c r="AB447" i="1" s="1"/>
  <c r="AA127" i="1"/>
  <c r="AA441" i="1" s="1"/>
  <c r="AA460" i="1" s="1"/>
  <c r="Z127" i="1"/>
  <c r="Z447" i="1" s="1"/>
  <c r="Y127" i="1"/>
  <c r="Y447" i="1" s="1"/>
  <c r="X127" i="1"/>
  <c r="X447" i="1" s="1"/>
  <c r="W127" i="1"/>
  <c r="W441" i="1" s="1"/>
  <c r="W460" i="1" s="1"/>
  <c r="V127" i="1"/>
  <c r="V447" i="1" s="1"/>
  <c r="U127" i="1"/>
  <c r="U447" i="1" s="1"/>
  <c r="T127" i="1"/>
  <c r="T447" i="1" s="1"/>
  <c r="S127" i="1"/>
  <c r="S441" i="1" s="1"/>
  <c r="S460" i="1" s="1"/>
  <c r="R127" i="1"/>
  <c r="R447" i="1" s="1"/>
  <c r="Q127" i="1"/>
  <c r="Q447" i="1" s="1"/>
  <c r="P127" i="1"/>
  <c r="P447" i="1" s="1"/>
  <c r="O127" i="1"/>
  <c r="O441" i="1" s="1"/>
  <c r="O460" i="1" s="1"/>
  <c r="N127" i="1"/>
  <c r="N447" i="1" s="1"/>
  <c r="M127" i="1"/>
  <c r="M447" i="1" s="1"/>
  <c r="L127" i="1"/>
  <c r="L447" i="1" s="1"/>
  <c r="K127" i="1"/>
  <c r="K441" i="1" s="1"/>
  <c r="K460" i="1" s="1"/>
  <c r="J127" i="1"/>
  <c r="J447" i="1" s="1"/>
  <c r="I127" i="1"/>
  <c r="I447" i="1" s="1"/>
  <c r="H127" i="1"/>
  <c r="H447" i="1" s="1"/>
  <c r="G127" i="1"/>
  <c r="G441" i="1" s="1"/>
  <c r="G460" i="1" s="1"/>
  <c r="F127" i="1"/>
  <c r="F447" i="1" s="1"/>
  <c r="E127" i="1"/>
  <c r="E447" i="1" s="1"/>
  <c r="D127" i="1"/>
  <c r="D447" i="1" s="1"/>
  <c r="BY47" i="1"/>
  <c r="BY444" i="1" s="1"/>
  <c r="BX47" i="1"/>
  <c r="BX444" i="1" s="1"/>
  <c r="BW47" i="1"/>
  <c r="BW444" i="1" s="1"/>
  <c r="BV47" i="1"/>
  <c r="BV444" i="1" s="1"/>
  <c r="BU47" i="1"/>
  <c r="BU444" i="1" s="1"/>
  <c r="BT47" i="1"/>
  <c r="BT444" i="1" s="1"/>
  <c r="BS47" i="1"/>
  <c r="BS444" i="1" s="1"/>
  <c r="BR47" i="1"/>
  <c r="BR444" i="1" s="1"/>
  <c r="BQ47" i="1"/>
  <c r="BQ444" i="1" s="1"/>
  <c r="BP47" i="1"/>
  <c r="BP444" i="1" s="1"/>
  <c r="BO47" i="1"/>
  <c r="BO444" i="1" s="1"/>
  <c r="BN47" i="1"/>
  <c r="BN444" i="1" s="1"/>
  <c r="BM47" i="1"/>
  <c r="BM444" i="1" s="1"/>
  <c r="BL47" i="1"/>
  <c r="BL444" i="1" s="1"/>
  <c r="BK47" i="1"/>
  <c r="BK444" i="1" s="1"/>
  <c r="BJ47" i="1"/>
  <c r="BJ444" i="1" s="1"/>
  <c r="BI47" i="1"/>
  <c r="BI444" i="1" s="1"/>
  <c r="BH47" i="1"/>
  <c r="BH444" i="1" s="1"/>
  <c r="BG47" i="1"/>
  <c r="BG444" i="1" s="1"/>
  <c r="BF47" i="1"/>
  <c r="BF444" i="1" s="1"/>
  <c r="BE47" i="1"/>
  <c r="BE444" i="1" s="1"/>
  <c r="BD47" i="1"/>
  <c r="BD444" i="1" s="1"/>
  <c r="BC47" i="1"/>
  <c r="BC444" i="1" s="1"/>
  <c r="BB47" i="1"/>
  <c r="BB444" i="1" s="1"/>
  <c r="BA47" i="1"/>
  <c r="BA444" i="1" s="1"/>
  <c r="AZ47" i="1"/>
  <c r="AZ444" i="1" s="1"/>
  <c r="AY47" i="1"/>
  <c r="AY444" i="1" s="1"/>
  <c r="AX47" i="1"/>
  <c r="AX444" i="1" s="1"/>
  <c r="AW47" i="1"/>
  <c r="AW444" i="1" s="1"/>
  <c r="AV47" i="1"/>
  <c r="AV444" i="1" s="1"/>
  <c r="AU47" i="1"/>
  <c r="AU444" i="1" s="1"/>
  <c r="AT47" i="1"/>
  <c r="AT444" i="1" s="1"/>
  <c r="AS47" i="1"/>
  <c r="AS444" i="1" s="1"/>
  <c r="AR47" i="1"/>
  <c r="AR444" i="1" s="1"/>
  <c r="AQ47" i="1"/>
  <c r="AQ444" i="1" s="1"/>
  <c r="AP47" i="1"/>
  <c r="AP444" i="1" s="1"/>
  <c r="AO47" i="1"/>
  <c r="AO444" i="1" s="1"/>
  <c r="AN47" i="1"/>
  <c r="AN444" i="1" s="1"/>
  <c r="AM47" i="1"/>
  <c r="AM444" i="1" s="1"/>
  <c r="AL47" i="1"/>
  <c r="AL444" i="1" s="1"/>
  <c r="AK47" i="1"/>
  <c r="AK444" i="1" s="1"/>
  <c r="AJ47" i="1"/>
  <c r="AJ444" i="1" s="1"/>
  <c r="AI47" i="1"/>
  <c r="AI444" i="1" s="1"/>
  <c r="AH47" i="1"/>
  <c r="AH444" i="1" s="1"/>
  <c r="AG47" i="1"/>
  <c r="AG444" i="1" s="1"/>
  <c r="AF47" i="1"/>
  <c r="AF444" i="1" s="1"/>
  <c r="AE47" i="1"/>
  <c r="AE444" i="1" s="1"/>
  <c r="AD47" i="1"/>
  <c r="AD444" i="1" s="1"/>
  <c r="AC47" i="1"/>
  <c r="AC444" i="1" s="1"/>
  <c r="AB47" i="1"/>
  <c r="AB444" i="1" s="1"/>
  <c r="AA47" i="1"/>
  <c r="AA444" i="1" s="1"/>
  <c r="Z47" i="1"/>
  <c r="Z444" i="1" s="1"/>
  <c r="Y47" i="1"/>
  <c r="Y444" i="1" s="1"/>
  <c r="X47" i="1"/>
  <c r="X444" i="1" s="1"/>
  <c r="W47" i="1"/>
  <c r="W444" i="1" s="1"/>
  <c r="V47" i="1"/>
  <c r="V444" i="1" s="1"/>
  <c r="U47" i="1"/>
  <c r="U444" i="1" s="1"/>
  <c r="T47" i="1"/>
  <c r="T444" i="1" s="1"/>
  <c r="S47" i="1"/>
  <c r="S444" i="1" s="1"/>
  <c r="R47" i="1"/>
  <c r="R444" i="1" s="1"/>
  <c r="Q47" i="1"/>
  <c r="Q444" i="1" s="1"/>
  <c r="P47" i="1"/>
  <c r="P444" i="1" s="1"/>
  <c r="O47" i="1"/>
  <c r="O444" i="1" s="1"/>
  <c r="N47" i="1"/>
  <c r="N444" i="1" s="1"/>
  <c r="M47" i="1"/>
  <c r="M444" i="1" s="1"/>
  <c r="L47" i="1"/>
  <c r="L444" i="1" s="1"/>
  <c r="K47" i="1"/>
  <c r="K444" i="1" s="1"/>
  <c r="J47" i="1"/>
  <c r="J444" i="1" s="1"/>
  <c r="I47" i="1"/>
  <c r="I444" i="1" s="1"/>
  <c r="H47" i="1"/>
  <c r="H444" i="1" s="1"/>
  <c r="G47" i="1"/>
  <c r="G444" i="1" s="1"/>
  <c r="F47" i="1"/>
  <c r="F444" i="1" s="1"/>
  <c r="E47" i="1"/>
  <c r="E444" i="1" s="1"/>
  <c r="D47" i="1"/>
  <c r="D444" i="1" s="1"/>
  <c r="BX29" i="1"/>
  <c r="BX443" i="1" s="1"/>
  <c r="BW29" i="1"/>
  <c r="BW443" i="1" s="1"/>
  <c r="BV29" i="1"/>
  <c r="BV443" i="1" s="1"/>
  <c r="BU29" i="1"/>
  <c r="BU443" i="1" s="1"/>
  <c r="BT29" i="1"/>
  <c r="BT443" i="1" s="1"/>
  <c r="BS29" i="1"/>
  <c r="BS443" i="1" s="1"/>
  <c r="BR29" i="1"/>
  <c r="BR443" i="1" s="1"/>
  <c r="BQ29" i="1"/>
  <c r="BQ443" i="1" s="1"/>
  <c r="BP29" i="1"/>
  <c r="BP443" i="1" s="1"/>
  <c r="BO29" i="1"/>
  <c r="BO443" i="1" s="1"/>
  <c r="BN29" i="1"/>
  <c r="BN443" i="1" s="1"/>
  <c r="BM29" i="1"/>
  <c r="BM443" i="1" s="1"/>
  <c r="BL29" i="1"/>
  <c r="BL443" i="1" s="1"/>
  <c r="BK29" i="1"/>
  <c r="BK443" i="1" s="1"/>
  <c r="BJ29" i="1"/>
  <c r="BJ443" i="1" s="1"/>
  <c r="BI29" i="1"/>
  <c r="BI443" i="1" s="1"/>
  <c r="BH29" i="1"/>
  <c r="BH443" i="1" s="1"/>
  <c r="BG29" i="1"/>
  <c r="BG443" i="1" s="1"/>
  <c r="BF29" i="1"/>
  <c r="BF443" i="1" s="1"/>
  <c r="BE29" i="1"/>
  <c r="BE443" i="1" s="1"/>
  <c r="BD29" i="1"/>
  <c r="BD443" i="1" s="1"/>
  <c r="BC29" i="1"/>
  <c r="BC443" i="1" s="1"/>
  <c r="BB29" i="1"/>
  <c r="BB443" i="1" s="1"/>
  <c r="BA29" i="1"/>
  <c r="BA443" i="1" s="1"/>
  <c r="AZ29" i="1"/>
  <c r="AZ443" i="1" s="1"/>
  <c r="AY29" i="1"/>
  <c r="AY443" i="1" s="1"/>
  <c r="AX29" i="1"/>
  <c r="AX443" i="1" s="1"/>
  <c r="AW29" i="1"/>
  <c r="AW443" i="1" s="1"/>
  <c r="AV29" i="1"/>
  <c r="AV443" i="1" s="1"/>
  <c r="AU29" i="1"/>
  <c r="AU443" i="1" s="1"/>
  <c r="AT29" i="1"/>
  <c r="AT443" i="1" s="1"/>
  <c r="AS29" i="1"/>
  <c r="AS443" i="1" s="1"/>
  <c r="AR29" i="1"/>
  <c r="AR443" i="1" s="1"/>
  <c r="AQ29" i="1"/>
  <c r="AQ443" i="1" s="1"/>
  <c r="AP29" i="1"/>
  <c r="AP443" i="1" s="1"/>
  <c r="AO29" i="1"/>
  <c r="AO443" i="1" s="1"/>
  <c r="AN29" i="1"/>
  <c r="AN443" i="1" s="1"/>
  <c r="AM29" i="1"/>
  <c r="AM443" i="1" s="1"/>
  <c r="AL29" i="1"/>
  <c r="AL443" i="1" s="1"/>
  <c r="AK29" i="1"/>
  <c r="AK443" i="1" s="1"/>
  <c r="AJ29" i="1"/>
  <c r="AJ443" i="1" s="1"/>
  <c r="AI29" i="1"/>
  <c r="AI443" i="1" s="1"/>
  <c r="AH29" i="1"/>
  <c r="AH443" i="1" s="1"/>
  <c r="AG29" i="1"/>
  <c r="AG443" i="1" s="1"/>
  <c r="AF29" i="1"/>
  <c r="AF443" i="1" s="1"/>
  <c r="AE29" i="1"/>
  <c r="AE443" i="1" s="1"/>
  <c r="AD29" i="1"/>
  <c r="AD443" i="1" s="1"/>
  <c r="AC29" i="1"/>
  <c r="AC443" i="1" s="1"/>
  <c r="AB29" i="1"/>
  <c r="AB443" i="1" s="1"/>
  <c r="AA29" i="1"/>
  <c r="AA443" i="1" s="1"/>
  <c r="Z29" i="1"/>
  <c r="Z443" i="1" s="1"/>
  <c r="Y29" i="1"/>
  <c r="Y443" i="1" s="1"/>
  <c r="X29" i="1"/>
  <c r="X443" i="1" s="1"/>
  <c r="W29" i="1"/>
  <c r="W443" i="1" s="1"/>
  <c r="V29" i="1"/>
  <c r="V443" i="1" s="1"/>
  <c r="U29" i="1"/>
  <c r="U443" i="1" s="1"/>
  <c r="T29" i="1"/>
  <c r="T443" i="1" s="1"/>
  <c r="S29" i="1"/>
  <c r="S443" i="1" s="1"/>
  <c r="R29" i="1"/>
  <c r="R443" i="1" s="1"/>
  <c r="Q29" i="1"/>
  <c r="Q443" i="1" s="1"/>
  <c r="P29" i="1"/>
  <c r="P443" i="1" s="1"/>
  <c r="O29" i="1"/>
  <c r="O443" i="1" s="1"/>
  <c r="N29" i="1"/>
  <c r="N443" i="1" s="1"/>
  <c r="M29" i="1"/>
  <c r="M443" i="1" s="1"/>
  <c r="L29" i="1"/>
  <c r="L443" i="1" s="1"/>
  <c r="K29" i="1"/>
  <c r="K443" i="1" s="1"/>
  <c r="J29" i="1"/>
  <c r="J443" i="1" s="1"/>
  <c r="I29" i="1"/>
  <c r="I443" i="1" s="1"/>
  <c r="H29" i="1"/>
  <c r="H443" i="1" s="1"/>
  <c r="G29" i="1"/>
  <c r="G443" i="1" s="1"/>
  <c r="F29" i="1"/>
  <c r="F443" i="1" s="1"/>
  <c r="E29" i="1"/>
  <c r="E443" i="1" s="1"/>
  <c r="D29" i="1"/>
  <c r="D443" i="1" s="1"/>
  <c r="BY5" i="1"/>
  <c r="BY29" i="1" s="1"/>
  <c r="S59" i="2" l="1"/>
  <c r="S30" i="2"/>
  <c r="S87" i="2" s="1"/>
  <c r="D445" i="1"/>
  <c r="D454" i="1" s="1"/>
  <c r="F445" i="1"/>
  <c r="F454" i="1" s="1"/>
  <c r="H445" i="1"/>
  <c r="H454" i="1" s="1"/>
  <c r="J445" i="1"/>
  <c r="J454" i="1" s="1"/>
  <c r="L445" i="1"/>
  <c r="L454" i="1" s="1"/>
  <c r="N445" i="1"/>
  <c r="N454" i="1" s="1"/>
  <c r="P445" i="1"/>
  <c r="P454" i="1" s="1"/>
  <c r="R445" i="1"/>
  <c r="R454" i="1" s="1"/>
  <c r="T445" i="1"/>
  <c r="T454" i="1" s="1"/>
  <c r="V445" i="1"/>
  <c r="V454" i="1" s="1"/>
  <c r="X445" i="1"/>
  <c r="X454" i="1" s="1"/>
  <c r="Z445" i="1"/>
  <c r="Z454" i="1" s="1"/>
  <c r="AB445" i="1"/>
  <c r="AB454" i="1" s="1"/>
  <c r="AD445" i="1"/>
  <c r="AD454" i="1" s="1"/>
  <c r="AF445" i="1"/>
  <c r="AF454" i="1" s="1"/>
  <c r="AH445" i="1"/>
  <c r="AH454" i="1" s="1"/>
  <c r="AJ445" i="1"/>
  <c r="AJ454" i="1" s="1"/>
  <c r="AL445" i="1"/>
  <c r="AL454" i="1" s="1"/>
  <c r="AN445" i="1"/>
  <c r="AN454" i="1" s="1"/>
  <c r="AP445" i="1"/>
  <c r="AP454" i="1" s="1"/>
  <c r="AR445" i="1"/>
  <c r="AR454" i="1" s="1"/>
  <c r="AT445" i="1"/>
  <c r="AT454" i="1" s="1"/>
  <c r="AV445" i="1"/>
  <c r="AV454" i="1" s="1"/>
  <c r="AX445" i="1"/>
  <c r="AX454" i="1" s="1"/>
  <c r="AZ445" i="1"/>
  <c r="AZ454" i="1" s="1"/>
  <c r="BB445" i="1"/>
  <c r="BB454" i="1" s="1"/>
  <c r="BD445" i="1"/>
  <c r="BD454" i="1" s="1"/>
  <c r="BF445" i="1"/>
  <c r="BF454" i="1" s="1"/>
  <c r="BH445" i="1"/>
  <c r="BH454" i="1" s="1"/>
  <c r="BJ445" i="1"/>
  <c r="BJ454" i="1" s="1"/>
  <c r="BL445" i="1"/>
  <c r="BL454" i="1" s="1"/>
  <c r="BN445" i="1"/>
  <c r="BN454" i="1" s="1"/>
  <c r="BP445" i="1"/>
  <c r="BP454" i="1" s="1"/>
  <c r="BR445" i="1"/>
  <c r="BR454" i="1" s="1"/>
  <c r="BT445" i="1"/>
  <c r="BT454" i="1" s="1"/>
  <c r="BV445" i="1"/>
  <c r="BV454" i="1" s="1"/>
  <c r="BX445" i="1"/>
  <c r="BX454" i="1" s="1"/>
  <c r="E450" i="1"/>
  <c r="I450" i="1"/>
  <c r="M450" i="1"/>
  <c r="Q450" i="1"/>
  <c r="U450" i="1"/>
  <c r="Y450" i="1"/>
  <c r="AC450" i="1"/>
  <c r="AG450" i="1"/>
  <c r="AK450" i="1"/>
  <c r="AO450" i="1"/>
  <c r="AS450" i="1"/>
  <c r="AW450" i="1"/>
  <c r="BA450" i="1"/>
  <c r="BE450" i="1"/>
  <c r="BI450" i="1"/>
  <c r="BM450" i="1"/>
  <c r="BQ450" i="1"/>
  <c r="BU450" i="1"/>
  <c r="BY450" i="1"/>
  <c r="BY443" i="1"/>
  <c r="BY440" i="1"/>
  <c r="E445" i="1"/>
  <c r="E455" i="1" s="1"/>
  <c r="G445" i="1"/>
  <c r="I445" i="1"/>
  <c r="I455" i="1" s="1"/>
  <c r="K445" i="1"/>
  <c r="M445" i="1"/>
  <c r="M455" i="1" s="1"/>
  <c r="O445" i="1"/>
  <c r="Q445" i="1"/>
  <c r="Q455" i="1" s="1"/>
  <c r="S445" i="1"/>
  <c r="U445" i="1"/>
  <c r="U455" i="1" s="1"/>
  <c r="W445" i="1"/>
  <c r="Y445" i="1"/>
  <c r="Y455" i="1" s="1"/>
  <c r="AA445" i="1"/>
  <c r="AC445" i="1"/>
  <c r="AC455" i="1" s="1"/>
  <c r="AE445" i="1"/>
  <c r="AG445" i="1"/>
  <c r="AG455" i="1" s="1"/>
  <c r="AI445" i="1"/>
  <c r="AK445" i="1"/>
  <c r="AK455" i="1" s="1"/>
  <c r="AM445" i="1"/>
  <c r="AO445" i="1"/>
  <c r="AO455" i="1" s="1"/>
  <c r="AQ445" i="1"/>
  <c r="AS445" i="1"/>
  <c r="AS455" i="1" s="1"/>
  <c r="AU445" i="1"/>
  <c r="AW445" i="1"/>
  <c r="AW455" i="1" s="1"/>
  <c r="AY445" i="1"/>
  <c r="BA445" i="1"/>
  <c r="BA455" i="1" s="1"/>
  <c r="BC445" i="1"/>
  <c r="BE445" i="1"/>
  <c r="BE455" i="1" s="1"/>
  <c r="BG445" i="1"/>
  <c r="BI445" i="1"/>
  <c r="BI455" i="1" s="1"/>
  <c r="BK445" i="1"/>
  <c r="BM445" i="1"/>
  <c r="BM455" i="1" s="1"/>
  <c r="BO445" i="1"/>
  <c r="BQ445" i="1"/>
  <c r="BQ455" i="1" s="1"/>
  <c r="BS445" i="1"/>
  <c r="BU445" i="1"/>
  <c r="BU455" i="1" s="1"/>
  <c r="BW445" i="1"/>
  <c r="D452" i="1"/>
  <c r="D450" i="1"/>
  <c r="D455" i="1" s="1"/>
  <c r="F452" i="1"/>
  <c r="F450" i="1"/>
  <c r="F455" i="1" s="1"/>
  <c r="H452" i="1"/>
  <c r="H450" i="1"/>
  <c r="H455" i="1" s="1"/>
  <c r="J452" i="1"/>
  <c r="J450" i="1"/>
  <c r="J455" i="1" s="1"/>
  <c r="L452" i="1"/>
  <c r="L450" i="1"/>
  <c r="L455" i="1" s="1"/>
  <c r="N452" i="1"/>
  <c r="N450" i="1"/>
  <c r="N455" i="1" s="1"/>
  <c r="P452" i="1"/>
  <c r="P450" i="1"/>
  <c r="P455" i="1" s="1"/>
  <c r="R452" i="1"/>
  <c r="R450" i="1"/>
  <c r="R455" i="1" s="1"/>
  <c r="T452" i="1"/>
  <c r="T450" i="1"/>
  <c r="T455" i="1" s="1"/>
  <c r="V452" i="1"/>
  <c r="V450" i="1"/>
  <c r="V455" i="1" s="1"/>
  <c r="X452" i="1"/>
  <c r="X450" i="1"/>
  <c r="X455" i="1" s="1"/>
  <c r="Z452" i="1"/>
  <c r="Z450" i="1"/>
  <c r="Z455" i="1" s="1"/>
  <c r="AB452" i="1"/>
  <c r="AB450" i="1"/>
  <c r="AB455" i="1" s="1"/>
  <c r="AD452" i="1"/>
  <c r="AD450" i="1"/>
  <c r="AD455" i="1" s="1"/>
  <c r="AF452" i="1"/>
  <c r="AF450" i="1"/>
  <c r="AF455" i="1" s="1"/>
  <c r="AH452" i="1"/>
  <c r="AH450" i="1"/>
  <c r="AH455" i="1" s="1"/>
  <c r="AJ452" i="1"/>
  <c r="AJ450" i="1"/>
  <c r="AJ455" i="1" s="1"/>
  <c r="AL452" i="1"/>
  <c r="AL450" i="1"/>
  <c r="AL455" i="1" s="1"/>
  <c r="AN452" i="1"/>
  <c r="AN450" i="1"/>
  <c r="AN455" i="1" s="1"/>
  <c r="AP452" i="1"/>
  <c r="AP450" i="1"/>
  <c r="AP455" i="1" s="1"/>
  <c r="AR452" i="1"/>
  <c r="AR450" i="1"/>
  <c r="AR455" i="1" s="1"/>
  <c r="AT452" i="1"/>
  <c r="AT450" i="1"/>
  <c r="AT455" i="1" s="1"/>
  <c r="AV452" i="1"/>
  <c r="AV450" i="1"/>
  <c r="AV455" i="1" s="1"/>
  <c r="AX452" i="1"/>
  <c r="AX450" i="1"/>
  <c r="AX455" i="1" s="1"/>
  <c r="AZ452" i="1"/>
  <c r="AZ450" i="1"/>
  <c r="AZ455" i="1" s="1"/>
  <c r="BB452" i="1"/>
  <c r="BB450" i="1"/>
  <c r="BB455" i="1" s="1"/>
  <c r="BD452" i="1"/>
  <c r="BD450" i="1"/>
  <c r="BD455" i="1" s="1"/>
  <c r="BF452" i="1"/>
  <c r="BF450" i="1"/>
  <c r="BF455" i="1" s="1"/>
  <c r="BH452" i="1"/>
  <c r="BH450" i="1"/>
  <c r="BH455" i="1" s="1"/>
  <c r="BJ452" i="1"/>
  <c r="BJ450" i="1"/>
  <c r="BJ455" i="1" s="1"/>
  <c r="BL452" i="1"/>
  <c r="BL450" i="1"/>
  <c r="BL455" i="1" s="1"/>
  <c r="BN452" i="1"/>
  <c r="BN450" i="1"/>
  <c r="BN455" i="1" s="1"/>
  <c r="BP452" i="1"/>
  <c r="BP450" i="1"/>
  <c r="BP455" i="1" s="1"/>
  <c r="BR452" i="1"/>
  <c r="BR450" i="1"/>
  <c r="BR455" i="1" s="1"/>
  <c r="BT452" i="1"/>
  <c r="BT450" i="1"/>
  <c r="BT455" i="1" s="1"/>
  <c r="BV452" i="1"/>
  <c r="BV450" i="1"/>
  <c r="BV455" i="1" s="1"/>
  <c r="BX452" i="1"/>
  <c r="BX450" i="1"/>
  <c r="BX455" i="1" s="1"/>
  <c r="D440" i="1"/>
  <c r="F440" i="1"/>
  <c r="H440" i="1"/>
  <c r="J440" i="1"/>
  <c r="L440" i="1"/>
  <c r="N440" i="1"/>
  <c r="P440" i="1"/>
  <c r="R440" i="1"/>
  <c r="T440" i="1"/>
  <c r="V440" i="1"/>
  <c r="X440" i="1"/>
  <c r="Z440" i="1"/>
  <c r="AB440" i="1"/>
  <c r="AD440" i="1"/>
  <c r="AF440" i="1"/>
  <c r="AH440" i="1"/>
  <c r="AJ440" i="1"/>
  <c r="AL440" i="1"/>
  <c r="AN440" i="1"/>
  <c r="AP440" i="1"/>
  <c r="AR440" i="1"/>
  <c r="AT440" i="1"/>
  <c r="AV440" i="1"/>
  <c r="AX440" i="1"/>
  <c r="AZ440" i="1"/>
  <c r="BB440" i="1"/>
  <c r="BD440" i="1"/>
  <c r="BF440" i="1"/>
  <c r="BH440" i="1"/>
  <c r="BJ440" i="1"/>
  <c r="BL440" i="1"/>
  <c r="BN440" i="1"/>
  <c r="BP440" i="1"/>
  <c r="BR440" i="1"/>
  <c r="BT440" i="1"/>
  <c r="BV440" i="1"/>
  <c r="BX440" i="1"/>
  <c r="D441" i="1"/>
  <c r="D460" i="1" s="1"/>
  <c r="F441" i="1"/>
  <c r="F460" i="1" s="1"/>
  <c r="H441" i="1"/>
  <c r="H460" i="1" s="1"/>
  <c r="J441" i="1"/>
  <c r="J460" i="1" s="1"/>
  <c r="L441" i="1"/>
  <c r="L460" i="1" s="1"/>
  <c r="N441" i="1"/>
  <c r="N460" i="1" s="1"/>
  <c r="P441" i="1"/>
  <c r="P460" i="1" s="1"/>
  <c r="R441" i="1"/>
  <c r="R460" i="1" s="1"/>
  <c r="T441" i="1"/>
  <c r="T460" i="1" s="1"/>
  <c r="V441" i="1"/>
  <c r="V460" i="1" s="1"/>
  <c r="X441" i="1"/>
  <c r="X460" i="1" s="1"/>
  <c r="Z441" i="1"/>
  <c r="Z460" i="1" s="1"/>
  <c r="AB441" i="1"/>
  <c r="AB460" i="1" s="1"/>
  <c r="AD441" i="1"/>
  <c r="AD460" i="1" s="1"/>
  <c r="AF441" i="1"/>
  <c r="AF460" i="1" s="1"/>
  <c r="AH441" i="1"/>
  <c r="AH460" i="1" s="1"/>
  <c r="AJ441" i="1"/>
  <c r="AJ460" i="1" s="1"/>
  <c r="AL441" i="1"/>
  <c r="AL460" i="1" s="1"/>
  <c r="AN441" i="1"/>
  <c r="AN460" i="1" s="1"/>
  <c r="AP441" i="1"/>
  <c r="AP460" i="1" s="1"/>
  <c r="AR441" i="1"/>
  <c r="AR460" i="1" s="1"/>
  <c r="AT441" i="1"/>
  <c r="AT460" i="1" s="1"/>
  <c r="AV441" i="1"/>
  <c r="AV460" i="1" s="1"/>
  <c r="AX441" i="1"/>
  <c r="AX460" i="1" s="1"/>
  <c r="AZ441" i="1"/>
  <c r="AZ460" i="1" s="1"/>
  <c r="BB441" i="1"/>
  <c r="BB460" i="1" s="1"/>
  <c r="BD441" i="1"/>
  <c r="BD460" i="1" s="1"/>
  <c r="BF441" i="1"/>
  <c r="BF460" i="1" s="1"/>
  <c r="BH441" i="1"/>
  <c r="BH460" i="1" s="1"/>
  <c r="BJ441" i="1"/>
  <c r="BJ460" i="1" s="1"/>
  <c r="BL441" i="1"/>
  <c r="BL460" i="1" s="1"/>
  <c r="BN441" i="1"/>
  <c r="BN460" i="1" s="1"/>
  <c r="BP441" i="1"/>
  <c r="BP460" i="1" s="1"/>
  <c r="BR441" i="1"/>
  <c r="BR460" i="1" s="1"/>
  <c r="BT441" i="1"/>
  <c r="BT460" i="1" s="1"/>
  <c r="BV441" i="1"/>
  <c r="BV460" i="1" s="1"/>
  <c r="BX441" i="1"/>
  <c r="BX460" i="1" s="1"/>
  <c r="G447" i="1"/>
  <c r="K447" i="1"/>
  <c r="O447" i="1"/>
  <c r="S447" i="1"/>
  <c r="W447" i="1"/>
  <c r="AA447" i="1"/>
  <c r="AE447" i="1"/>
  <c r="AI447" i="1"/>
  <c r="AM447" i="1"/>
  <c r="AQ447" i="1"/>
  <c r="AU447" i="1"/>
  <c r="AY447" i="1"/>
  <c r="BC447" i="1"/>
  <c r="BG447" i="1"/>
  <c r="BK447" i="1"/>
  <c r="BO447" i="1"/>
  <c r="BS447" i="1"/>
  <c r="BW447" i="1"/>
  <c r="E440" i="1"/>
  <c r="G440" i="1"/>
  <c r="I440" i="1"/>
  <c r="K440" i="1"/>
  <c r="M440" i="1"/>
  <c r="O440" i="1"/>
  <c r="Q440" i="1"/>
  <c r="S440" i="1"/>
  <c r="U440" i="1"/>
  <c r="W440" i="1"/>
  <c r="Y440" i="1"/>
  <c r="AA440" i="1"/>
  <c r="AC440" i="1"/>
  <c r="AE440" i="1"/>
  <c r="AG440" i="1"/>
  <c r="AI440" i="1"/>
  <c r="AK440" i="1"/>
  <c r="AM440" i="1"/>
  <c r="AO440" i="1"/>
  <c r="AQ440" i="1"/>
  <c r="AS440" i="1"/>
  <c r="AU440" i="1"/>
  <c r="AW440" i="1"/>
  <c r="AY440" i="1"/>
  <c r="BA440" i="1"/>
  <c r="BC440" i="1"/>
  <c r="BE440" i="1"/>
  <c r="BG440" i="1"/>
  <c r="BI440" i="1"/>
  <c r="BK440" i="1"/>
  <c r="BM440" i="1"/>
  <c r="BO440" i="1"/>
  <c r="BQ440" i="1"/>
  <c r="BS440" i="1"/>
  <c r="BU440" i="1"/>
  <c r="BW440" i="1"/>
  <c r="E441" i="1"/>
  <c r="E460" i="1" s="1"/>
  <c r="I441" i="1"/>
  <c r="I460" i="1" s="1"/>
  <c r="M441" i="1"/>
  <c r="M460" i="1" s="1"/>
  <c r="Q441" i="1"/>
  <c r="Q460" i="1" s="1"/>
  <c r="U441" i="1"/>
  <c r="U460" i="1" s="1"/>
  <c r="Y441" i="1"/>
  <c r="Y460" i="1" s="1"/>
  <c r="AC441" i="1"/>
  <c r="AC460" i="1" s="1"/>
  <c r="AG441" i="1"/>
  <c r="AG460" i="1" s="1"/>
  <c r="AK441" i="1"/>
  <c r="AK460" i="1" s="1"/>
  <c r="AO441" i="1"/>
  <c r="AO460" i="1" s="1"/>
  <c r="AS441" i="1"/>
  <c r="AS460" i="1" s="1"/>
  <c r="AW441" i="1"/>
  <c r="AW460" i="1" s="1"/>
  <c r="BA441" i="1"/>
  <c r="BA460" i="1" s="1"/>
  <c r="BE441" i="1"/>
  <c r="BE460" i="1" s="1"/>
  <c r="BI441" i="1"/>
  <c r="BI460" i="1" s="1"/>
  <c r="BM441" i="1"/>
  <c r="BM460" i="1" s="1"/>
  <c r="BQ441" i="1"/>
  <c r="BQ460" i="1" s="1"/>
  <c r="BU441" i="1"/>
  <c r="BU460" i="1" s="1"/>
  <c r="BY441" i="1"/>
  <c r="BY460" i="1" s="1"/>
  <c r="BW454" i="1" l="1"/>
  <c r="BG454" i="1"/>
  <c r="AQ454" i="1"/>
  <c r="AA454" i="1"/>
  <c r="K454" i="1"/>
  <c r="BV456" i="1"/>
  <c r="BR456" i="1"/>
  <c r="BN456" i="1"/>
  <c r="BJ456" i="1"/>
  <c r="BF456" i="1"/>
  <c r="BB456" i="1"/>
  <c r="AX456" i="1"/>
  <c r="AT456" i="1"/>
  <c r="AP456" i="1"/>
  <c r="AL456" i="1"/>
  <c r="AH456" i="1"/>
  <c r="AD456" i="1"/>
  <c r="Z456" i="1"/>
  <c r="V456" i="1"/>
  <c r="R456" i="1"/>
  <c r="N456" i="1"/>
  <c r="J456" i="1"/>
  <c r="F456" i="1"/>
  <c r="BX456" i="1"/>
  <c r="BT456" i="1"/>
  <c r="BP456" i="1"/>
  <c r="BL456" i="1"/>
  <c r="BH456" i="1"/>
  <c r="BD456" i="1"/>
  <c r="AZ456" i="1"/>
  <c r="AV456" i="1"/>
  <c r="AR456" i="1"/>
  <c r="AN456" i="1"/>
  <c r="AJ456" i="1"/>
  <c r="AF456" i="1"/>
  <c r="AB456" i="1"/>
  <c r="X456" i="1"/>
  <c r="T456" i="1"/>
  <c r="P456" i="1"/>
  <c r="L456" i="1"/>
  <c r="H456" i="1"/>
  <c r="D456" i="1"/>
  <c r="BW452" i="1"/>
  <c r="BW451" i="1"/>
  <c r="BW450" i="1"/>
  <c r="BO452" i="1"/>
  <c r="BO451" i="1"/>
  <c r="BO450" i="1"/>
  <c r="BO454" i="1" s="1"/>
  <c r="BO456" i="1" s="1"/>
  <c r="BG452" i="1"/>
  <c r="BG451" i="1"/>
  <c r="BG450" i="1"/>
  <c r="AY452" i="1"/>
  <c r="AY451" i="1"/>
  <c r="AY450" i="1"/>
  <c r="AY454" i="1" s="1"/>
  <c r="AY456" i="1" s="1"/>
  <c r="AQ452" i="1"/>
  <c r="AQ451" i="1"/>
  <c r="AQ450" i="1"/>
  <c r="AI452" i="1"/>
  <c r="AI451" i="1"/>
  <c r="AI450" i="1"/>
  <c r="AI454" i="1" s="1"/>
  <c r="AI456" i="1" s="1"/>
  <c r="AA452" i="1"/>
  <c r="AA451" i="1"/>
  <c r="AA450" i="1"/>
  <c r="S452" i="1"/>
  <c r="S451" i="1"/>
  <c r="S450" i="1"/>
  <c r="S454" i="1" s="1"/>
  <c r="S456" i="1" s="1"/>
  <c r="K452" i="1"/>
  <c r="K451" i="1"/>
  <c r="K450" i="1"/>
  <c r="BV451" i="1"/>
  <c r="BR451" i="1"/>
  <c r="BN451" i="1"/>
  <c r="BJ451" i="1"/>
  <c r="BF451" i="1"/>
  <c r="BB451" i="1"/>
  <c r="AX451" i="1"/>
  <c r="AT451" i="1"/>
  <c r="AP451" i="1"/>
  <c r="AL451" i="1"/>
  <c r="AH451" i="1"/>
  <c r="AD451" i="1"/>
  <c r="Z451" i="1"/>
  <c r="V451" i="1"/>
  <c r="R451" i="1"/>
  <c r="N451" i="1"/>
  <c r="J451" i="1"/>
  <c r="F451" i="1"/>
  <c r="BU451" i="1"/>
  <c r="BQ452" i="1"/>
  <c r="BM451" i="1"/>
  <c r="BI452" i="1"/>
  <c r="BE451" i="1"/>
  <c r="BA452" i="1"/>
  <c r="AW451" i="1"/>
  <c r="AS452" i="1"/>
  <c r="AO451" i="1"/>
  <c r="AK452" i="1"/>
  <c r="AG451" i="1"/>
  <c r="AC452" i="1"/>
  <c r="Y451" i="1"/>
  <c r="U452" i="1"/>
  <c r="Q451" i="1"/>
  <c r="M452" i="1"/>
  <c r="I451" i="1"/>
  <c r="E452" i="1"/>
  <c r="BW455" i="1"/>
  <c r="BO455" i="1"/>
  <c r="BG455" i="1"/>
  <c r="AY455" i="1"/>
  <c r="AQ455" i="1"/>
  <c r="AI455" i="1"/>
  <c r="AA455" i="1"/>
  <c r="S455" i="1"/>
  <c r="K455" i="1"/>
  <c r="BS452" i="1"/>
  <c r="BS451" i="1"/>
  <c r="BS450" i="1"/>
  <c r="BS454" i="1" s="1"/>
  <c r="BK452" i="1"/>
  <c r="BK451" i="1"/>
  <c r="BK450" i="1"/>
  <c r="BK454" i="1" s="1"/>
  <c r="BC452" i="1"/>
  <c r="BC451" i="1"/>
  <c r="BC450" i="1"/>
  <c r="BC454" i="1" s="1"/>
  <c r="AU452" i="1"/>
  <c r="AU451" i="1"/>
  <c r="AU450" i="1"/>
  <c r="AU454" i="1" s="1"/>
  <c r="AM452" i="1"/>
  <c r="AM451" i="1"/>
  <c r="AM450" i="1"/>
  <c r="AM454" i="1" s="1"/>
  <c r="AE452" i="1"/>
  <c r="AE451" i="1"/>
  <c r="AE450" i="1"/>
  <c r="AE454" i="1" s="1"/>
  <c r="W452" i="1"/>
  <c r="W451" i="1"/>
  <c r="W450" i="1"/>
  <c r="W454" i="1" s="1"/>
  <c r="O452" i="1"/>
  <c r="O451" i="1"/>
  <c r="O450" i="1"/>
  <c r="O454" i="1" s="1"/>
  <c r="G452" i="1"/>
  <c r="G451" i="1"/>
  <c r="G450" i="1"/>
  <c r="G454" i="1" s="1"/>
  <c r="BX451" i="1"/>
  <c r="BT451" i="1"/>
  <c r="BP451" i="1"/>
  <c r="BL451" i="1"/>
  <c r="BH451" i="1"/>
  <c r="BD451" i="1"/>
  <c r="AZ451" i="1"/>
  <c r="AV451" i="1"/>
  <c r="AR451" i="1"/>
  <c r="AN451" i="1"/>
  <c r="AJ451" i="1"/>
  <c r="AF451" i="1"/>
  <c r="AB451" i="1"/>
  <c r="X451" i="1"/>
  <c r="T451" i="1"/>
  <c r="P451" i="1"/>
  <c r="L451" i="1"/>
  <c r="H451" i="1"/>
  <c r="D451" i="1"/>
  <c r="BU454" i="1"/>
  <c r="BU456" i="1" s="1"/>
  <c r="BQ454" i="1"/>
  <c r="BQ456" i="1" s="1"/>
  <c r="BM454" i="1"/>
  <c r="BM456" i="1" s="1"/>
  <c r="BI454" i="1"/>
  <c r="BI456" i="1" s="1"/>
  <c r="BE454" i="1"/>
  <c r="BE456" i="1" s="1"/>
  <c r="BA454" i="1"/>
  <c r="BA456" i="1" s="1"/>
  <c r="AW454" i="1"/>
  <c r="AW456" i="1" s="1"/>
  <c r="AS454" i="1"/>
  <c r="AS456" i="1" s="1"/>
  <c r="AO454" i="1"/>
  <c r="AO456" i="1" s="1"/>
  <c r="AK454" i="1"/>
  <c r="AK456" i="1" s="1"/>
  <c r="AG454" i="1"/>
  <c r="AG456" i="1" s="1"/>
  <c r="AC454" i="1"/>
  <c r="AC456" i="1" s="1"/>
  <c r="Y454" i="1"/>
  <c r="Y456" i="1" s="1"/>
  <c r="U454" i="1"/>
  <c r="U456" i="1" s="1"/>
  <c r="Q454" i="1"/>
  <c r="Q456" i="1" s="1"/>
  <c r="M454" i="1"/>
  <c r="M456" i="1" s="1"/>
  <c r="I454" i="1"/>
  <c r="I456" i="1" s="1"/>
  <c r="E454" i="1"/>
  <c r="E456" i="1" s="1"/>
  <c r="BY454" i="1"/>
  <c r="BY445" i="1"/>
  <c r="BY451" i="1"/>
  <c r="BU452" i="1"/>
  <c r="BQ451" i="1"/>
  <c r="BM452" i="1"/>
  <c r="BI451" i="1"/>
  <c r="BE452" i="1"/>
  <c r="BA451" i="1"/>
  <c r="AW452" i="1"/>
  <c r="AS451" i="1"/>
  <c r="AO452" i="1"/>
  <c r="AK451" i="1"/>
  <c r="AG452" i="1"/>
  <c r="AC451" i="1"/>
  <c r="Y452" i="1"/>
  <c r="U451" i="1"/>
  <c r="Q452" i="1"/>
  <c r="M451" i="1"/>
  <c r="I452" i="1"/>
  <c r="E451" i="1"/>
  <c r="G456" i="1" l="1"/>
  <c r="AM456" i="1"/>
  <c r="BS456" i="1"/>
  <c r="BY455" i="1"/>
  <c r="BY452" i="1"/>
  <c r="G455" i="1"/>
  <c r="O455" i="1"/>
  <c r="O456" i="1" s="1"/>
  <c r="W455" i="1"/>
  <c r="W456" i="1" s="1"/>
  <c r="AE455" i="1"/>
  <c r="AE456" i="1" s="1"/>
  <c r="AM455" i="1"/>
  <c r="AU455" i="1"/>
  <c r="AU456" i="1" s="1"/>
  <c r="BC455" i="1"/>
  <c r="BC456" i="1" s="1"/>
  <c r="BK455" i="1"/>
  <c r="BK456" i="1" s="1"/>
  <c r="BS455" i="1"/>
  <c r="BY456" i="1"/>
  <c r="K456" i="1"/>
  <c r="AA456" i="1"/>
  <c r="AQ456" i="1"/>
  <c r="BG456" i="1"/>
  <c r="BW456" i="1"/>
</calcChain>
</file>

<file path=xl/sharedStrings.xml><?xml version="1.0" encoding="utf-8"?>
<sst xmlns="http://schemas.openxmlformats.org/spreadsheetml/2006/main" count="1512" uniqueCount="738">
  <si>
    <t>ผลการวิเคราะห์ต้นทุนบริการ Unit Cost แบบ Quick Method  เดือน พฤศจิกายน 2561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</si>
  <si>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</si>
  <si>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</si>
  <si>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</si>
  <si>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</si>
  <si>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</si>
  <si>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</si>
  <si>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</si>
  <si>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</si>
  <si>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</si>
  <si>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</si>
  <si>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6 ผลรวม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</si>
  <si>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</si>
  <si>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</si>
  <si>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</si>
  <si>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</si>
  <si>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</si>
  <si>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</si>
  <si>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</si>
  <si>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</si>
  <si>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</si>
  <si>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</si>
  <si>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</si>
  <si>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</si>
  <si>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</si>
  <si>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</si>
  <si>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</si>
  <si>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</si>
  <si>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</si>
  <si>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</si>
  <si>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</si>
  <si>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</si>
  <si>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</si>
  <si>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</si>
  <si>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</si>
  <si>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</si>
  <si>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</si>
  <si>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</si>
  <si>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</si>
  <si>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</si>
  <si>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</si>
  <si>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</si>
  <si>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</si>
  <si>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</si>
  <si>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</si>
  <si>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</si>
  <si>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</si>
  <si>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</si>
  <si>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</si>
  <si>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</si>
  <si>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</si>
  <si>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</si>
  <si>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</si>
  <si>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</si>
  <si>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</si>
  <si>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</si>
  <si>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</si>
  <si>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</si>
  <si>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</si>
  <si>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</si>
  <si>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</si>
  <si>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</si>
  <si>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</si>
  <si>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</si>
  <si>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</si>
  <si>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</si>
  <si>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</si>
  <si>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</si>
  <si>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</si>
  <si>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</si>
  <si>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</si>
  <si>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</si>
  <si>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</si>
  <si>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</si>
  <si>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</si>
  <si>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</si>
  <si>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</si>
  <si>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</si>
  <si>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</si>
  <si>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</si>
  <si>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</si>
  <si>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</si>
  <si>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</si>
  <si>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</si>
  <si>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</si>
  <si>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</si>
  <si>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</si>
  <si>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</si>
  <si>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</si>
  <si>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</si>
  <si>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</si>
  <si>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</si>
  <si>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</si>
  <si>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</si>
  <si>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</si>
  <si>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</si>
  <si>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</si>
  <si>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</si>
  <si>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</si>
  <si>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</si>
  <si>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</si>
  <si>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</si>
  <si>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</si>
  <si>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</si>
  <si>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</si>
  <si>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</si>
  <si>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</si>
  <si>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</si>
  <si>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</si>
  <si>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</si>
  <si>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</si>
  <si>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</si>
  <si>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</si>
  <si>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</si>
  <si>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</si>
  <si>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</si>
  <si>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</si>
  <si>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</si>
  <si>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</si>
  <si>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</si>
  <si>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</si>
  <si>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</si>
  <si>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</si>
  <si>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</si>
  <si>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</si>
  <si>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</si>
  <si>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</si>
  <si>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</si>
  <si>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</si>
  <si>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</si>
  <si>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</si>
  <si>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</si>
  <si>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</si>
  <si>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</si>
  <si>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</si>
  <si>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</si>
  <si>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</si>
  <si>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</si>
  <si>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</si>
  <si>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</si>
  <si>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</si>
  <si>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</si>
  <si>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</si>
  <si>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</si>
  <si>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</si>
  <si>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</si>
  <si>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</si>
  <si>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</si>
  <si>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</si>
  <si>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</si>
  <si>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</si>
  <si>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</si>
  <si>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</si>
  <si>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</si>
  <si>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</si>
  <si>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</si>
  <si>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</si>
  <si>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</si>
  <si>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</si>
  <si>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</si>
  <si>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รายได้ค่าตรวจสุขภาพ - บุคคลภายนอก</t>
  </si>
  <si>
    <t>รายได้ค่าตรวจสุขภาพ-หน่วยงานภาครัฐ</t>
  </si>
  <si>
    <t>รายได้ค่ารักษาเบิกต้นสังกัด OP</t>
  </si>
  <si>
    <t>รายได้ค่ารักษาชำระเงิน OP</t>
  </si>
  <si>
    <t>รายได้ค่ารักษาเบิกจ่ายตรง-หน่วยงาน-OP</t>
  </si>
  <si>
    <t>รายได้ค่ารักษาเบิกจ่ายตรงกรมบัญชีกลาง OP</t>
  </si>
  <si>
    <t>รายได้ค่ารักษา พรบ.รถ OP</t>
  </si>
  <si>
    <t>รายได้ค่ารักษาเบิกจ่ายตรง- อปท. OP</t>
  </si>
  <si>
    <t>รายได้ค่ารักษาเบิกจ่ายตรง- อปท.รูปแบบพิเศษ OP</t>
  </si>
  <si>
    <t>รายได้ค่ารักษา UC -OP ใน CUP</t>
  </si>
  <si>
    <t>รายได้ค่ารักษา UC - OP นอก CUP ในจังหวัด</t>
  </si>
  <si>
    <t>รายได้ค่ารักษา UC-OP นอก CUP ต่างจังหวัด</t>
  </si>
  <si>
    <t>รายได้ค่ารักษาUC-OP ต่างสังกัด สป.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</si>
  <si>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</si>
  <si>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บริการเฉพาะ (CR)</t>
  </si>
  <si>
    <t>รายได้ค่ารักษา OP Refer</t>
  </si>
  <si>
    <t>รายได้ค่ารักษาประกันสังคม OP-เครือข่าย</t>
  </si>
  <si>
    <t>รายได้ค่ารักษาประกันสังคม OP-นอกเครือข่าย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</si>
  <si>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</si>
  <si>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รายได้ค่ารักษาแรงงานต่างด้าว OP</t>
  </si>
  <si>
    <t xml:space="preserve">รายได้ค่ารักษาแรงงานต่างด้าว OP นอก CUP </t>
  </si>
  <si>
    <t>รายได้ค่าตรวจสุขภาพแรงงานต่างด้าว</t>
  </si>
  <si>
    <t>รายได้ค่ารักษาบุคคลที่มีปัญหาสถานะและสิทธิ OP นอก CUP</t>
  </si>
  <si>
    <t>รายได้ค่ารักษา-บุคคลที่มีปัญหาสถานะและสิทธิ OP ใน CUP</t>
  </si>
  <si>
    <t>OPD ผลรวม</t>
  </si>
  <si>
    <t>IPD</t>
  </si>
  <si>
    <t>รายได้ค่ารักษาเบิกต้นสังกัด IP</t>
  </si>
  <si>
    <t>รายได้ค่ารักษาชำระเงิน IP</t>
  </si>
  <si>
    <t>รายได้ค่ารักษาเบิกจ่ายตรง-หน่วยงานอื่น- IP</t>
  </si>
  <si>
    <t>รายได้ค่ารักษาเบิกจ่ายตรงกรมบัญชีกลาง IP</t>
  </si>
  <si>
    <t>รายได้ค่ารักษา พรบ.รถ IP</t>
  </si>
  <si>
    <t>รายได้ค่ารักษาเบิกจ่ายตรง-อปท. IP</t>
  </si>
  <si>
    <t>รายได้ค่ารักษาเบิกจ่ายตรง- อปท.รูปแบบพิเศษ IP</t>
  </si>
  <si>
    <t xml:space="preserve">รายได้ค่ารักษา UC-IP </t>
  </si>
  <si>
    <t>รายได้ค่ารักษา UC IP - บริการเฉพาะ (CR)</t>
  </si>
  <si>
    <t>รายได้ค่ารักษาประกันสังคม IP-เครือข่าย</t>
  </si>
  <si>
    <t>รายได้ค่ารักษาประกันสังคม IP-นอกเครือข่าย</t>
  </si>
  <si>
    <t>รายได้ค่ารักษาประกันสังคม 72 ชั่วโมงแรก</t>
  </si>
  <si>
    <t>รายได้ค่ารักษาประกันสังคม-ค่าใช้จ่ายสูง IP</t>
  </si>
  <si>
    <t>รายได้ค่ารักษาแรงงานต่างด้าว IP</t>
  </si>
  <si>
    <t>รายได้ค่ารักษาแรงงานต่างด้าว IP นอก CUP</t>
  </si>
  <si>
    <t>รายได้ค่ารักษาแรงงานต่างด้าว-เบิกจากส่วนกลาง IP</t>
  </si>
  <si>
    <t>รายได้ค่ารักษาบุคคลที่มีปัญหาสถานะและสิทธิ - เบิกจากส่วนกลาง IP</t>
  </si>
  <si>
    <t>IPD ผลรวม</t>
  </si>
  <si>
    <t>LC</t>
  </si>
  <si>
    <t>เงินเดือนข้าราชการ(บริการ)</t>
  </si>
  <si>
    <t>เงินเดือนข้าราชการ(สนับสนุน)</t>
  </si>
  <si>
    <t>เงินประจำตำแหน่งระดับสูง/ระดับ กลาง(สนับสนุน)</t>
  </si>
  <si>
    <t>เงินประจำตำแหน่งวิชาชีพเฉพาะ(บริการ)</t>
  </si>
  <si>
    <t>เงินประจำตำแหน่งผู้เชี่ยวชาญ (บริการ)</t>
  </si>
  <si>
    <t>ค่าล่วงเวลา(สนับสนุน)</t>
  </si>
  <si>
    <t>เงินตอบแทนพิเศษของข้าราชการผู้ได้รับเงินเดือนถึงขั้นสูงสุดของอันดับ(บริการ)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</si>
  <si>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</si>
  <si>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</si>
  <si>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</si>
  <si>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ค่าจ้างประจำ(บริการ)</t>
  </si>
  <si>
    <t>ค่าจ้างประจำ(สนับสนุน)</t>
  </si>
  <si>
    <t>ค่าจ้างชั่วคราว(บริการ)</t>
  </si>
  <si>
    <t>ค่าจ้างชั่วคราว(สนับสนุน)</t>
  </si>
  <si>
    <t>ค่าจ้างพนักงานกระทรวงสาธารณสุข (บริการ)</t>
  </si>
  <si>
    <t>ค่าจ้างพนักงานกระทรวงสาธารณสุข (สนับสนุน)</t>
  </si>
  <si>
    <t>ค่าจ้างเหมาบุคลากร (บริการ)</t>
  </si>
  <si>
    <t>ค่าจ้างเหมาบุคลากร (สนับสนุน)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</si>
  <si>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</si>
  <si>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</si>
  <si>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</si>
  <si>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</si>
  <si>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</si>
  <si>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</si>
  <si>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</si>
  <si>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</si>
  <si>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เงินตอบแทนรายเดือนสำหรับข้าราชการเท่ากับอัตราเงินประจำตำแหน่ง (บริการ)</t>
  </si>
  <si>
    <t>เงินตอบแทนชำนาญการพิเศษที่ไม่ใช่วิชาชีพ (สนับสนุน)</t>
  </si>
  <si>
    <t>ค่าตอบแทนในการปฏิบัติงานเวรหรือผลัดบ่ายและหรือผลัดดึกของพยาบาล</t>
  </si>
  <si>
    <t>เงินช่วยพิเศษกรณีเสียชีวิต</t>
  </si>
  <si>
    <t>เงินทำขวัญข้าราชการและลูกจ้าง</t>
  </si>
  <si>
    <t>เงินชดเชยสมาชิก กบข.</t>
  </si>
  <si>
    <t>เงินสมทบ กบข.</t>
  </si>
  <si>
    <t>เงินสมทบ กสจ.</t>
  </si>
  <si>
    <t>เงินสมทบกองทุนประกันสังคมส่วนของนายจ้าง (เงินงบประมาณ)</t>
  </si>
  <si>
    <t>เงินสมทบกองทุนประกันสังคมส่วนของนายจ้าง (เงินนอกงบประมาณ)</t>
  </si>
  <si>
    <t>ค่าเช่าบ้าน</t>
  </si>
  <si>
    <t>เงินสมทบกองทุนสำรองเลี้ยงชีพพนักงานและเจ้าหน้าที่รัฐ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</si>
  <si>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</si>
  <si>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ค่าตอบแทนเพิ่มพิเศษสำหรับผู้ปฏิบัติงานด้านสาธารณสุข(พตส.-เงินนอกงบประมาณ)</t>
  </si>
  <si>
    <t>ค่าตอบแทนตามผลการปฏิบัติงาน (บริการ) -เงินงบประมาณ</t>
  </si>
  <si>
    <t>ค่าตอบแทนตามผลการปฏิบัติงาน (สนับสนุน) -เงินงบประมาณ</t>
  </si>
  <si>
    <t>ค่าตอบแทนการปฏิบัติงานในลักษณะค่าเบี้ยเลี้ยงเหมาจ่าย (บริการ) -เงินงบประมาณ</t>
  </si>
  <si>
    <t>ค่าตอบแทนการปฏิบัติงานในลักษณะค่าเบี้ยเลี้ยงเหมาจ่าย (สนับสนุน) -เงินงบประมาณ</t>
  </si>
  <si>
    <t>ค่าตอบแทนตามผลการปฏิบัติงาน (บริการ) -เงินนอกประมาณ</t>
  </si>
  <si>
    <t>ค่าตอบแทนตามผลการปฏิบัติงาน (สนับสนุน) -เงินนอกประมาณ</t>
  </si>
  <si>
    <t>ค่าตอบแทนการปฏิบัติงานในลักษณะค่าเบี้ยเลี้ยงเหมาจ่าย (บริการ) -เงินนอกประมาณ</t>
  </si>
  <si>
    <t>ค่าตอบแทนการปฏิบัติงานในลักษณะค่าเบี้ยเลี้ยงเหมาจ่าย (สนับสนุน) -เงินนอกประมาณ</t>
  </si>
  <si>
    <t>ค่าตอบแทนพิเศษชายแดนภาคใต้ (บริการ)</t>
  </si>
  <si>
    <t>เงินเพิ่มสำหรับตำแหน่งที่มีเหตุพิเศษ (บริการ)</t>
  </si>
  <si>
    <t>เงินเพิ่มสำหรับตำแหน่งที่มีเหตุพิเศษ (สนับสนุน)</t>
  </si>
  <si>
    <t>เงินช่วยการศึกษาบุตร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</si>
  <si>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</si>
  <si>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</si>
  <si>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</si>
  <si>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</si>
  <si>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เงินช่วยเหลือค่ารักษาพยาบาลตามกฎหมายสงเคราะห์ข้าราชการ</t>
  </si>
  <si>
    <t>ค่าใช้จ่ายทุนการ ศึกษา-ในประเทศ</t>
  </si>
  <si>
    <t>ค่าใช้จ่ายด้านการฝึกอบรม-ในประเทศ (เงินงบประมาณ)</t>
  </si>
  <si>
    <t>ค่าใช้จ่ายด้านการฝึกอบรม-ในประเทศ (เงินนอกงบประมาณ)</t>
  </si>
  <si>
    <t>ค่าใช้จ่ายด้านการฝึกอบรม-บุคคลภายนอก (เงินงบประมาณ)</t>
  </si>
  <si>
    <t>ค่าใช้จ่ายด้านการฝึกอบรม-บุคคลภายนอก (เงินนอกงบประมาณ)</t>
  </si>
  <si>
    <t>ค่าเบี้ยเลี้ยง-ในประเทศ (เงินงบประมาณ)</t>
  </si>
  <si>
    <t>ค่าเบี้ยเลี้ยง-ในประเทศ (เงินนอกงบประมาณ)</t>
  </si>
  <si>
    <t>ค่าที่พัก-ในประเทศ (เงินงบประมาณ)</t>
  </si>
  <si>
    <t>ค่าที่พัก-ในประเทศ (เงินนอกงบประมาณ)</t>
  </si>
  <si>
    <t>ค่าใช้จ่ายเดินทางอื่น -ในประเทศ (เงินงบประมาณ)</t>
  </si>
  <si>
    <t>ค่าใช้จ่ายเดินทางอื่น -ในประเทศ (เงินนอกงบประมาณ)</t>
  </si>
  <si>
    <t>ค่าตอบแทนในการปฏิบัติงานของเจ้าหน้าที่ (บริการ)</t>
  </si>
  <si>
    <t>ค่าตอบแทนในการปฏิบัติงานของเจ้าหน้าที่ (สนับสนุน)</t>
  </si>
  <si>
    <t>ค่าตอบแทนการปฎิบัติงานในคลินิกพิเศษนอกเวลา</t>
  </si>
  <si>
    <t>ค่าตอบแทนการปฎิบัติงานชันสูตรพลิกศพ (เงินงบประมาณ)</t>
  </si>
  <si>
    <t>ค่าตอบแทนปฎิบัติงานแพทย์สาขาส่งเสริมพิเศษ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</si>
  <si>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</si>
  <si>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</si>
  <si>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</si>
  <si>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ค่าตอบแทนปฎิบัติงานส่งเสริมสุขภาพและเวชปฏิบัติครอบครัว</t>
  </si>
  <si>
    <t>ค่าตอบแทนอื่น</t>
  </si>
  <si>
    <t>ค่าตอบแทนการปฎิบัติงานชันสูตรพลิกศพ (เงินนอกงบประมาณ)</t>
  </si>
  <si>
    <t>LC ผลรวม</t>
  </si>
  <si>
    <t>CC</t>
  </si>
  <si>
    <t>ค่าเสื่อมราคา -อาคารเพื่อการพักอาศัย</t>
  </si>
  <si>
    <t>ค่าเสื่อมราคา -อาคารสำนักงาน</t>
  </si>
  <si>
    <t>ค่าเสื่อมราคา -อาคารเพื่อประโยชน์อื่น</t>
  </si>
  <si>
    <t>ค่าเสื่อมราคา - สิ่งปลูกสร้าง</t>
  </si>
  <si>
    <t>ค่าเสื่อมราคา -ระบบประปา</t>
  </si>
  <si>
    <t>ค่าเสื่อมราคา -ระบบบำบัดน้ำเสีย</t>
  </si>
  <si>
    <t>ค่าเสื่อมราคา - ระบบไฟฟ้า</t>
  </si>
  <si>
    <t>ค่าเสื่อมราคา - ระบบโทรศัพท์</t>
  </si>
  <si>
    <t>ค่าเสื่อมราคา-ระบบถนนภายใน</t>
  </si>
  <si>
    <t>ค่าเสื่อมราคา-ครุภัณฑ์สำนักงาน</t>
  </si>
  <si>
    <t>ค่าเสื่อมราคา-ยานพาหนะและอุปกรณ์การขนส่ง</t>
  </si>
  <si>
    <t>ค่าเสื่อมราคา-ครุภัณฑ์ไฟฟ้าและวิทยุ</t>
  </si>
  <si>
    <t>ค่าเสื่อมราคา-ครุภัณฑ์โฆษณาและเผยแพร่</t>
  </si>
  <si>
    <t>ค่าเสื่อมราคา-ครุภัณฑ์การเกษตร</t>
  </si>
  <si>
    <t>ค่าเสื่อมราคา-ครุภัณฑ์ก่อสร้าง</t>
  </si>
  <si>
    <t>ค่าเสื่อมราคา-ครุภัณฑ์วิทยาศาสตร์ และการแพทย์</t>
  </si>
  <si>
    <t>ค่าเสื่อมราคา-อุปกรณ์คอมพิวเตอร์</t>
  </si>
  <si>
    <t>ค่าเสื่อมราคา - ครุภัณฑ์การศึกษา</t>
  </si>
  <si>
    <t>ค่าเสื่อมราคา-ครุภัณฑ์งานบ้านงานครัว</t>
  </si>
  <si>
    <t>บัญชีค่าเสื่อมราคา - ครุภัณฑ์กีฬา</t>
  </si>
  <si>
    <t>บัญชีค่าเสื่อมราคา - ครุภัณฑ์ดนตรี</t>
  </si>
  <si>
    <t>บัญชีค่าเสื่อมราคา - ครุภัณฑ์สนาม</t>
  </si>
  <si>
    <t>ค่าเสื่อมราคา-ครุภัณฑ์อื่น</t>
  </si>
  <si>
    <t>ค่าตัดจำหน่าย-โปรแกรมคอมพิวเตอร์</t>
  </si>
  <si>
    <t>ค่าตัดจำหน่าย-สินทรัพย์ที่ไม่มีตัวตนอื่น</t>
  </si>
  <si>
    <t>ค่าเสื่อมราคาส่วนปรับปรุงอาคาร</t>
  </si>
  <si>
    <t>ค่าเสื่อมราคาอาคารเพื่อพักอาศัย - Interface</t>
  </si>
  <si>
    <t>ค่าเสื่อมราคาอาคารสำนักงาน- Interface</t>
  </si>
  <si>
    <t>ค่าเสื่อมราคาอาคารเพื่อประโยชน์อื่น- Interface</t>
  </si>
  <si>
    <t>ค่าเสื่อมราคาสิ่งปลูกสร้าง -Interface</t>
  </si>
  <si>
    <t>ค่าเสื่อมราคาระบบประปา -Interface</t>
  </si>
  <si>
    <t>ค่าเสื่อมราคาระบบบำบัดน้ำเสีย - Interface</t>
  </si>
  <si>
    <t>ค่าเสื่อมราคาระบบไฟฟ้า -Interface</t>
  </si>
  <si>
    <t>ค่าเสื่อมราคาระบบโทรศัพท์ - Interface</t>
  </si>
  <si>
    <t>ค่าเสื่อมราคาระบบถนนภายใน - Interface</t>
  </si>
  <si>
    <t>ค่าเสื่อมราคาครุภัณฑ์สำนักงาน- Interface</t>
  </si>
  <si>
    <t>ค่าเสื่อมราคาครุภัณฑ์ยานพาหนะและขนส่ง -Interface</t>
  </si>
  <si>
    <t>ค่าเสื่อมราคาครุภัณฑ์ไฟฟ้าและวิทยุ - Interface</t>
  </si>
  <si>
    <t>ค่าเสื่อมราคาครุภัณฑ์โฆษณาและเผยแพร่ - Interface</t>
  </si>
  <si>
    <t>ค่าเสื่อมราคาครุภัณฑ์การเกษตร- Interface</t>
  </si>
  <si>
    <t>ค่าเสื่อมราคาครุภัณฑ์ก่อสร้าง -Interface</t>
  </si>
  <si>
    <t>ค่าเสื่อมราคาครุภัณฑ์วิทยาศาสตร์และการแพทย์ -Interface</t>
  </si>
  <si>
    <t>ค่าเสื่อมราคาอุปกรณ์คอมพิวเตอร์ - Interface</t>
  </si>
  <si>
    <t>ค่าเสื่อมราคาครุภัณฑ์งานบ้านงานครัว -Interface</t>
  </si>
  <si>
    <t>ค่าเสื่อมราคาครุภัณฑ์อื่น - Interface</t>
  </si>
  <si>
    <t>ค่าตัดจำหน่ายโปรแกรมคอมพิวเตอร์-Interface</t>
  </si>
  <si>
    <t>ค่าตัดจำหน่ายสินทรัพย์ไม่มีตัวตนอื่น- Interface</t>
  </si>
  <si>
    <t>ค่าเสื่อมราคา-อาคารและสิ่งปลูกสร้างไม่ระบุรายละเอียด</t>
  </si>
  <si>
    <t>ค่าเสื่อมราคา-ครุภัณฑ์ไม่ระบุรายละเอียด</t>
  </si>
  <si>
    <t>CC ผลรวม</t>
  </si>
  <si>
    <t>MC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</si>
  <si>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</si>
  <si>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</si>
  <si>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</si>
  <si>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</si>
  <si>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ใช้ไป</t>
  </si>
  <si>
    <t>วัสดุงานบ้านงานครัวใช้ไป</t>
  </si>
  <si>
    <t>วัสดุก่อสร้างใช้ไป</t>
  </si>
  <si>
    <t>วัสดุอื่นใช้ไป</t>
  </si>
  <si>
    <t>สินค้าใช้ไป</t>
  </si>
  <si>
    <t>ค่าซ่อมแซมอาคารและสิ่งปลูกสร้าง</t>
  </si>
  <si>
    <t>ค่าซ่อมแซมครุภัณฑ์สำนักงาน</t>
  </si>
  <si>
    <t>ค่าซ่อมแซมครุภัณฑ์ยานพาหนะและขนส่ง</t>
  </si>
  <si>
    <t>ค่าซ่อมแซมครุภัณฑ์ไฟฟ้าและวิทยุ</t>
  </si>
  <si>
    <t>ค่าซ่อมแซมครุภัณฑ์โฆษณาและเผยแพร่</t>
  </si>
  <si>
    <t>ค่าซ่อมแซมครุภัณฑ์วิทยาศาสตร์และการแพทย์</t>
  </si>
  <si>
    <t>ค่าซ่อมแซมครุภัณฑ์คอมพิวเตอร์</t>
  </si>
  <si>
    <t>ค่าซ่อมแซมครุภัณฑ์อื่น</t>
  </si>
  <si>
    <t>ค่าจ้างเหมาบำรุงรักษาดูแลลิฟท์</t>
  </si>
  <si>
    <t>ค่าจ้างเหมาบำรุงรักษาสวนหย่อม</t>
  </si>
  <si>
    <t>ค่าจ้างเหมาบำรุงรักษาครุภัณฑ์วิทยาศาสตร์และการแพทย์</t>
  </si>
  <si>
    <t>ค่าจ้างเหมาบำรุงรักษาเครื่องปรับอากาศ</t>
  </si>
  <si>
    <t>ค่าจ้างเหมาซ่อมแซมบ้านพัก</t>
  </si>
  <si>
    <t>ค่าเชื้อเพลิง</t>
  </si>
  <si>
    <t>ค่าจ้างเหมาทำความสะอาด</t>
  </si>
  <si>
    <t>ค่าจ้างเหมาประกอบอาหารผู้ป่วย</t>
  </si>
  <si>
    <t>ค่าจ้างเหมารถ</t>
  </si>
  <si>
    <t>ค่าจ้างเหมาดูแลความปลอดภัย</t>
  </si>
  <si>
    <t>ค่าจ้างเหมาซักรีด</t>
  </si>
  <si>
    <t>ค่าจ้างเหมากำจัดขยะติดเชื้อ</t>
  </si>
  <si>
    <t>ค่าจ้างเหมาบริการทางการแพทย์</t>
  </si>
  <si>
    <t>ค่าจ้างเหมาบริการอื่น(สนับสนุน)</t>
  </si>
  <si>
    <t>ค่าจ้างตรวจทางห้องปฏิบัติการ (Lab)</t>
  </si>
  <si>
    <t>ค่าจ้างตรวจเอ็กซเรย์ (X-Ray)</t>
  </si>
  <si>
    <t>ค่าธรรมเนียมทางกฎหมาย</t>
  </si>
  <si>
    <t>ค่าธรรมเนียมธนาคาร</t>
  </si>
  <si>
    <t>ค่าไฟฟ้า</t>
  </si>
  <si>
    <t>ค่าน้ำประปาและน้ำบาดาล</t>
  </si>
  <si>
    <t>ค่าโทรศัพท์</t>
  </si>
  <si>
    <t>ค่าบริการสื่อสารและโทรคมนาคม</t>
  </si>
  <si>
    <t>ค่าไปรษณีย์และขนส่ง</t>
  </si>
  <si>
    <t>ค่าจ้างที่ปรึกษา</t>
  </si>
  <si>
    <t>ค่าเบี้ยประกันภัย</t>
  </si>
  <si>
    <t>ยาใช้ไป</t>
  </si>
  <si>
    <t>วัสดุเภสัชกรรมใช้ไป</t>
  </si>
  <si>
    <t>วัสดุทางการแพทย์ทั่วไปใช้ไป</t>
  </si>
  <si>
    <t>วัสดุวิทยาศาสตร์และการแพทย์ใช้ไป</t>
  </si>
  <si>
    <t>วัสดุบริโภคใช้ไป</t>
  </si>
  <si>
    <t>วัสดุเครื่องแต่งกายใช้ไป</t>
  </si>
  <si>
    <t>วัสดุทันตกรรมใช้ไป</t>
  </si>
  <si>
    <t>วัสดุเอกซเรย์ใช้ไป</t>
  </si>
  <si>
    <t>ค่าครุภัณฑ์มูลค่าต่ำกว่าเกณฑ์</t>
  </si>
  <si>
    <t>ค่าใช้จ่ายในการประชุม</t>
  </si>
  <si>
    <t>ค่ารับรองและพิธีการ</t>
  </si>
  <si>
    <t xml:space="preserve">ค่าเช่าอสังหาริมทรัพย์ </t>
  </si>
  <si>
    <t xml:space="preserve">ค่าเช่าเบ็ดเตล็ด </t>
  </si>
  <si>
    <t>เงินชดเชยค่างานสิ่งก่อสร้าง</t>
  </si>
  <si>
    <t>ค่าประชาสัมพันธ์</t>
  </si>
  <si>
    <t>ค่าชดใช้ค่าเสียหาย</t>
  </si>
  <si>
    <t>ค่าใช้จ่ายตามโครงการ (UC) (PP)</t>
  </si>
  <si>
    <t>ค่าใช้จ่ายตามโครงการ (เงินงบประมาณ)</t>
  </si>
  <si>
    <t>ค่าใช้สอยอื่นๆ</t>
  </si>
  <si>
    <t>ค่าใช้จ่ายตามโครงการ (เงินนอกงบประมาณ)</t>
  </si>
  <si>
    <t>ค่าใช้จ่ายลักษณะอื่น</t>
  </si>
  <si>
    <t>MC ผลรวม</t>
  </si>
  <si>
    <t>หมายเหตุ</t>
  </si>
  <si>
    <t>รายได้แผ่นดิน-เงินชดใช้จากการผิดสัญญาการศึกษาและดูงาน</t>
  </si>
  <si>
    <t>รายได้แผ่นดิน-ค่าปรับอื่น</t>
  </si>
  <si>
    <t>รายได้ค่าธรรมเนียมการบริการอื่น</t>
  </si>
  <si>
    <t>รายได้ค่าเช่าอสังหา ริมทรัพย์จากบุคคลภายนอก</t>
  </si>
  <si>
    <t>รายได้แผ่นดิน-ค่าขายของเบ็ดเตล็ด</t>
  </si>
  <si>
    <t>รายได้ดอกเบี้ยเงินฝากที่สถาบันการเงิน</t>
  </si>
  <si>
    <t>รายรับจากการขายอาคารและสิ่งปลูกสร้าง</t>
  </si>
  <si>
    <t>รายรับจากการขายครุภัณฑ์</t>
  </si>
  <si>
    <t>รายได้เงินเหลือจ่ายปีเก่า</t>
  </si>
  <si>
    <t>รายได้แผ่นดิน-ค่าปรับอื่นจ่ายคืน</t>
  </si>
  <si>
    <t>รายได้จากการจำหน่ายยาสมุนไพร -บุคคลภายนอก</t>
  </si>
  <si>
    <t>รายได้จากการจำหน่ายสินค้าอื่น ๆ -บุคคลภายนอก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</si>
  <si>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</si>
  <si>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</si>
  <si>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รายได้ค่าสิ่งส่งตรวจ - บุคคลภายนอก</t>
  </si>
  <si>
    <t>รายได้ค่าสิ่งส่งตรวจ - หน่วยงานภาครัฐ</t>
  </si>
  <si>
    <t>รายได้จากระบบปฏิบัติการฉุกเฉิน (EMS)</t>
  </si>
  <si>
    <t xml:space="preserve">รายได้สนับสนุนยาและอื่น ๆ </t>
  </si>
  <si>
    <t>ส่วนต่างค่ารักษาที่สูงกว่าข้อตกลงในการจ่ายตาม DRG -เบิกจ่ายตรงหน่วยงานอื่น IP</t>
  </si>
  <si>
    <t>ส่วนต่างค่ารักษาที่ต่ำกว่าข้อตกลงในการจ่ายตาม DRG -เบิกจ่ายตรง</t>
  </si>
  <si>
    <t>ส่วนต่างค่ารักษาที่สูงกว่าข้อตกลงในการจ่ายตาม DRG -เบิกจ่ายตรงกรมบัญชีกลาง</t>
  </si>
  <si>
    <t>ส่วนต่างค่ารักษาที่ต่ำกว่าข้อตกลงในการจ่ายตาม DRG -เบิกจ่ายตรงกรมบัญชีกลาง</t>
  </si>
  <si>
    <t>ส่วนต่างค่ารักษาที่สูงกว่าข้อตกลงในการจ่ายตาม DRG -เบิกจ่ายตรง อปท.</t>
  </si>
  <si>
    <t>ส่วนต่างค่ารักษาที่ต่ำกว่าข้อตกลงในการจ่ายตาม DRG -เบิกจ่ายตรง อปท.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</si>
  <si>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</si>
  <si>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</si>
  <si>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รายได้กองทุน UC (งบลงทุน)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</si>
  <si>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</si>
  <si>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</si>
  <si>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</si>
  <si>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UC เฉพาะโรคอื่น</t>
  </si>
  <si>
    <t>รายได้กองทุน P&amp;P อื่น</t>
  </si>
  <si>
    <t xml:space="preserve">รายได้กองทุน UC อื่น 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</si>
  <si>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</si>
  <si>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</si>
  <si>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</si>
  <si>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</si>
  <si>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</si>
  <si>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>รายได้กองทุน UC-บริการพื้นที่เฉพาะ</t>
  </si>
  <si>
    <t>รายได้กองทุน UC (CF)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</si>
  <si>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</si>
  <si>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</si>
  <si>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รายได้กองทุน UC-P&amp;P ตามเกณฑ์คุณภาพผลงานบริการ</t>
  </si>
  <si>
    <t>รายได้จากการยกหนี้กรณีส่งต่อผู้ป่วยระหว่างรพ.</t>
  </si>
  <si>
    <t>ส่วนต่างค่ารักษาที่สูงกว่าเหมาจ่ายรายหัว - กองทุน UC P&amp;P</t>
  </si>
  <si>
    <t>ส่วนต่างค่ารักษาที่สูงกว่าข้อตกลงในการจ่ายตาม DRG- UC OP AE</t>
  </si>
  <si>
    <t>ส่วนต่างค่ารักษาที่ต่ำกว่าข้อตกลงในการจ่ายตาม DRG- UC OP -DMI</t>
  </si>
  <si>
    <t>ส่วนปรับลดค่าแรง OP</t>
  </si>
  <si>
    <t>ส่วนปรับลดค่าแรง IP</t>
  </si>
  <si>
    <t>ส่วนปรับลดค่าแรง PP</t>
  </si>
  <si>
    <t>รายได้กองทุนประกันสังคม</t>
  </si>
  <si>
    <t>รายได้ค่ารักษาประกันสังคม-กองทุนทดแทน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</si>
  <si>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</si>
  <si>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</si>
  <si>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</si>
  <si>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</si>
  <si>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รายได้ค่าบริหารจัดการประกันสังคม</t>
  </si>
  <si>
    <t>รายได้ค่าตอบแทนและพัฒนากิจการ</t>
  </si>
  <si>
    <t>รายได้กองทุนแรงงานต่างด้าว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</si>
  <si>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</si>
  <si>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</si>
  <si>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</si>
  <si>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</si>
  <si>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</si>
  <si>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</si>
  <si>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รายได้ค่าบริหารจัดการแรงงานต่างด้าว</t>
  </si>
  <si>
    <t>รายได้แรงงานต่างด้าว- ค่าบริการทางการแพทย์(P&amp;P)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</si>
  <si>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</si>
  <si>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รายได้ค่ารักษาบุคคลที่มีปัญหาสถานะและสิทธิ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</si>
  <si>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</si>
  <si>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ส่วนต่างค่ารักษาที่สูงกว่าข้อตกลงในการจ่ายตาม DRG บุคคลที่มีปัญหาสถานะและสิทธิ</t>
  </si>
  <si>
    <t>ส่วนต่างค่ารักษาที่ต่ำกว่าข้อตกลงในการจ่ายตาม DRG บุคคลที่มีปัญหาสถานะและสิทธิ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</si>
  <si>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</si>
  <si>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รายได้เงินอุดหนุนเหมาจ่ายรายหัวสำหรับบุคคลที่มีปัญหาสถานะและสิทธิ</t>
  </si>
  <si>
    <t>รายได้เงินนอกงบประมาณ</t>
  </si>
  <si>
    <t>รายได้ค่าเช่าอสังหาริมทรัพย์</t>
  </si>
  <si>
    <t>รายได้ค่าเช่าอื่น</t>
  </si>
  <si>
    <t>รายได้จากการช่วยเหลือเพื่อการดำเนินงานจาก อปท.</t>
  </si>
  <si>
    <t>รายได้จากการช่วยเหลือเพื่อการดำเนินงานอื่น</t>
  </si>
  <si>
    <t>รายได้จากการช่วยเหลือเพื่อการลงทุนจากอปท.</t>
  </si>
  <si>
    <t>รายได้จากการช่วยเหลือเพื่อการลงทุนอื่น</t>
  </si>
  <si>
    <t>รายได้จากการรับบริจาค-เงินสดและรายการเทียบเท่าเงินสด</t>
  </si>
  <si>
    <t>รายได้จากการรับบริจาค-สินทรัพย์อื่น</t>
  </si>
  <si>
    <t>พักรับเงินงบอุดหนุน</t>
  </si>
  <si>
    <t>รายได้ดอกเบี้ยจากสถาบันการเงิน</t>
  </si>
  <si>
    <t>รายรับจากการขายวัสดุที่ใช้แล้ว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</si>
  <si>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</si>
  <si>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</si>
  <si>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</si>
  <si>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</si>
  <si>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</si>
  <si>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</si>
  <si>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</si>
  <si>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รายได้ระหว่างหน่วยงาน-หน่วยงานรับเงินนอกงบประมาณจากกรมบัญชีกลาง</t>
  </si>
  <si>
    <t>รายได้ระหว่างหน่วยงาน-ปรับเงินฝากคลัง</t>
  </si>
  <si>
    <t>รายได้ระหว่างหน่วยงาน-หน่วยงานรับเงินจากหน่วยงานอื่น</t>
  </si>
  <si>
    <t>รายได้ระหว่างหน่วยงาน - หน่วยงานรับเงินถอนคืนรายได้จากรัฐบาล</t>
  </si>
  <si>
    <t>รายได้ระหว่างหน่วยงาน -เงินทดรองราชการ</t>
  </si>
  <si>
    <t>รายได้ระหว่างกัน-ภายในกรมเดียวกัน</t>
  </si>
  <si>
    <t>หนี้สูญได้รับคืน</t>
  </si>
  <si>
    <t>รายได้ค่าปรับ</t>
  </si>
  <si>
    <t>รายได้ค่าวัสดุ/อุปกรณ์/น้ำยา-หน่วยงานภาครัฐ</t>
  </si>
  <si>
    <t>รายได้ค่าวัสดุ/อุปกรณ์/น้ำยา-บุคคลภายนอก</t>
  </si>
  <si>
    <t>รายได้ค่าใบรับรองแพทย์</t>
  </si>
  <si>
    <t>รายได้จากเงินโครงการผลิตแพทย์</t>
  </si>
  <si>
    <t>รายได้จากโครงการผลิตบุคลากรทางการแพทย์</t>
  </si>
  <si>
    <t>รายได้ลักษณะอื่น</t>
  </si>
  <si>
    <t>รายได้ค่าธรรมเนียม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</si>
  <si>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</si>
  <si>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</si>
  <si>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รายได้อื่น-ครุภัณฑ์ ที่ดินและสิ่งก่อสร้างรับโอนจาก สสจ./รพศ./รพท./รพช./รพ.สต.</t>
  </si>
  <si>
    <t>รายได้อื่น-เงินนอกงบประมาณรับโอนจาก สสจ./รพศ./รพท./รพช./รพ.สต.</t>
  </si>
  <si>
    <t>รายได้อื่น-เงินงบประมาณงบลงทุน 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</si>
  <si>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</si>
  <si>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รายได้อื่น-เงินงบประมาณงบอุดหนุนรับโอนจาก สสจ./รพศ. /รพท./รพช. /รพ.สต</t>
  </si>
  <si>
    <t>รายได้อื่น-เงินงบประมาณงบรายจ่ายอื่นรับโอนจาก สสจ./รพศ. /รพท./รพช. /รพ.สต.</t>
  </si>
  <si>
    <t>รายได้อื่น-เงินงบประมาณงบกลางรับโอนจาก สสจ./รพศ. /รพท./รพช. /รพ.สต.</t>
  </si>
  <si>
    <t>รายได้ค่าธรรมเนียม UC</t>
  </si>
  <si>
    <t>บำเหน็จตกทอด</t>
  </si>
  <si>
    <t>เงินช่วยพิเศษกรณีผู้รับบำนาญเสียชีวิต</t>
  </si>
  <si>
    <t>บำนาญตกทอด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</si>
  <si>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</si>
  <si>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</si>
  <si>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</si>
  <si>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</si>
  <si>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ค่าใช้จ่ายผลักส่งเป็นรายได้แผ่นดิน</t>
  </si>
  <si>
    <t>ค่ารักษาตามจ่าย UC ในสังกัด สธ.</t>
  </si>
  <si>
    <t>ค่ารักษาตามจ่าย UC นอกสังกัด สธ.</t>
  </si>
  <si>
    <t>ค่าใช้จ่ายตามโครง การ (P&amp;P) แรงงานต่างด้าว</t>
  </si>
  <si>
    <t>ค่าใช้จ่ายตามโครง การ (P&amp;P) บุคคลที่มีปัญหาสถานะและสิทธิ</t>
  </si>
  <si>
    <t>ค่ารักษาตามจ่ายบุคคลที่มีปัญหาสถานะและสิทธิ</t>
  </si>
  <si>
    <t>ค่าใช้จ่ายอุดหนุนเพื่อการดำเนินงานอื่น</t>
  </si>
  <si>
    <t>ค่าใช้จ่ายเงินอุดหนุนเพื่อการลงทุนอื่น</t>
  </si>
  <si>
    <t>บัญชีพักเบิกเงินอุดหนุน</t>
  </si>
  <si>
    <t>หนี้สูญ-ลูกหนี้ค่าสิ่งส่งตรวจ-หน่วยงานภาครัฐ</t>
  </si>
  <si>
    <t>หนี้สูญ-ลูกหนี้ค่าวัสดุ/อุปกรณ์/น้ำยา-หน่วยงานภาครัฐ</t>
  </si>
  <si>
    <t>หนี้สูญ-ลูกหนี้ค่าสินค้า-หน่วยงานภาครัฐ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</si>
  <si>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</si>
  <si>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</si>
  <si>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 xml:space="preserve">หนี้สูญ-ลูกหนี้ค่ารักษาUC-IP </t>
  </si>
  <si>
    <t>หนี้สูญ-ลูกหนี้ค่ารักษา UC -OP นอก CUP (ในจังหวัด)</t>
  </si>
  <si>
    <t>หนี้สูญ-ลูกหนี้ค่ารักษา UC -OP นอก CUP (ต่างจังหวัด)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</si>
  <si>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</si>
  <si>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</si>
  <si>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</si>
  <si>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หนี้สงสัยจะสูญ-ลูกหนี้ค่าสิ่งส่งตรวจ -หน่วยงานภาครัฐ</t>
  </si>
  <si>
    <t>หนี้สงสัยจะสูญ-ลูกหนี้ค่าวัสดุ/อุปกรณ์/น้ำยา-หน่วยงานภาครัฐ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</si>
  <si>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</si>
  <si>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IP</t>
  </si>
  <si>
    <t>ค่าสวัสดิการสังคมอื่น</t>
  </si>
  <si>
    <t>ค่าจำหน่าย-อาคารเพื่อการพักอาศัย</t>
  </si>
  <si>
    <t>ค่าจำหน่าย-อาคารสำนักงาน</t>
  </si>
  <si>
    <t>ค่าจำหน่าย-อาคารเพื่อประโยชน์อื่น</t>
  </si>
  <si>
    <t>ค่าจำหน่าย-สิ่งปลูกสร้าง</t>
  </si>
  <si>
    <t>ค่าจำหน่าย-อาคารและสิ่งปลูกสร้าง - Interface</t>
  </si>
  <si>
    <t>ค่าจำหน่าย-ครุภัณฑ์สำนักงาน</t>
  </si>
  <si>
    <t>ค่าจำหน่าย-ยานพาหนะและอุปกรณ์การขนส่ง</t>
  </si>
  <si>
    <t>ค่าจำหน่าย-ครุภัณฑ์ไฟฟ้าและวิทยุ</t>
  </si>
  <si>
    <t>ค่าจำหน่าย-ครุภัณฑ์โฆษณาและเผยแพร่</t>
  </si>
  <si>
    <t>ค่าจำหน่าย-ครุภัณฑ์การเกษตร</t>
  </si>
  <si>
    <t>ค่าจำหน่าย-ครุภัณฑ์ก่อสร้าง</t>
  </si>
  <si>
    <t>ค่าจำหน่าย-ครุภัณฑ์วิทยาศาสตร์และการแพทย์</t>
  </si>
  <si>
    <t>ค่าจำหน่าย-อุปกรณ์คอมพิวเตอร์</t>
  </si>
  <si>
    <t>ค่าจำหน่าย-ครุภัณฑ์งานบ้านงานครัว</t>
  </si>
  <si>
    <t>ค่าจำหน่าย-อุปกรณ์อื่น ๆ</t>
  </si>
  <si>
    <t>ค่าจำหน่าย - ครุภัณฑ์ Interface</t>
  </si>
  <si>
    <t>ค่าจำหน่าย - สินทรัพย์ไม่มีตัวตน Interface</t>
  </si>
  <si>
    <t>ค่าจำหน่าย-อาคารและสิ่งปลูกสร้างไม่ระบุรายละเอียด</t>
  </si>
  <si>
    <t>ค่าจำหน่าย-ครุภัณฑ์ไม่ระบุรายละเอียด</t>
  </si>
  <si>
    <t>ค่าใช้จ่ายเงินช่วยเหลือผู้ประสบภัย</t>
  </si>
  <si>
    <t>ค่าใช้จ่ายระหว่างหน่วยงาน-หน่วยงานส่งเงินเบิกเกินส่งคืนให้กรมบัญชีกลาง</t>
  </si>
  <si>
    <t xml:space="preserve">ค่าใช้จ่ายระหว่างหน่วยงาน - กรมบัญชีกลางโอนเงินนอกงบประมาณให้หน่วยงาน </t>
  </si>
  <si>
    <t>ค่าใช้จ่ายระหว่างหน่วยงาน หน่วยงานโอนเงินนอกงบประมาณให้กรมบัญชีกลาง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</si>
  <si>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</si>
  <si>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ค่าใช้จ่ายระหว่างหน่วยงาน - ปรับเงินฝากคลัง</t>
  </si>
  <si>
    <t>คชจ.ระหว่างหน่วยงาน - รายได้แผ่นดินรอนำส่งคลัง</t>
  </si>
  <si>
    <t>ค่าใช้จ่ายระหว่างกัน-ภายในกรมเดียวกัน</t>
  </si>
  <si>
    <t>โอนสินทรัพย์ให้หน่วยงานของรัฐ</t>
  </si>
  <si>
    <t>ค่าใช้จ่ายโครงการผลิตแพทย์</t>
  </si>
  <si>
    <t>ค่าใช้จ่ายโครงการผลิตบุคลากรทางการแพทย์</t>
  </si>
  <si>
    <t>ค่าใช้จ่ายที่ดิน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</si>
  <si>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</si>
  <si>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</si>
  <si>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ค่าใช้จ่ายอื่น-ครุภัณฑ์ ที่ดิน และสิ่งก่อสร้าง โอนไป สสจ./รพศ./รพท./รพช./รพ.สต.</t>
  </si>
  <si>
    <t>ค่าใช้จ่ายอื่น-เงินงบประมาณงบลงทุนโอนไปสสจ./รพศ./รพท./รพช./รพ.สต.</t>
  </si>
  <si>
    <t>ค่าใช้จ่ายอื่น-เงินงบประมาณงบดำเนินงานโอนไป สสจ./รพศ./รพท./รพช./รพ.สต.</t>
  </si>
  <si>
    <t>ค่าใช้จ่ายอื่น-เงินงบประมาณงบ อุดหนุนโอนไป สสจ./รพศ./รพท./รพช./รพ.สต.</t>
  </si>
  <si>
    <t>ค่าใช้จ่ายอื่น-เงินงบประมาณงบรายจ่ายอื่นโอนไป สสจ./รพศ./รพท./รพช./รพ.สต.</t>
  </si>
  <si>
    <t>ค่าใช้จ่ายอื่น-เงินงบประมาณงบกลางโอนไป สสจ./รพศ. /รพท./รพช./ รพ.สต.</t>
  </si>
  <si>
    <t>ค่าใช้จ่ายอื่น-เงินนอกงบประมาณโอนไปสสจ./รพศ. /รพท./รพช./ รพ.สต.</t>
  </si>
  <si>
    <t>ค่าใช้จ่ายรายการพิเศษนอกเหนือการดำเนินงานปกติ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</si>
  <si>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</si>
  <si>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</si>
  <si>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</si>
  <si>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</si>
  <si>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</si>
  <si>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</si>
  <si>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</si>
  <si>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</si>
  <si>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</si>
  <si>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</si>
  <si>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</si>
  <si>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</si>
  <si>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</si>
  <si>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</si>
  <si>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</si>
  <si>
    <t>รายงานผลการประเมินต้นทุนหน่วยบริการ (Unit Cost)  แบบ Quick Method  ปีงบประมาณ 2562</t>
  </si>
  <si>
    <t>ประจำเดือน พฤศจิกายน 2561</t>
  </si>
  <si>
    <t>ลำดับ</t>
  </si>
  <si>
    <t>เขต</t>
  </si>
  <si>
    <t>จังหวัด</t>
  </si>
  <si>
    <t>รหัส</t>
  </si>
  <si>
    <t>หน่วยบริการ</t>
  </si>
  <si>
    <t>TypeID</t>
  </si>
  <si>
    <t>Group ID</t>
  </si>
  <si>
    <t>Group</t>
  </si>
  <si>
    <t>ต้นทุนบริการผู้ป่วยนอก</t>
  </si>
  <si>
    <t>ต้นทุนบริการผู้ป่วยใน</t>
  </si>
  <si>
    <t>ผลการประเมิน</t>
  </si>
  <si>
    <t>จำนวนครั้งผู้ป่วยนอก (ครั้ง)</t>
  </si>
  <si>
    <t>ต้นทุนบริการผู้ป่วยนอกต่อครั้ง</t>
  </si>
  <si>
    <t>Mean+1SD</t>
  </si>
  <si>
    <t>ต้นทุนบริการผู้ป่วยใน (บาท)</t>
  </si>
  <si>
    <t>Sum AdjRW</t>
  </si>
  <si>
    <t>ต้นทุนบริการผู้ป่วยในต่อAdjRW</t>
  </si>
  <si>
    <t>OP</t>
  </si>
  <si>
    <t>IP</t>
  </si>
  <si>
    <t>OP&amp;IP</t>
  </si>
  <si>
    <t>6</t>
  </si>
  <si>
    <t>รพ.พระปกเกล้า</t>
  </si>
  <si>
    <t>รพศ.</t>
  </si>
  <si>
    <t>รพศ.A &gt;700 to &lt;1000</t>
  </si>
  <si>
    <t>รพ.ขลุง</t>
  </si>
  <si>
    <t>รพช.</t>
  </si>
  <si>
    <t>รพช.F1 &lt;=50,000</t>
  </si>
  <si>
    <t>รพ.ท่าใหม่</t>
  </si>
  <si>
    <t>รพช.F2 &lt;=30,000</t>
  </si>
  <si>
    <t>รพ.เขาสุกิม</t>
  </si>
  <si>
    <t>รพ.สองพี่น้อง</t>
  </si>
  <si>
    <t>รพ.โป่งน้ำร้อน</t>
  </si>
  <si>
    <t>รพช.F2 30,000-=60,000</t>
  </si>
  <si>
    <t>รพ.มะขาม</t>
  </si>
  <si>
    <t>รพ.แหลมสิงห์</t>
  </si>
  <si>
    <t>รพ.สอยดาว</t>
  </si>
  <si>
    <t>รพช.F1 50,000-100,000</t>
  </si>
  <si>
    <t>รพ.แก่งหางแมว</t>
  </si>
  <si>
    <t>รพ.นายายอาม</t>
  </si>
  <si>
    <t>รพ.เขาคิชฌกูฏ</t>
  </si>
  <si>
    <t>จันทบุรี นับจำนวน</t>
  </si>
  <si>
    <t>รพ.พุทธโสธร</t>
  </si>
  <si>
    <t>รพศ.A &lt;=700</t>
  </si>
  <si>
    <t>รพ.ท่าตะเกียบ</t>
  </si>
  <si>
    <t>รพ.บางคล้า</t>
  </si>
  <si>
    <t>รพ.บางน้ำเปรี้ยว</t>
  </si>
  <si>
    <t>รพ.บางปะกง</t>
  </si>
  <si>
    <t>รพ.บ้านโพธิ์</t>
  </si>
  <si>
    <t>รพ.พนมสารคาม</t>
  </si>
  <si>
    <t>รพช.M2 &gt;100</t>
  </si>
  <si>
    <t>รพ.สนามชัยเขต</t>
  </si>
  <si>
    <t>รพ.แปลงยาว</t>
  </si>
  <si>
    <t>รพ.ราชสาส์น</t>
  </si>
  <si>
    <t>รพ.คลองเขื่อน</t>
  </si>
  <si>
    <t>รพช.F3 &lt;=15,000</t>
  </si>
  <si>
    <t>ฉะเชิงเทรา นับจำนวน</t>
  </si>
  <si>
    <t>รพ.ชลบุรี</t>
  </si>
  <si>
    <t>รพ.บ้านบึง</t>
  </si>
  <si>
    <t>M2 &lt;=100</t>
  </si>
  <si>
    <t>รพ.หนองใหญ่</t>
  </si>
  <si>
    <t>รพ.บางละมุง</t>
  </si>
  <si>
    <t>รพท.</t>
  </si>
  <si>
    <t>รพท.S &lt;=400</t>
  </si>
  <si>
    <t>รพ.วัดญาณสังวราราม</t>
  </si>
  <si>
    <t>รพ.พานทอง</t>
  </si>
  <si>
    <t>รพ.พนัสนิคม</t>
  </si>
  <si>
    <t>รพ.แหลมฉบัง</t>
  </si>
  <si>
    <t>รพ.เกาะสีชัง</t>
  </si>
  <si>
    <t>รพ.สัตหีบกม๑๐</t>
  </si>
  <si>
    <t>รพ.บ่อทอง</t>
  </si>
  <si>
    <t>รพ.เกาะจันทร์</t>
  </si>
  <si>
    <t>รพช.F3 &gt;=25,000</t>
  </si>
  <si>
    <t>ชลบุรี นับจำนวน</t>
  </si>
  <si>
    <t>รพ.ตราด</t>
  </si>
  <si>
    <t>รพ.คลองใหญ่</t>
  </si>
  <si>
    <t>รพ.เขาสมิง</t>
  </si>
  <si>
    <t>รพ.บ่อไร่</t>
  </si>
  <si>
    <t>รพ.แหลมงอบ</t>
  </si>
  <si>
    <t>รพ.เกาะกูด</t>
  </si>
  <si>
    <t>รพ.เกาะช้าง</t>
  </si>
  <si>
    <t>ตราด นับจำนวน</t>
  </si>
  <si>
    <t>รพ.เจ้าพระยาอภัยภูเบศร</t>
  </si>
  <si>
    <t>รพ.กบินทร์บุรี</t>
  </si>
  <si>
    <t>รพท.M1 &gt;200</t>
  </si>
  <si>
    <t>รพ.นาดี</t>
  </si>
  <si>
    <t>รพ.บ้านสร้าง</t>
  </si>
  <si>
    <t>รพ.ประจันตคาม</t>
  </si>
  <si>
    <t>รพ.ศรีมหาโพธิ</t>
  </si>
  <si>
    <t>รพ.ศรีมโหสถ</t>
  </si>
  <si>
    <t>ปราจีนบุรี นับจำนวน</t>
  </si>
  <si>
    <t>รพ.ระยอง</t>
  </si>
  <si>
    <t>รพ.เฉลิมพระเกียรติสมเด็จพระเทพรัตนราชสุดาฯ สยามบรมราชกุมารี ระยอง</t>
  </si>
  <si>
    <t>รพท.M1 &lt;=200</t>
  </si>
  <si>
    <t>รพ.บ้านฉาง</t>
  </si>
  <si>
    <t>รพ.แกลง</t>
  </si>
  <si>
    <t>รพ.วังจันทร์</t>
  </si>
  <si>
    <t>10831</t>
  </si>
  <si>
    <t>รพ.บ้านค่าย</t>
  </si>
  <si>
    <t>รพ.ปลวกแดง</t>
  </si>
  <si>
    <t>รพ.นิคมพัฒนา</t>
  </si>
  <si>
    <t>รพ.เขาชะเมาเฉลิมพระเกียรติ ๘๐ พรรษา</t>
  </si>
  <si>
    <t>ระยอง นับจำนวน</t>
  </si>
  <si>
    <t>รพ.สมุทรปราการ</t>
  </si>
  <si>
    <t>รพ.บางบ่อ</t>
  </si>
  <si>
    <t>รพ.บางพลี</t>
  </si>
  <si>
    <t>รพ.บางจาก</t>
  </si>
  <si>
    <t>รพ.พระสมุทรเจดีย์สวาทยานนท์</t>
  </si>
  <si>
    <t>รพช.F2 60,000-90,000</t>
  </si>
  <si>
    <t>รพ.บางเสาธง</t>
  </si>
  <si>
    <t>สมุทรปราการ นับจำนวน</t>
  </si>
  <si>
    <t>รพ.สมเด็จพระยุพราชสระแก้ว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</si>
  <si>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</si>
  <si>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</si>
  <si>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</si>
  <si>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</si>
  <si>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</si>
  <si>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</si>
  <si>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</si>
  <si>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</si>
  <si>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รพช.F3 15,000-25,000</t>
  </si>
  <si>
    <t>สระแก้ว นับจำนวน</t>
  </si>
  <si>
    <t>รวมเขต 6</t>
  </si>
  <si>
    <t xml:space="preserve">แหล่งข้อมูล </t>
  </si>
  <si>
    <t>http://hfo62.cfo.in.th</t>
  </si>
  <si>
    <t>กลุ่มงานประกันสุขภาพ  สำนักงานสาธารณสุขจังหวัดสระแก้ว</t>
  </si>
  <si>
    <t>รายงาน ณ วันที่  28  ธันวาคม 2561</t>
  </si>
  <si>
    <t xml:space="preserve"> - กลุ่มระดับบริการ อิงกลุ่ม POP UC</t>
  </si>
  <si>
    <t xml:space="preserve"> - เทียบค่า Mean ไตรมาส 3/2561  รายงาน ณ 12  พฤศจิกายน 2561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</si>
</sst>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0.000"/>
    <numFmt numFmtId="188" formatCode="#,##0.00_ ;[Red]\-#,##0.00\ "/>
    <numFmt numFmtId="189" formatCode="#,##0.00_ ;\-#,##0.00\ "/>
    <numFmt numFmtId="190" formatCode="[$-D00041E]0.#"/>
    <numFmt numFmtId="191" formatCode="_(* #,##0.00_);_(* \(#,##0.00\);_(* &quot;-&quot;??_);_(@_)"/>
    <numFmt numFmtId="192" formatCode="_-* #,##0_-;\-* #,##0_-;_-* &quot;-&quot;??_-;_-@_-"/>
    <numFmt numFmtId="193" formatCode="#,##0.0000"/>
    <numFmt numFmtId="194" formatCode="#,##0.0000_ ;\-#,##0.0000\ "/>
  </numFmts>
  <fonts count="6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indexed="8"/>
      <name val="Tahoma"/>
      <family val="2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color indexed="8"/>
      <name val="Angsana New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Tahoma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6"/>
      <name val="TH SarabunPSK"/>
      <family val="2"/>
    </font>
  </fonts>
  <fills count="41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90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9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90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9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90" fontId="6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190" fontId="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19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90" fontId="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90" fontId="6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90" fontId="6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190" fontId="6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190" fontId="6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90" fontId="8" fillId="25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90" fontId="8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90" fontId="8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19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190" fontId="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190" fontId="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190" fontId="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190" fontId="8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190" fontId="8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19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190" fontId="8" fillId="27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190" fontId="8" fillId="3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90" fontId="10" fillId="16" borderId="0" applyNumberFormat="0" applyBorder="0" applyAlignment="0" applyProtection="0"/>
    <xf numFmtId="0" fontId="11" fillId="33" borderId="9" applyNumberFormat="0" applyAlignment="0" applyProtection="0"/>
    <xf numFmtId="0" fontId="11" fillId="33" borderId="9" applyNumberFormat="0" applyAlignment="0" applyProtection="0"/>
    <xf numFmtId="190" fontId="12" fillId="33" borderId="9" applyNumberFormat="0" applyAlignment="0" applyProtection="0"/>
    <xf numFmtId="0" fontId="13" fillId="34" borderId="10" applyNumberFormat="0" applyAlignment="0" applyProtection="0"/>
    <xf numFmtId="0" fontId="13" fillId="34" borderId="10" applyNumberFormat="0" applyAlignment="0" applyProtection="0"/>
    <xf numFmtId="190" fontId="14" fillId="34" borderId="10" applyNumberFormat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9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1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190" fontId="24" fillId="17" borderId="0" applyNumberFormat="0" applyBorder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19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19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190" fontId="30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0" fontId="30" fillId="0" borderId="0" applyNumberFormat="0" applyFill="0" applyBorder="0" applyAlignment="0" applyProtection="0"/>
    <xf numFmtId="0" fontId="31" fillId="20" borderId="9" applyNumberFormat="0" applyAlignment="0" applyProtection="0"/>
    <xf numFmtId="0" fontId="31" fillId="20" borderId="9" applyNumberFormat="0" applyAlignment="0" applyProtection="0"/>
    <xf numFmtId="190" fontId="32" fillId="20" borderId="9" applyNumberFormat="0" applyAlignment="0" applyProtection="0"/>
    <xf numFmtId="0" fontId="33" fillId="0" borderId="14" applyNumberFormat="0" applyFill="0" applyAlignment="0" applyProtection="0"/>
    <xf numFmtId="0" fontId="33" fillId="0" borderId="14" applyNumberFormat="0" applyFill="0" applyAlignment="0" applyProtection="0"/>
    <xf numFmtId="190" fontId="34" fillId="0" borderId="14" applyNumberFormat="0" applyFill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190" fontId="36" fillId="35" borderId="0" applyNumberFormat="0" applyBorder="0" applyAlignment="0" applyProtection="0"/>
    <xf numFmtId="0" fontId="37" fillId="0" borderId="0"/>
    <xf numFmtId="0" fontId="37" fillId="0" borderId="0"/>
    <xf numFmtId="19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" fillId="0" borderId="0"/>
    <xf numFmtId="0" fontId="19" fillId="0" borderId="0"/>
    <xf numFmtId="0" fontId="38" fillId="0" borderId="0"/>
    <xf numFmtId="0" fontId="39" fillId="0" borderId="0"/>
    <xf numFmtId="19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5" fillId="0" borderId="0" applyFill="0" applyProtection="0"/>
    <xf numFmtId="0" fontId="16" fillId="0" borderId="0"/>
    <xf numFmtId="190" fontId="4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37" fillId="0" borderId="0"/>
    <xf numFmtId="0" fontId="15" fillId="0" borderId="0"/>
    <xf numFmtId="0" fontId="37" fillId="0" borderId="0"/>
    <xf numFmtId="0" fontId="37" fillId="0" borderId="0"/>
    <xf numFmtId="0" fontId="15" fillId="36" borderId="15" applyNumberFormat="0" applyFont="0" applyAlignment="0" applyProtection="0"/>
    <xf numFmtId="0" fontId="15" fillId="36" borderId="15" applyNumberFormat="0" applyFont="0" applyAlignment="0" applyProtection="0"/>
    <xf numFmtId="0" fontId="15" fillId="36" borderId="15" applyNumberFormat="0" applyFont="0" applyAlignment="0" applyProtection="0"/>
    <xf numFmtId="0" fontId="15" fillId="36" borderId="15" applyNumberFormat="0" applyFont="0" applyAlignment="0" applyProtection="0"/>
    <xf numFmtId="190" fontId="5" fillId="36" borderId="15" applyNumberFormat="0" applyFont="0" applyAlignment="0" applyProtection="0"/>
    <xf numFmtId="190" fontId="5" fillId="36" borderId="15" applyNumberFormat="0" applyFont="0" applyAlignment="0" applyProtection="0"/>
    <xf numFmtId="0" fontId="42" fillId="33" borderId="16" applyNumberFormat="0" applyAlignment="0" applyProtection="0"/>
    <xf numFmtId="0" fontId="42" fillId="33" borderId="16" applyNumberFormat="0" applyAlignment="0" applyProtection="0"/>
    <xf numFmtId="190" fontId="43" fillId="33" borderId="16" applyNumberFormat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9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190" fontId="48" fillId="0" borderId="17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90" fontId="50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1" fillId="0" borderId="0"/>
    <xf numFmtId="0" fontId="19" fillId="0" borderId="0"/>
    <xf numFmtId="0" fontId="19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0" fillId="0" borderId="0"/>
    <xf numFmtId="0" fontId="52" fillId="0" borderId="0"/>
    <xf numFmtId="0" fontId="17" fillId="0" borderId="0"/>
    <xf numFmtId="0" fontId="58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2" applyFont="1" applyFill="1" applyBorder="1" applyAlignment="1">
      <alignment horizontal="center" vertical="top" wrapText="1" shrinkToFit="1"/>
    </xf>
    <xf numFmtId="0" fontId="4" fillId="3" borderId="2" xfId="2" applyFont="1" applyFill="1" applyBorder="1" applyAlignment="1">
      <alignment horizontal="center" vertical="top" wrapText="1" shrinkToFit="1"/>
    </xf>
    <xf numFmtId="0" fontId="4" fillId="4" borderId="2" xfId="2" applyFont="1" applyFill="1" applyBorder="1" applyAlignment="1">
      <alignment horizontal="center" vertical="top" wrapText="1" shrinkToFit="1"/>
    </xf>
    <xf numFmtId="0" fontId="4" fillId="5" borderId="2" xfId="2" applyFont="1" applyFill="1" applyBorder="1" applyAlignment="1">
      <alignment horizontal="center" vertical="top" wrapText="1" shrinkToFit="1"/>
    </xf>
    <xf numFmtId="0" fontId="4" fillId="6" borderId="2" xfId="2" applyFont="1" applyFill="1" applyBorder="1" applyAlignment="1">
      <alignment horizontal="center" vertical="top" wrapText="1" shrinkToFit="1"/>
    </xf>
    <xf numFmtId="0" fontId="4" fillId="7" borderId="2" xfId="2" applyFont="1" applyFill="1" applyBorder="1" applyAlignment="1">
      <alignment horizontal="center" vertical="top" wrapText="1" shrinkToFit="1"/>
    </xf>
    <xf numFmtId="0" fontId="4" fillId="8" borderId="2" xfId="2" applyFont="1" applyFill="1" applyBorder="1" applyAlignment="1">
      <alignment horizontal="center" vertical="top" wrapText="1" shrinkToFit="1"/>
    </xf>
    <xf numFmtId="0" fontId="4" fillId="9" borderId="2" xfId="2" applyFont="1" applyFill="1" applyBorder="1" applyAlignment="1">
      <alignment horizontal="center" vertical="top" wrapText="1" shrinkToFit="1"/>
    </xf>
    <xf numFmtId="0" fontId="3" fillId="0" borderId="0" xfId="0" applyFont="1" applyAlignment="1">
      <alignment horizontal="center" vertical="center"/>
    </xf>
    <xf numFmtId="0" fontId="4" fillId="2" borderId="2" xfId="2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4" fillId="4" borderId="2" xfId="2" applyFont="1" applyFill="1" applyBorder="1" applyAlignment="1">
      <alignment horizontal="center" vertical="top"/>
    </xf>
    <xf numFmtId="0" fontId="4" fillId="5" borderId="2" xfId="2" applyFont="1" applyFill="1" applyBorder="1" applyAlignment="1">
      <alignment horizontal="center" vertical="top"/>
    </xf>
    <xf numFmtId="0" fontId="4" fillId="6" borderId="2" xfId="2" applyFont="1" applyFill="1" applyBorder="1" applyAlignment="1">
      <alignment horizontal="center" vertical="top"/>
    </xf>
    <xf numFmtId="0" fontId="4" fillId="7" borderId="2" xfId="2" applyFont="1" applyFill="1" applyBorder="1" applyAlignment="1">
      <alignment horizontal="center" vertical="top"/>
    </xf>
    <xf numFmtId="0" fontId="4" fillId="8" borderId="2" xfId="2" applyFont="1" applyFill="1" applyBorder="1" applyAlignment="1">
      <alignment horizontal="center" vertical="top"/>
    </xf>
    <xf numFmtId="0" fontId="4" fillId="9" borderId="2" xfId="2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87" fontId="3" fillId="0" borderId="2" xfId="0" applyNumberFormat="1" applyFont="1" applyBorder="1" applyAlignment="1">
      <alignment horizontal="left" vertical="center"/>
    </xf>
    <xf numFmtId="43" fontId="3" fillId="0" borderId="2" xfId="0" applyNumberFormat="1" applyFont="1" applyBorder="1" applyAlignment="1">
      <alignment vertical="center"/>
    </xf>
    <xf numFmtId="188" fontId="2" fillId="0" borderId="2" xfId="0" applyNumberFormat="1" applyFont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2" xfId="0" applyFont="1" applyFill="1" applyBorder="1" applyAlignment="1">
      <alignment horizontal="left" vertical="center"/>
    </xf>
    <xf numFmtId="188" fontId="2" fillId="10" borderId="2" xfId="0" applyNumberFormat="1" applyFont="1" applyFill="1" applyBorder="1" applyAlignment="1">
      <alignment vertical="center"/>
    </xf>
    <xf numFmtId="189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188" fontId="3" fillId="10" borderId="2" xfId="0" applyNumberFormat="1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0" fontId="3" fillId="11" borderId="2" xfId="0" applyFont="1" applyFill="1" applyBorder="1" applyAlignment="1">
      <alignment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2" xfId="0" applyFont="1" applyFill="1" applyBorder="1" applyAlignment="1">
      <alignment vertical="center"/>
    </xf>
    <xf numFmtId="188" fontId="3" fillId="11" borderId="2" xfId="0" applyNumberFormat="1" applyFont="1" applyFill="1" applyBorder="1" applyAlignment="1">
      <alignment vertical="center"/>
    </xf>
    <xf numFmtId="188" fontId="2" fillId="11" borderId="2" xfId="0" applyNumberFormat="1" applyFont="1" applyFill="1" applyBorder="1" applyAlignment="1">
      <alignment vertical="center"/>
    </xf>
    <xf numFmtId="0" fontId="3" fillId="11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12" borderId="0" xfId="0" applyFont="1" applyFill="1" applyAlignment="1">
      <alignment vertical="center"/>
    </xf>
    <xf numFmtId="43" fontId="3" fillId="12" borderId="0" xfId="1" applyFont="1" applyFill="1" applyAlignment="1">
      <alignment vertical="center"/>
    </xf>
    <xf numFmtId="43" fontId="2" fillId="12" borderId="0" xfId="1" applyFont="1" applyFill="1" applyAlignment="1">
      <alignment vertical="center"/>
    </xf>
    <xf numFmtId="0" fontId="2" fillId="12" borderId="8" xfId="0" applyFont="1" applyFill="1" applyBorder="1" applyAlignment="1">
      <alignment vertical="center"/>
    </xf>
    <xf numFmtId="43" fontId="3" fillId="12" borderId="8" xfId="1" applyFont="1" applyFill="1" applyBorder="1" applyAlignment="1">
      <alignment vertical="center"/>
    </xf>
    <xf numFmtId="43" fontId="2" fillId="12" borderId="8" xfId="1" applyFont="1" applyFill="1" applyBorder="1" applyAlignment="1">
      <alignment vertical="center"/>
    </xf>
    <xf numFmtId="43" fontId="3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0" fontId="2" fillId="13" borderId="0" xfId="0" applyFont="1" applyFill="1" applyAlignment="1">
      <alignment vertical="center"/>
    </xf>
    <xf numFmtId="43" fontId="3" fillId="13" borderId="0" xfId="1" applyFont="1" applyFill="1" applyAlignment="1">
      <alignment vertical="center"/>
    </xf>
    <xf numFmtId="43" fontId="2" fillId="13" borderId="0" xfId="1" applyFont="1" applyFill="1" applyAlignment="1">
      <alignment vertical="center"/>
    </xf>
    <xf numFmtId="0" fontId="2" fillId="13" borderId="8" xfId="0" applyFont="1" applyFill="1" applyBorder="1" applyAlignment="1">
      <alignment vertical="center"/>
    </xf>
    <xf numFmtId="43" fontId="3" fillId="13" borderId="8" xfId="1" applyFont="1" applyFill="1" applyBorder="1" applyAlignment="1">
      <alignment vertical="center"/>
    </xf>
    <xf numFmtId="43" fontId="2" fillId="13" borderId="8" xfId="1" applyFont="1" applyFill="1" applyBorder="1" applyAlignment="1">
      <alignment vertical="center"/>
    </xf>
    <xf numFmtId="0" fontId="2" fillId="14" borderId="0" xfId="0" applyFont="1" applyFill="1" applyAlignment="1">
      <alignment vertical="center"/>
    </xf>
    <xf numFmtId="43" fontId="3" fillId="14" borderId="0" xfId="1" applyFont="1" applyFill="1" applyAlignment="1">
      <alignment vertical="center"/>
    </xf>
    <xf numFmtId="43" fontId="2" fillId="14" borderId="0" xfId="1" applyFont="1" applyFill="1" applyAlignment="1">
      <alignment vertical="center"/>
    </xf>
    <xf numFmtId="0" fontId="2" fillId="14" borderId="8" xfId="0" applyFont="1" applyFill="1" applyBorder="1" applyAlignment="1">
      <alignment vertical="center"/>
    </xf>
    <xf numFmtId="43" fontId="3" fillId="14" borderId="8" xfId="1" applyFont="1" applyFill="1" applyBorder="1" applyAlignment="1">
      <alignment vertical="center"/>
    </xf>
    <xf numFmtId="43" fontId="2" fillId="14" borderId="8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7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0" fontId="4" fillId="9" borderId="2" xfId="2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4" fillId="4" borderId="2" xfId="2" applyFont="1" applyFill="1" applyBorder="1" applyAlignment="1">
      <alignment horizontal="center" vertical="top"/>
    </xf>
    <xf numFmtId="0" fontId="4" fillId="5" borderId="2" xfId="2" applyFont="1" applyFill="1" applyBorder="1" applyAlignment="1">
      <alignment horizontal="center" vertical="top"/>
    </xf>
    <xf numFmtId="0" fontId="4" fillId="6" borderId="2" xfId="2" applyFont="1" applyFill="1" applyBorder="1" applyAlignment="1">
      <alignment horizontal="center" vertical="top"/>
    </xf>
    <xf numFmtId="0" fontId="4" fillId="7" borderId="2" xfId="2" applyFont="1" applyFill="1" applyBorder="1" applyAlignment="1">
      <alignment horizontal="center" vertical="top"/>
    </xf>
    <xf numFmtId="0" fontId="4" fillId="8" borderId="2" xfId="2" applyFont="1" applyFill="1" applyBorder="1" applyAlignment="1">
      <alignment horizontal="center" vertical="top"/>
    </xf>
    <xf numFmtId="0" fontId="53" fillId="0" borderId="0" xfId="0" applyFont="1" applyAlignment="1">
      <alignment horizontal="center"/>
    </xf>
    <xf numFmtId="0" fontId="54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37" borderId="2" xfId="0" applyFont="1" applyFill="1" applyBorder="1" applyAlignment="1">
      <alignment horizontal="center" vertical="center" wrapText="1"/>
    </xf>
    <xf numFmtId="0" fontId="55" fillId="38" borderId="2" xfId="331" applyFont="1" applyFill="1" applyBorder="1" applyAlignment="1">
      <alignment horizontal="center" vertical="center" wrapText="1"/>
    </xf>
    <xf numFmtId="0" fontId="53" fillId="37" borderId="2" xfId="0" applyFont="1" applyFill="1" applyBorder="1" applyAlignment="1">
      <alignment horizontal="center"/>
    </xf>
    <xf numFmtId="43" fontId="53" fillId="37" borderId="2" xfId="1" applyFont="1" applyFill="1" applyBorder="1" applyAlignment="1">
      <alignment horizontal="center"/>
    </xf>
    <xf numFmtId="43" fontId="53" fillId="39" borderId="2" xfId="1" applyFont="1" applyFill="1" applyBorder="1" applyAlignment="1">
      <alignment horizontal="center" vertical="center" wrapText="1"/>
    </xf>
    <xf numFmtId="192" fontId="53" fillId="39" borderId="2" xfId="1" applyNumberFormat="1" applyFont="1" applyFill="1" applyBorder="1" applyAlignment="1">
      <alignment horizontal="center" vertical="center" wrapText="1"/>
    </xf>
    <xf numFmtId="43" fontId="53" fillId="39" borderId="2" xfId="1" applyNumberFormat="1" applyFont="1" applyFill="1" applyBorder="1" applyAlignment="1">
      <alignment horizontal="center" vertical="center" wrapText="1"/>
    </xf>
    <xf numFmtId="43" fontId="53" fillId="39" borderId="2" xfId="1" applyFont="1" applyFill="1" applyBorder="1" applyAlignment="1">
      <alignment vertical="center" wrapText="1"/>
    </xf>
    <xf numFmtId="193" fontId="53" fillId="39" borderId="2" xfId="1" applyNumberFormat="1" applyFont="1" applyFill="1" applyBorder="1" applyAlignment="1">
      <alignment horizontal="center" vertical="center" wrapText="1"/>
    </xf>
    <xf numFmtId="0" fontId="53" fillId="37" borderId="2" xfId="0" applyFont="1" applyFill="1" applyBorder="1" applyAlignment="1">
      <alignment horizontal="center" vertical="center" wrapText="1"/>
    </xf>
    <xf numFmtId="0" fontId="56" fillId="0" borderId="2" xfId="0" applyFont="1" applyBorder="1" applyAlignment="1">
      <alignment horizontal="center"/>
    </xf>
    <xf numFmtId="0" fontId="57" fillId="0" borderId="2" xfId="331" applyFont="1" applyFill="1" applyBorder="1" applyAlignment="1">
      <alignment horizontal="center"/>
    </xf>
    <xf numFmtId="0" fontId="57" fillId="0" borderId="2" xfId="331" applyFont="1" applyFill="1" applyBorder="1" applyAlignment="1"/>
    <xf numFmtId="0" fontId="57" fillId="0" borderId="2" xfId="331" applyFont="1" applyFill="1" applyBorder="1" applyAlignment="1">
      <alignment wrapText="1"/>
    </xf>
    <xf numFmtId="0" fontId="57" fillId="0" borderId="2" xfId="331" applyFont="1" applyFill="1" applyBorder="1" applyAlignment="1">
      <alignment horizontal="left"/>
    </xf>
    <xf numFmtId="188" fontId="57" fillId="0" borderId="2" xfId="331" applyNumberFormat="1" applyFont="1" applyFill="1" applyBorder="1" applyAlignment="1">
      <alignment horizontal="right" vertical="top"/>
    </xf>
    <xf numFmtId="3" fontId="57" fillId="0" borderId="2" xfId="1" applyNumberFormat="1" applyFont="1" applyFill="1" applyBorder="1" applyAlignment="1">
      <alignment horizontal="right" vertical="top"/>
    </xf>
    <xf numFmtId="43" fontId="57" fillId="0" borderId="2" xfId="331" applyNumberFormat="1" applyFont="1" applyFill="1" applyBorder="1" applyAlignment="1">
      <alignment horizontal="right" vertical="top"/>
    </xf>
    <xf numFmtId="4" fontId="57" fillId="0" borderId="2" xfId="331" applyNumberFormat="1" applyFont="1" applyFill="1" applyBorder="1" applyAlignment="1">
      <alignment horizontal="right" vertical="top"/>
    </xf>
    <xf numFmtId="43" fontId="57" fillId="0" borderId="2" xfId="1" applyFont="1" applyFill="1" applyBorder="1" applyAlignment="1">
      <alignment horizontal="right" vertical="top"/>
    </xf>
    <xf numFmtId="189" fontId="56" fillId="0" borderId="2" xfId="1" applyNumberFormat="1" applyFont="1" applyBorder="1" applyAlignment="1">
      <alignment vertical="top"/>
    </xf>
    <xf numFmtId="0" fontId="56" fillId="0" borderId="2" xfId="0" applyFont="1" applyBorder="1" applyAlignment="1">
      <alignment horizontal="center" vertical="top" wrapText="1"/>
    </xf>
    <xf numFmtId="0" fontId="56" fillId="13" borderId="2" xfId="0" applyFont="1" applyFill="1" applyBorder="1" applyAlignment="1">
      <alignment horizontal="center"/>
    </xf>
    <xf numFmtId="0" fontId="57" fillId="13" borderId="2" xfId="331" applyFont="1" applyFill="1" applyBorder="1" applyAlignment="1">
      <alignment horizontal="center"/>
    </xf>
    <xf numFmtId="0" fontId="55" fillId="13" borderId="3" xfId="331" applyFont="1" applyFill="1" applyBorder="1" applyAlignment="1">
      <alignment horizontal="left"/>
    </xf>
    <xf numFmtId="0" fontId="55" fillId="13" borderId="4" xfId="331" applyFont="1" applyFill="1" applyBorder="1" applyAlignment="1">
      <alignment horizontal="left"/>
    </xf>
    <xf numFmtId="0" fontId="57" fillId="13" borderId="2" xfId="331" applyFont="1" applyFill="1" applyBorder="1" applyAlignment="1">
      <alignment wrapText="1"/>
    </xf>
    <xf numFmtId="0" fontId="57" fillId="13" borderId="2" xfId="331" applyFont="1" applyFill="1" applyBorder="1" applyAlignment="1"/>
    <xf numFmtId="0" fontId="57" fillId="13" borderId="2" xfId="331" applyFont="1" applyFill="1" applyBorder="1" applyAlignment="1">
      <alignment horizontal="left"/>
    </xf>
    <xf numFmtId="188" fontId="57" fillId="13" borderId="2" xfId="331" applyNumberFormat="1" applyFont="1" applyFill="1" applyBorder="1" applyAlignment="1">
      <alignment horizontal="right" vertical="top"/>
    </xf>
    <xf numFmtId="192" fontId="57" fillId="13" borderId="2" xfId="1" applyNumberFormat="1" applyFont="1" applyFill="1" applyBorder="1" applyAlignment="1">
      <alignment horizontal="right" vertical="top"/>
    </xf>
    <xf numFmtId="43" fontId="57" fillId="13" borderId="2" xfId="331" applyNumberFormat="1" applyFont="1" applyFill="1" applyBorder="1" applyAlignment="1">
      <alignment horizontal="right" vertical="top"/>
    </xf>
    <xf numFmtId="4" fontId="57" fillId="13" borderId="2" xfId="331" applyNumberFormat="1" applyFont="1" applyFill="1" applyBorder="1" applyAlignment="1">
      <alignment horizontal="right" vertical="top"/>
    </xf>
    <xf numFmtId="43" fontId="57" fillId="13" borderId="2" xfId="1" applyFont="1" applyFill="1" applyBorder="1" applyAlignment="1">
      <alignment horizontal="right" vertical="top"/>
    </xf>
    <xf numFmtId="189" fontId="56" fillId="13" borderId="2" xfId="1" applyNumberFormat="1" applyFont="1" applyFill="1" applyBorder="1" applyAlignment="1">
      <alignment vertical="top"/>
    </xf>
    <xf numFmtId="0" fontId="56" fillId="13" borderId="2" xfId="0" applyFont="1" applyFill="1" applyBorder="1" applyAlignment="1">
      <alignment horizontal="center" vertical="top" wrapText="1"/>
    </xf>
    <xf numFmtId="0" fontId="55" fillId="13" borderId="2" xfId="331" applyFont="1" applyFill="1" applyBorder="1" applyAlignment="1"/>
    <xf numFmtId="43" fontId="56" fillId="0" borderId="0" xfId="1" applyFont="1" applyFill="1" applyAlignment="1"/>
    <xf numFmtId="0" fontId="56" fillId="0" borderId="0" xfId="0" applyFont="1" applyAlignment="1"/>
    <xf numFmtId="0" fontId="56" fillId="0" borderId="2" xfId="0" applyFont="1" applyBorder="1" applyAlignment="1">
      <alignment horizontal="center" vertical="top"/>
    </xf>
    <xf numFmtId="0" fontId="57" fillId="0" borderId="2" xfId="331" applyFont="1" applyFill="1" applyBorder="1" applyAlignment="1">
      <alignment horizontal="center" vertical="top"/>
    </xf>
    <xf numFmtId="0" fontId="57" fillId="0" borderId="2" xfId="331" applyFont="1" applyFill="1" applyBorder="1" applyAlignment="1">
      <alignment vertical="top"/>
    </xf>
    <xf numFmtId="0" fontId="57" fillId="0" borderId="2" xfId="331" applyFont="1" applyFill="1" applyBorder="1" applyAlignment="1">
      <alignment vertical="top" wrapText="1"/>
    </xf>
    <xf numFmtId="0" fontId="57" fillId="0" borderId="2" xfId="331" applyFont="1" applyFill="1" applyBorder="1" applyAlignment="1">
      <alignment horizontal="left" vertical="top"/>
    </xf>
    <xf numFmtId="0" fontId="56" fillId="0" borderId="0" xfId="0" applyFont="1" applyAlignment="1">
      <alignment vertical="top"/>
    </xf>
    <xf numFmtId="43" fontId="56" fillId="0" borderId="0" xfId="1" applyFont="1" applyFill="1" applyAlignment="1">
      <alignment vertical="top"/>
    </xf>
    <xf numFmtId="43" fontId="57" fillId="13" borderId="2" xfId="1" applyFont="1" applyFill="1" applyBorder="1" applyAlignment="1">
      <alignment vertical="top"/>
    </xf>
    <xf numFmtId="188" fontId="57" fillId="13" borderId="2" xfId="331" applyNumberFormat="1" applyFont="1" applyFill="1" applyBorder="1" applyAlignment="1">
      <alignment horizontal="right"/>
    </xf>
    <xf numFmtId="192" fontId="57" fillId="13" borderId="2" xfId="1" applyNumberFormat="1" applyFont="1" applyFill="1" applyBorder="1" applyAlignment="1">
      <alignment horizontal="right"/>
    </xf>
    <xf numFmtId="43" fontId="57" fillId="13" borderId="2" xfId="331" applyNumberFormat="1" applyFont="1" applyFill="1" applyBorder="1" applyAlignment="1">
      <alignment horizontal="right"/>
    </xf>
    <xf numFmtId="193" fontId="57" fillId="13" borderId="2" xfId="331" applyNumberFormat="1" applyFont="1" applyFill="1" applyBorder="1" applyAlignment="1">
      <alignment horizontal="right"/>
    </xf>
    <xf numFmtId="43" fontId="57" fillId="13" borderId="2" xfId="1" applyFont="1" applyFill="1" applyBorder="1" applyAlignment="1">
      <alignment horizontal="right"/>
    </xf>
    <xf numFmtId="194" fontId="56" fillId="13" borderId="2" xfId="1" applyNumberFormat="1" applyFont="1" applyFill="1" applyBorder="1" applyAlignment="1"/>
    <xf numFmtId="0" fontId="56" fillId="40" borderId="2" xfId="0" applyFont="1" applyFill="1" applyBorder="1" applyAlignment="1">
      <alignment horizontal="center"/>
    </xf>
    <xf numFmtId="0" fontId="57" fillId="40" borderId="2" xfId="331" applyFont="1" applyFill="1" applyBorder="1" applyAlignment="1">
      <alignment horizontal="center"/>
    </xf>
    <xf numFmtId="0" fontId="55" fillId="40" borderId="2" xfId="331" applyFont="1" applyFill="1" applyBorder="1" applyAlignment="1"/>
    <xf numFmtId="0" fontId="57" fillId="40" borderId="2" xfId="331" applyFont="1" applyFill="1" applyBorder="1" applyAlignment="1">
      <alignment wrapText="1"/>
    </xf>
    <xf numFmtId="0" fontId="57" fillId="40" borderId="2" xfId="331" applyFont="1" applyFill="1" applyBorder="1" applyAlignment="1"/>
    <xf numFmtId="0" fontId="57" fillId="40" borderId="2" xfId="331" applyFont="1" applyFill="1" applyBorder="1" applyAlignment="1">
      <alignment horizontal="left"/>
    </xf>
    <xf numFmtId="188" fontId="57" fillId="40" borderId="2" xfId="331" applyNumberFormat="1" applyFont="1" applyFill="1" applyBorder="1" applyAlignment="1">
      <alignment horizontal="right"/>
    </xf>
    <xf numFmtId="192" fontId="57" fillId="40" borderId="2" xfId="1" applyNumberFormat="1" applyFont="1" applyFill="1" applyBorder="1" applyAlignment="1">
      <alignment horizontal="right"/>
    </xf>
    <xf numFmtId="43" fontId="57" fillId="40" borderId="2" xfId="331" applyNumberFormat="1" applyFont="1" applyFill="1" applyBorder="1" applyAlignment="1">
      <alignment horizontal="right"/>
    </xf>
    <xf numFmtId="193" fontId="57" fillId="40" borderId="2" xfId="331" applyNumberFormat="1" applyFont="1" applyFill="1" applyBorder="1" applyAlignment="1">
      <alignment horizontal="right"/>
    </xf>
    <xf numFmtId="43" fontId="57" fillId="40" borderId="2" xfId="1" applyFont="1" applyFill="1" applyBorder="1" applyAlignment="1">
      <alignment horizontal="right"/>
    </xf>
    <xf numFmtId="194" fontId="56" fillId="40" borderId="2" xfId="1" applyNumberFormat="1" applyFont="1" applyFill="1" applyBorder="1" applyAlignment="1"/>
    <xf numFmtId="0" fontId="56" fillId="40" borderId="2" xfId="0" applyFont="1" applyFill="1" applyBorder="1" applyAlignment="1">
      <alignment horizontal="center" vertical="top" wrapText="1"/>
    </xf>
    <xf numFmtId="0" fontId="56" fillId="0" borderId="0" xfId="0" applyFont="1" applyAlignment="1">
      <alignment horizontal="center"/>
    </xf>
    <xf numFmtId="0" fontId="53" fillId="0" borderId="0" xfId="0" applyFont="1" applyFill="1" applyAlignment="1">
      <alignment horizontal="left"/>
    </xf>
    <xf numFmtId="0" fontId="58" fillId="0" borderId="0" xfId="332" applyFill="1" applyAlignment="1">
      <alignment horizontal="left"/>
    </xf>
    <xf numFmtId="0" fontId="56" fillId="0" borderId="0" xfId="0" applyFont="1" applyAlignment="1">
      <alignment horizontal="left"/>
    </xf>
    <xf numFmtId="192" fontId="56" fillId="0" borderId="0" xfId="1" applyNumberFormat="1" applyFont="1" applyAlignment="1"/>
    <xf numFmtId="43" fontId="56" fillId="0" borderId="0" xfId="0" applyNumberFormat="1" applyFont="1" applyAlignment="1"/>
    <xf numFmtId="193" fontId="56" fillId="0" borderId="0" xfId="0" applyNumberFormat="1" applyFont="1" applyAlignment="1"/>
    <xf numFmtId="43" fontId="56" fillId="0" borderId="0" xfId="1" applyFont="1" applyAlignment="1"/>
    <xf numFmtId="0" fontId="59" fillId="0" borderId="0" xfId="0" applyFont="1" applyFill="1" applyAlignment="1"/>
    <xf numFmtId="0" fontId="56" fillId="0" borderId="0" xfId="0" applyFont="1" applyFill="1" applyAlignment="1">
      <alignment horizontal="left"/>
    </xf>
    <xf numFmtId="0" fontId="56" fillId="0" borderId="0" xfId="0" applyFont="1" applyFill="1" applyAlignment="1"/>
    <xf numFmtId="0" fontId="56" fillId="3" borderId="0" xfId="0" applyFont="1" applyFill="1" applyAlignment="1"/>
    <xf numFmtId="0" fontId="56" fillId="0" borderId="0" xfId="0" applyFont="1" applyAlignment="1">
      <alignment wrapText="1"/>
    </xf>
  </cellXfs>
  <cellStyles count="333">
    <cellStyle name="20% - Accent1 2" xfId="3"/>
    <cellStyle name="20% - Accent1 3" xfId="4"/>
    <cellStyle name="20% - Accent1 4" xfId="5"/>
    <cellStyle name="20% - Accent2 2" xfId="6"/>
    <cellStyle name="20% - Accent2 3" xfId="7"/>
    <cellStyle name="20% - Accent2 4" xfId="8"/>
    <cellStyle name="20% - Accent3 2" xfId="9"/>
    <cellStyle name="20% - Accent3 3" xfId="10"/>
    <cellStyle name="20% - Accent3 4" xfId="11"/>
    <cellStyle name="20% - Accent4 2" xfId="12"/>
    <cellStyle name="20% - Accent4 3" xfId="13"/>
    <cellStyle name="20% - Accent4 4" xfId="14"/>
    <cellStyle name="20% - Accent5 2" xfId="15"/>
    <cellStyle name="20% - Accent5 3" xfId="16"/>
    <cellStyle name="20% - Accent5 4" xfId="17"/>
    <cellStyle name="20% - Accent6 2" xfId="18"/>
    <cellStyle name="20% - Accent6 3" xfId="19"/>
    <cellStyle name="20% - Accent6 4" xfId="20"/>
    <cellStyle name="40% - Accent1 2" xfId="21"/>
    <cellStyle name="40% - Accent1 3" xfId="22"/>
    <cellStyle name="40% - Accent1 4" xfId="23"/>
    <cellStyle name="40% - Accent2 2" xfId="24"/>
    <cellStyle name="40% - Accent2 3" xfId="25"/>
    <cellStyle name="40% - Accent2 4" xfId="26"/>
    <cellStyle name="40% - Accent3 2" xfId="27"/>
    <cellStyle name="40% - Accent3 3" xfId="28"/>
    <cellStyle name="40% - Accent3 4" xfId="29"/>
    <cellStyle name="40% - Accent4 2" xfId="30"/>
    <cellStyle name="40% - Accent4 3" xfId="31"/>
    <cellStyle name="40% - Accent4 4" xfId="32"/>
    <cellStyle name="40% - Accent5 2" xfId="33"/>
    <cellStyle name="40% - Accent5 3" xfId="34"/>
    <cellStyle name="40% - Accent5 4" xfId="35"/>
    <cellStyle name="40% - Accent6 2" xfId="36"/>
    <cellStyle name="40% - Accent6 3" xfId="37"/>
    <cellStyle name="40% - Accent6 4" xfId="38"/>
    <cellStyle name="60% - Accent1 2" xfId="39"/>
    <cellStyle name="60% - Accent1 3" xfId="40"/>
    <cellStyle name="60% - Accent1 4" xfId="41"/>
    <cellStyle name="60% - Accent2 2" xfId="42"/>
    <cellStyle name="60% - Accent2 3" xfId="43"/>
    <cellStyle name="60% - Accent2 4" xfId="44"/>
    <cellStyle name="60% - Accent3 2" xfId="45"/>
    <cellStyle name="60% - Accent3 3" xfId="46"/>
    <cellStyle name="60% - Accent3 4" xfId="47"/>
    <cellStyle name="60% - Accent4 2" xfId="48"/>
    <cellStyle name="60% - Accent4 3" xfId="49"/>
    <cellStyle name="60% - Accent4 4" xfId="50"/>
    <cellStyle name="60% - Accent5 2" xfId="51"/>
    <cellStyle name="60% - Accent5 3" xfId="52"/>
    <cellStyle name="60% - Accent5 4" xfId="53"/>
    <cellStyle name="60% - Accent6 2" xfId="54"/>
    <cellStyle name="60% - Accent6 3" xfId="55"/>
    <cellStyle name="60% - Accent6 4" xfId="56"/>
    <cellStyle name="Accent1 2" xfId="57"/>
    <cellStyle name="Accent1 3" xfId="58"/>
    <cellStyle name="Accent1 4" xfId="59"/>
    <cellStyle name="Accent2 2" xfId="60"/>
    <cellStyle name="Accent2 3" xfId="61"/>
    <cellStyle name="Accent2 4" xfId="62"/>
    <cellStyle name="Accent3 2" xfId="63"/>
    <cellStyle name="Accent3 3" xfId="64"/>
    <cellStyle name="Accent3 4" xfId="65"/>
    <cellStyle name="Accent4 2" xfId="66"/>
    <cellStyle name="Accent4 3" xfId="67"/>
    <cellStyle name="Accent4 4" xfId="68"/>
    <cellStyle name="Accent5 2" xfId="69"/>
    <cellStyle name="Accent5 3" xfId="70"/>
    <cellStyle name="Accent5 4" xfId="71"/>
    <cellStyle name="Accent6 2" xfId="72"/>
    <cellStyle name="Accent6 3" xfId="73"/>
    <cellStyle name="Accent6 4" xfId="74"/>
    <cellStyle name="Bad 2" xfId="75"/>
    <cellStyle name="Bad 3" xfId="76"/>
    <cellStyle name="Bad 4" xfId="77"/>
    <cellStyle name="Calculation 2" xfId="78"/>
    <cellStyle name="Calculation 3" xfId="79"/>
    <cellStyle name="Calculation 4" xfId="80"/>
    <cellStyle name="Check Cell 2" xfId="81"/>
    <cellStyle name="Check Cell 3" xfId="82"/>
    <cellStyle name="Check Cell 4" xfId="83"/>
    <cellStyle name="Comma" xfId="1" builtinId="3"/>
    <cellStyle name="Comma 10" xfId="84"/>
    <cellStyle name="Comma 11" xfId="85"/>
    <cellStyle name="Comma 12" xfId="86"/>
    <cellStyle name="Comma 13" xfId="87"/>
    <cellStyle name="Comma 14" xfId="88"/>
    <cellStyle name="Comma 15" xfId="89"/>
    <cellStyle name="Comma 16" xfId="90"/>
    <cellStyle name="Comma 17" xfId="91"/>
    <cellStyle name="Comma 18" xfId="92"/>
    <cellStyle name="Comma 18 2" xfId="93"/>
    <cellStyle name="Comma 19" xfId="94"/>
    <cellStyle name="Comma 2" xfId="95"/>
    <cellStyle name="Comma 2 10" xfId="96"/>
    <cellStyle name="Comma 2 11" xfId="97"/>
    <cellStyle name="Comma 2 12" xfId="98"/>
    <cellStyle name="Comma 2 13" xfId="99"/>
    <cellStyle name="Comma 2 14" xfId="100"/>
    <cellStyle name="Comma 2 15" xfId="101"/>
    <cellStyle name="Comma 2 16" xfId="102"/>
    <cellStyle name="Comma 2 2" xfId="103"/>
    <cellStyle name="Comma 2 3" xfId="104"/>
    <cellStyle name="Comma 2 3 2" xfId="105"/>
    <cellStyle name="Comma 2 4" xfId="106"/>
    <cellStyle name="Comma 2 5" xfId="107"/>
    <cellStyle name="Comma 2 6" xfId="108"/>
    <cellStyle name="Comma 2 7" xfId="109"/>
    <cellStyle name="Comma 2 8" xfId="110"/>
    <cellStyle name="Comma 2 9" xfId="111"/>
    <cellStyle name="Comma 20" xfId="112"/>
    <cellStyle name="Comma 21" xfId="113"/>
    <cellStyle name="Comma 21 2" xfId="114"/>
    <cellStyle name="Comma 22" xfId="115"/>
    <cellStyle name="Comma 23" xfId="116"/>
    <cellStyle name="Comma 24" xfId="117"/>
    <cellStyle name="Comma 25" xfId="118"/>
    <cellStyle name="Comma 26" xfId="119"/>
    <cellStyle name="Comma 27" xfId="120"/>
    <cellStyle name="Comma 28" xfId="121"/>
    <cellStyle name="Comma 29" xfId="122"/>
    <cellStyle name="Comma 3" xfId="123"/>
    <cellStyle name="Comma 3 2" xfId="124"/>
    <cellStyle name="Comma 30" xfId="125"/>
    <cellStyle name="Comma 31" xfId="126"/>
    <cellStyle name="Comma 32" xfId="127"/>
    <cellStyle name="Comma 33" xfId="128"/>
    <cellStyle name="Comma 34" xfId="129"/>
    <cellStyle name="Comma 35" xfId="130"/>
    <cellStyle name="Comma 36" xfId="131"/>
    <cellStyle name="Comma 37" xfId="132"/>
    <cellStyle name="Comma 38" xfId="133"/>
    <cellStyle name="Comma 39" xfId="134"/>
    <cellStyle name="Comma 4" xfId="135"/>
    <cellStyle name="Comma 4 2" xfId="136"/>
    <cellStyle name="Comma 4 2 2" xfId="137"/>
    <cellStyle name="Comma 4 3" xfId="138"/>
    <cellStyle name="Comma 5" xfId="139"/>
    <cellStyle name="Comma 6" xfId="140"/>
    <cellStyle name="Comma 6 2" xfId="141"/>
    <cellStyle name="Comma 7" xfId="142"/>
    <cellStyle name="Comma 8" xfId="143"/>
    <cellStyle name="Comma 8 2" xfId="144"/>
    <cellStyle name="Comma 9" xfId="145"/>
    <cellStyle name="Comma 9 2" xfId="146"/>
    <cellStyle name="Explanatory Text 2" xfId="147"/>
    <cellStyle name="Explanatory Text 3" xfId="148"/>
    <cellStyle name="Explanatory Text 4" xfId="149"/>
    <cellStyle name="Good 2" xfId="150"/>
    <cellStyle name="Good 3" xfId="151"/>
    <cellStyle name="Good 4" xfId="152"/>
    <cellStyle name="Heading 1 2" xfId="153"/>
    <cellStyle name="Heading 1 3" xfId="154"/>
    <cellStyle name="Heading 1 4" xfId="155"/>
    <cellStyle name="Heading 2 2" xfId="156"/>
    <cellStyle name="Heading 2 3" xfId="157"/>
    <cellStyle name="Heading 2 4" xfId="158"/>
    <cellStyle name="Heading 3 2" xfId="159"/>
    <cellStyle name="Heading 3 3" xfId="160"/>
    <cellStyle name="Heading 3 4" xfId="161"/>
    <cellStyle name="Heading 4 2" xfId="162"/>
    <cellStyle name="Heading 4 3" xfId="163"/>
    <cellStyle name="Heading 4 4" xfId="164"/>
    <cellStyle name="Hyperlink" xfId="332" builtinId="8"/>
    <cellStyle name="Input 2" xfId="165"/>
    <cellStyle name="Input 3" xfId="166"/>
    <cellStyle name="Input 4" xfId="167"/>
    <cellStyle name="Linked Cell 2" xfId="168"/>
    <cellStyle name="Linked Cell 3" xfId="169"/>
    <cellStyle name="Linked Cell 4" xfId="170"/>
    <cellStyle name="Neutral 2" xfId="171"/>
    <cellStyle name="Neutral 3" xfId="172"/>
    <cellStyle name="Neutral 4" xfId="173"/>
    <cellStyle name="Normal" xfId="0" builtinId="0"/>
    <cellStyle name="Normal 10" xfId="174"/>
    <cellStyle name="Normal 11" xfId="175"/>
    <cellStyle name="Normal 11 2" xfId="176"/>
    <cellStyle name="Normal 12" xfId="177"/>
    <cellStyle name="Normal 12 2" xfId="178"/>
    <cellStyle name="Normal 12 3" xfId="179"/>
    <cellStyle name="Normal 12 4" xfId="180"/>
    <cellStyle name="Normal 13" xfId="181"/>
    <cellStyle name="Normal 14" xfId="182"/>
    <cellStyle name="Normal 15" xfId="183"/>
    <cellStyle name="Normal 16" xfId="184"/>
    <cellStyle name="Normal 17" xfId="185"/>
    <cellStyle name="Normal 17 2" xfId="186"/>
    <cellStyle name="Normal 18" xfId="187"/>
    <cellStyle name="Normal 19" xfId="188"/>
    <cellStyle name="Normal 2" xfId="189"/>
    <cellStyle name="Normal 2 10" xfId="190"/>
    <cellStyle name="Normal 2 11" xfId="191"/>
    <cellStyle name="Normal 2 12" xfId="192"/>
    <cellStyle name="Normal 2 13" xfId="193"/>
    <cellStyle name="Normal 2 14" xfId="194"/>
    <cellStyle name="Normal 2 15" xfId="195"/>
    <cellStyle name="Normal 2 16" xfId="196"/>
    <cellStyle name="Normal 2 17" xfId="197"/>
    <cellStyle name="Normal 2 2" xfId="198"/>
    <cellStyle name="Normal 2 2 10" xfId="2"/>
    <cellStyle name="Normal 2 2 2" xfId="199"/>
    <cellStyle name="Normal 2 2 3" xfId="200"/>
    <cellStyle name="Normal 2 2 4" xfId="201"/>
    <cellStyle name="Normal 2 2 5" xfId="202"/>
    <cellStyle name="Normal 2 2 6" xfId="203"/>
    <cellStyle name="Normal 2 2 7" xfId="204"/>
    <cellStyle name="Normal 2 2 8" xfId="205"/>
    <cellStyle name="Normal 2 2 9" xfId="206"/>
    <cellStyle name="Normal 2 3" xfId="207"/>
    <cellStyle name="Normal 2 4" xfId="208"/>
    <cellStyle name="Normal 2 4 2" xfId="209"/>
    <cellStyle name="Normal 2 4 2 2" xfId="210"/>
    <cellStyle name="Normal 2 4 3" xfId="211"/>
    <cellStyle name="Normal 2 4 4" xfId="212"/>
    <cellStyle name="Normal 2 5" xfId="213"/>
    <cellStyle name="Normal 2 6" xfId="214"/>
    <cellStyle name="Normal 2 7" xfId="215"/>
    <cellStyle name="Normal 2 8" xfId="216"/>
    <cellStyle name="Normal 2 9" xfId="217"/>
    <cellStyle name="Normal 20" xfId="218"/>
    <cellStyle name="Normal 21" xfId="219"/>
    <cellStyle name="Normal 22" xfId="220"/>
    <cellStyle name="Normal 23" xfId="221"/>
    <cellStyle name="Normal 24" xfId="222"/>
    <cellStyle name="Normal 25" xfId="223"/>
    <cellStyle name="Normal 26" xfId="224"/>
    <cellStyle name="Normal 27" xfId="225"/>
    <cellStyle name="Normal 28" xfId="226"/>
    <cellStyle name="Normal 29" xfId="227"/>
    <cellStyle name="Normal 3" xfId="228"/>
    <cellStyle name="Normal 3 2" xfId="229"/>
    <cellStyle name="Normal 3 3" xfId="230"/>
    <cellStyle name="Normal 3 4" xfId="231"/>
    <cellStyle name="Normal 3 5" xfId="232"/>
    <cellStyle name="Normal 30" xfId="233"/>
    <cellStyle name="Normal 31" xfId="234"/>
    <cellStyle name="Normal 32" xfId="235"/>
    <cellStyle name="Normal 33" xfId="236"/>
    <cellStyle name="Normal 34" xfId="237"/>
    <cellStyle name="Normal 35" xfId="238"/>
    <cellStyle name="Normal 36" xfId="239"/>
    <cellStyle name="Normal 4" xfId="240"/>
    <cellStyle name="Normal 4 2" xfId="241"/>
    <cellStyle name="Normal 5" xfId="242"/>
    <cellStyle name="Normal 5 2" xfId="243"/>
    <cellStyle name="Normal 6" xfId="244"/>
    <cellStyle name="Normal 7" xfId="245"/>
    <cellStyle name="Normal 7 2" xfId="246"/>
    <cellStyle name="Normal 8" xfId="247"/>
    <cellStyle name="Normal 9" xfId="248"/>
    <cellStyle name="Normal_Sheet1_1" xfId="331"/>
    <cellStyle name="Note 2" xfId="249"/>
    <cellStyle name="Note 2 2" xfId="250"/>
    <cellStyle name="Note 3" xfId="251"/>
    <cellStyle name="Note 3 2" xfId="252"/>
    <cellStyle name="Note 4" xfId="253"/>
    <cellStyle name="Note 4 2" xfId="254"/>
    <cellStyle name="Output 2" xfId="255"/>
    <cellStyle name="Output 3" xfId="256"/>
    <cellStyle name="Output 4" xfId="257"/>
    <cellStyle name="Percent 10" xfId="258"/>
    <cellStyle name="Percent 2" xfId="259"/>
    <cellStyle name="Percent 3" xfId="260"/>
    <cellStyle name="Percent 4" xfId="261"/>
    <cellStyle name="Percent 5" xfId="262"/>
    <cellStyle name="Percent 6" xfId="263"/>
    <cellStyle name="Percent 6 2" xfId="264"/>
    <cellStyle name="Percent 7" xfId="265"/>
    <cellStyle name="Percent 8" xfId="266"/>
    <cellStyle name="Percent 9" xfId="267"/>
    <cellStyle name="Title 2" xfId="268"/>
    <cellStyle name="Title 3" xfId="269"/>
    <cellStyle name="Title 4" xfId="270"/>
    <cellStyle name="Total 2" xfId="271"/>
    <cellStyle name="Total 3" xfId="272"/>
    <cellStyle name="Total 4" xfId="273"/>
    <cellStyle name="Warning Text 2" xfId="274"/>
    <cellStyle name="Warning Text 3" xfId="275"/>
    <cellStyle name="Warning Text 4" xfId="276"/>
    <cellStyle name="เครื่องหมายจุลภาค 2" xfId="277"/>
    <cellStyle name="เครื่องหมายจุลภาค 2 2" xfId="278"/>
    <cellStyle name="เครื่องหมายจุลภาค 2 3" xfId="279"/>
    <cellStyle name="เครื่องหมายจุลภาค 2 4" xfId="280"/>
    <cellStyle name="เครื่องหมายจุลภาค 2 5" xfId="281"/>
    <cellStyle name="เครื่องหมายจุลภาค 2 6" xfId="282"/>
    <cellStyle name="เครื่องหมายจุลภาค 2 7" xfId="283"/>
    <cellStyle name="เครื่องหมายจุลภาค 2 8" xfId="284"/>
    <cellStyle name="เครื่องหมายจุลภาค 2 9" xfId="285"/>
    <cellStyle name="เครื่องหมายจุลภาค 3" xfId="286"/>
    <cellStyle name="เครื่องหมายจุลภาค 3 2" xfId="287"/>
    <cellStyle name="เครื่องหมายจุลภาค 3 3" xfId="288"/>
    <cellStyle name="เครื่องหมายจุลภาค 3 4" xfId="289"/>
    <cellStyle name="เครื่องหมายจุลภาค 3 5" xfId="290"/>
    <cellStyle name="เครื่องหมายจุลภาค 3 6" xfId="291"/>
    <cellStyle name="เครื่องหมายจุลภาค 3 7" xfId="292"/>
    <cellStyle name="เครื่องหมายจุลภาค 3 8" xfId="293"/>
    <cellStyle name="เครื่องหมายจุลภาค 3 9" xfId="294"/>
    <cellStyle name="เครื่องหมายจุลภาค 4" xfId="295"/>
    <cellStyle name="เครื่องหมายจุลภาค 5" xfId="296"/>
    <cellStyle name="เครื่องหมายจุลภาค 6" xfId="297"/>
    <cellStyle name="เครื่องหมายจุลภาค 7" xfId="298"/>
    <cellStyle name="ปกติ 10" xfId="299"/>
    <cellStyle name="ปกติ 11" xfId="300"/>
    <cellStyle name="ปกติ 2" xfId="301"/>
    <cellStyle name="ปกติ 2 2" xfId="302"/>
    <cellStyle name="ปกติ 2 2 2" xfId="303"/>
    <cellStyle name="ปกติ 2 3" xfId="304"/>
    <cellStyle name="ปกติ 2 4" xfId="305"/>
    <cellStyle name="ปกติ 2 5" xfId="306"/>
    <cellStyle name="ปกติ 2 6" xfId="307"/>
    <cellStyle name="ปกติ 2 7" xfId="308"/>
    <cellStyle name="ปกติ 2 8" xfId="309"/>
    <cellStyle name="ปกติ 2 9" xfId="310"/>
    <cellStyle name="ปกติ 3" xfId="311"/>
    <cellStyle name="ปกติ 3 10" xfId="312"/>
    <cellStyle name="ปกติ 3 11" xfId="313"/>
    <cellStyle name="ปกติ 3 12" xfId="314"/>
    <cellStyle name="ปกติ 3 2" xfId="315"/>
    <cellStyle name="ปกติ 3 3" xfId="316"/>
    <cellStyle name="ปกติ 3 4" xfId="317"/>
    <cellStyle name="ปกติ 3 5" xfId="318"/>
    <cellStyle name="ปกติ 3 6" xfId="319"/>
    <cellStyle name="ปกติ 3 7" xfId="320"/>
    <cellStyle name="ปกติ 3 8" xfId="321"/>
    <cellStyle name="ปกติ 3 9" xfId="322"/>
    <cellStyle name="ปกติ 4" xfId="323"/>
    <cellStyle name="ปกติ 5" xfId="324"/>
    <cellStyle name="ปกติ 6" xfId="325"/>
    <cellStyle name="ปกติ 7" xfId="326"/>
    <cellStyle name="ปกติ 8" xfId="327"/>
    <cellStyle name="ปกติ 9" xfId="328"/>
    <cellStyle name="ปกติ_Sheet1" xfId="329"/>
    <cellStyle name="ลักษณะ 1" xfId="330"/>
  </cellStyles>
  <dxfs count="44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11;&#3637;%202562%20&#3619;&#3634;&#3618;&#3648;&#3604;&#3639;&#3629;&#3609;%20&#3648;&#3586;&#3605;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 ต.ค.61 ค่ากลาง Q4_61 V1"/>
      <sheetName val="R6 ต.ค.61 ค่ากลาง Q4_61 V2"/>
      <sheetName val="R6 พ.ย.61 ค่ากลาง Q4_61 V1"/>
      <sheetName val="R6 พ.ย.61 ค่ากลาง Q4_61 V2"/>
      <sheetName val="คำนวณUnit Cost พ.ย.6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fo62.cfo.in.t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93"/>
  <sheetViews>
    <sheetView tabSelected="1" zoomScale="70" zoomScaleNormal="70" workbookViewId="0">
      <pane xSplit="8" ySplit="5" topLeftCell="I66" activePane="bottomRight" state="frozen"/>
      <selection pane="topRight" activeCell="I1" sqref="I1"/>
      <selection pane="bottomLeft" activeCell="A6" sqref="A6"/>
      <selection pane="bottomRight" activeCell="H81" sqref="H81"/>
    </sheetView>
  </sheetViews>
  <sheetFormatPr defaultRowHeight="24" outlineLevelRow="2"/>
  <cols>
    <col min="1" max="1" width="5.75" style="151" bestFit="1" customWidth="1"/>
    <col min="2" max="2" width="4.25" style="151" customWidth="1"/>
    <col min="3" max="3" width="12" style="123" customWidth="1"/>
    <col min="4" max="4" width="6.375" style="151" customWidth="1"/>
    <col min="5" max="5" width="23.5" style="163" customWidth="1"/>
    <col min="6" max="6" width="7" style="123" customWidth="1"/>
    <col min="7" max="7" width="6.875" style="151" customWidth="1"/>
    <col min="8" max="8" width="21" style="154" bestFit="1" customWidth="1"/>
    <col min="9" max="9" width="16.375" style="123" customWidth="1"/>
    <col min="10" max="10" width="15.5" style="155" customWidth="1"/>
    <col min="11" max="11" width="15.125" style="156" customWidth="1"/>
    <col min="12" max="12" width="11.875" style="123" customWidth="1"/>
    <col min="13" max="13" width="16.5" style="123" customWidth="1"/>
    <col min="14" max="14" width="11.375" style="157" customWidth="1"/>
    <col min="15" max="15" width="17" style="158" customWidth="1"/>
    <col min="16" max="16" width="11.625" style="123" customWidth="1"/>
    <col min="17" max="19" width="8" style="123" customWidth="1"/>
    <col min="20" max="20" width="0.125" customWidth="1"/>
    <col min="21" max="21" width="9.875" style="122" bestFit="1" customWidth="1"/>
    <col min="22" max="16384" width="9" style="123"/>
  </cols>
  <sheetData>
    <row r="1" spans="1:19">
      <c r="A1" s="82" t="s">
        <v>608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>
      <c r="A2" s="83" t="s">
        <v>609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outlineLevel="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outlineLevel="2">
      <c r="A4" s="85" t="s">
        <v>610</v>
      </c>
      <c r="B4" s="86" t="s">
        <v>611</v>
      </c>
      <c r="C4" s="86" t="s">
        <v>612</v>
      </c>
      <c r="D4" s="86" t="s">
        <v>613</v>
      </c>
      <c r="E4" s="86" t="s">
        <v>614</v>
      </c>
      <c r="F4" s="86" t="s">
        <v>615</v>
      </c>
      <c r="G4" s="86" t="s">
        <v>616</v>
      </c>
      <c r="H4" s="86" t="s">
        <v>617</v>
      </c>
      <c r="I4" s="87" t="s">
        <v>618</v>
      </c>
      <c r="J4" s="87"/>
      <c r="K4" s="87"/>
      <c r="L4" s="87"/>
      <c r="M4" s="88" t="s">
        <v>619</v>
      </c>
      <c r="N4" s="88"/>
      <c r="O4" s="88"/>
      <c r="P4" s="88"/>
      <c r="Q4" s="87" t="s">
        <v>620</v>
      </c>
      <c r="R4" s="87"/>
      <c r="S4" s="87"/>
    </row>
    <row r="5" spans="1:19" ht="48" outlineLevel="2">
      <c r="A5" s="85"/>
      <c r="B5" s="86"/>
      <c r="C5" s="86"/>
      <c r="D5" s="86"/>
      <c r="E5" s="86"/>
      <c r="F5" s="86"/>
      <c r="G5" s="86"/>
      <c r="H5" s="86"/>
      <c r="I5" s="89" t="s">
        <v>618</v>
      </c>
      <c r="J5" s="90" t="s">
        <v>621</v>
      </c>
      <c r="K5" s="91" t="s">
        <v>622</v>
      </c>
      <c r="L5" s="92" t="s">
        <v>623</v>
      </c>
      <c r="M5" s="89" t="s">
        <v>624</v>
      </c>
      <c r="N5" s="93" t="s">
        <v>625</v>
      </c>
      <c r="O5" s="89" t="s">
        <v>626</v>
      </c>
      <c r="P5" s="94" t="s">
        <v>623</v>
      </c>
      <c r="Q5" s="94" t="s">
        <v>627</v>
      </c>
      <c r="R5" s="94" t="s">
        <v>628</v>
      </c>
      <c r="S5" s="94" t="s">
        <v>629</v>
      </c>
    </row>
    <row r="6" spans="1:19" outlineLevel="2">
      <c r="A6" s="95">
        <v>1</v>
      </c>
      <c r="B6" s="96" t="s">
        <v>630</v>
      </c>
      <c r="C6" s="97" t="s">
        <v>6</v>
      </c>
      <c r="D6" s="96" t="s">
        <v>113</v>
      </c>
      <c r="E6" s="98" t="s">
        <v>631</v>
      </c>
      <c r="F6" s="96" t="s">
        <v>632</v>
      </c>
      <c r="G6" s="96">
        <v>19</v>
      </c>
      <c r="H6" s="99" t="s">
        <v>633</v>
      </c>
      <c r="I6" s="100">
        <v>110582044.08</v>
      </c>
      <c r="J6" s="101">
        <v>137116</v>
      </c>
      <c r="K6" s="102">
        <f>I6/J6</f>
        <v>806.4853414627031</v>
      </c>
      <c r="L6" s="100">
        <v>1191.29</v>
      </c>
      <c r="M6" s="100">
        <v>199663177.27000001</v>
      </c>
      <c r="N6" s="103">
        <v>15144.65</v>
      </c>
      <c r="O6" s="104">
        <f>M6/N6</f>
        <v>13183.743253888339</v>
      </c>
      <c r="P6" s="105">
        <v>14936.89</v>
      </c>
      <c r="Q6" s="106" t="str">
        <f t="shared" ref="Q6:Q17" si="0">IF(K6&lt;L6,"ผ่าน","ไม่ผ่าน")</f>
        <v>ผ่าน</v>
      </c>
      <c r="R6" s="106" t="str">
        <f t="shared" ref="R6:R17" si="1">IF(O6&lt;P6,"ผ่าน","ไม่ผ่าน")</f>
        <v>ผ่าน</v>
      </c>
      <c r="S6" s="106" t="str">
        <f t="shared" ref="S6:S17" si="2">IF(AND(K6&lt;L6,O6&lt;P6),"ผ่าน","ไม่ผ่าน")</f>
        <v>ผ่าน</v>
      </c>
    </row>
    <row r="7" spans="1:19" outlineLevel="2">
      <c r="A7" s="95">
        <v>2</v>
      </c>
      <c r="B7" s="96" t="s">
        <v>630</v>
      </c>
      <c r="C7" s="97" t="s">
        <v>6</v>
      </c>
      <c r="D7" s="96" t="s">
        <v>114</v>
      </c>
      <c r="E7" s="98" t="s">
        <v>634</v>
      </c>
      <c r="F7" s="96" t="s">
        <v>635</v>
      </c>
      <c r="G7" s="96">
        <v>9</v>
      </c>
      <c r="H7" s="99" t="s">
        <v>636</v>
      </c>
      <c r="I7" s="100">
        <v>20070715.77</v>
      </c>
      <c r="J7" s="101">
        <v>19860</v>
      </c>
      <c r="K7" s="102">
        <f t="shared" ref="K7:K17" si="3">I7/J7</f>
        <v>1010.6100589123866</v>
      </c>
      <c r="L7" s="100">
        <v>753.14</v>
      </c>
      <c r="M7" s="100">
        <v>3359807.52</v>
      </c>
      <c r="N7" s="103">
        <v>176.91</v>
      </c>
      <c r="O7" s="104">
        <f t="shared" ref="O7:O17" si="4">M7/N7</f>
        <v>18991.620145836867</v>
      </c>
      <c r="P7" s="105">
        <v>18656.45</v>
      </c>
      <c r="Q7" s="106" t="str">
        <f t="shared" si="0"/>
        <v>ไม่ผ่าน</v>
      </c>
      <c r="R7" s="106" t="str">
        <f t="shared" si="1"/>
        <v>ไม่ผ่าน</v>
      </c>
      <c r="S7" s="106" t="str">
        <f t="shared" si="2"/>
        <v>ไม่ผ่าน</v>
      </c>
    </row>
    <row r="8" spans="1:19" outlineLevel="2">
      <c r="A8" s="95">
        <v>3</v>
      </c>
      <c r="B8" s="96" t="s">
        <v>630</v>
      </c>
      <c r="C8" s="97" t="s">
        <v>6</v>
      </c>
      <c r="D8" s="96" t="s">
        <v>115</v>
      </c>
      <c r="E8" s="98" t="s">
        <v>637</v>
      </c>
      <c r="F8" s="96" t="s">
        <v>635</v>
      </c>
      <c r="G8" s="96">
        <v>5</v>
      </c>
      <c r="H8" s="99" t="s">
        <v>638</v>
      </c>
      <c r="I8" s="100">
        <v>9121434.3800000008</v>
      </c>
      <c r="J8" s="101">
        <v>12748</v>
      </c>
      <c r="K8" s="102">
        <f t="shared" si="3"/>
        <v>715.51885629118294</v>
      </c>
      <c r="L8" s="100">
        <v>847.64</v>
      </c>
      <c r="M8" s="100">
        <v>1568477.46</v>
      </c>
      <c r="N8" s="103">
        <v>102.56</v>
      </c>
      <c r="O8" s="104">
        <f t="shared" si="4"/>
        <v>15293.266965678626</v>
      </c>
      <c r="P8" s="105">
        <v>21822.46</v>
      </c>
      <c r="Q8" s="106" t="str">
        <f t="shared" si="0"/>
        <v>ผ่าน</v>
      </c>
      <c r="R8" s="106" t="str">
        <f t="shared" si="1"/>
        <v>ผ่าน</v>
      </c>
      <c r="S8" s="106" t="str">
        <f t="shared" si="2"/>
        <v>ผ่าน</v>
      </c>
    </row>
    <row r="9" spans="1:19" outlineLevel="2">
      <c r="A9" s="95">
        <v>4</v>
      </c>
      <c r="B9" s="96" t="s">
        <v>630</v>
      </c>
      <c r="C9" s="97" t="s">
        <v>6</v>
      </c>
      <c r="D9" s="96" t="s">
        <v>116</v>
      </c>
      <c r="E9" s="98" t="s">
        <v>639</v>
      </c>
      <c r="F9" s="96" t="s">
        <v>635</v>
      </c>
      <c r="G9" s="96">
        <v>5</v>
      </c>
      <c r="H9" s="99" t="s">
        <v>638</v>
      </c>
      <c r="I9" s="100">
        <v>7867042.25</v>
      </c>
      <c r="J9" s="101">
        <v>9380</v>
      </c>
      <c r="K9" s="102">
        <f t="shared" si="3"/>
        <v>838.70386460554369</v>
      </c>
      <c r="L9" s="100">
        <v>847.64</v>
      </c>
      <c r="M9" s="100">
        <v>2664921.1</v>
      </c>
      <c r="N9" s="103">
        <v>164.02</v>
      </c>
      <c r="O9" s="104">
        <f t="shared" si="4"/>
        <v>16247.537495427387</v>
      </c>
      <c r="P9" s="105">
        <v>21822.46</v>
      </c>
      <c r="Q9" s="106" t="str">
        <f t="shared" si="0"/>
        <v>ผ่าน</v>
      </c>
      <c r="R9" s="106" t="str">
        <f t="shared" si="1"/>
        <v>ผ่าน</v>
      </c>
      <c r="S9" s="106" t="str">
        <f t="shared" si="2"/>
        <v>ผ่าน</v>
      </c>
    </row>
    <row r="10" spans="1:19" outlineLevel="2">
      <c r="A10" s="95">
        <v>5</v>
      </c>
      <c r="B10" s="96" t="s">
        <v>630</v>
      </c>
      <c r="C10" s="97" t="s">
        <v>6</v>
      </c>
      <c r="D10" s="96" t="s">
        <v>117</v>
      </c>
      <c r="E10" s="98" t="s">
        <v>640</v>
      </c>
      <c r="F10" s="96" t="s">
        <v>635</v>
      </c>
      <c r="G10" s="96">
        <v>5</v>
      </c>
      <c r="H10" s="99" t="s">
        <v>638</v>
      </c>
      <c r="I10" s="100">
        <v>8362576.9900000002</v>
      </c>
      <c r="J10" s="101">
        <v>11476</v>
      </c>
      <c r="K10" s="102">
        <f t="shared" si="3"/>
        <v>728.70137591495302</v>
      </c>
      <c r="L10" s="100">
        <v>847.64</v>
      </c>
      <c r="M10" s="100">
        <v>1694477.55</v>
      </c>
      <c r="N10" s="103">
        <v>165.31</v>
      </c>
      <c r="O10" s="104">
        <f t="shared" si="4"/>
        <v>10250.302764503054</v>
      </c>
      <c r="P10" s="105">
        <v>21822.46</v>
      </c>
      <c r="Q10" s="106" t="str">
        <f t="shared" si="0"/>
        <v>ผ่าน</v>
      </c>
      <c r="R10" s="106" t="str">
        <f t="shared" si="1"/>
        <v>ผ่าน</v>
      </c>
      <c r="S10" s="106" t="str">
        <f t="shared" si="2"/>
        <v>ผ่าน</v>
      </c>
    </row>
    <row r="11" spans="1:19" outlineLevel="2">
      <c r="A11" s="95">
        <v>6</v>
      </c>
      <c r="B11" s="96" t="s">
        <v>630</v>
      </c>
      <c r="C11" s="97" t="s">
        <v>6</v>
      </c>
      <c r="D11" s="96" t="s">
        <v>118</v>
      </c>
      <c r="E11" s="98" t="s">
        <v>641</v>
      </c>
      <c r="F11" s="96" t="s">
        <v>635</v>
      </c>
      <c r="G11" s="96">
        <v>6</v>
      </c>
      <c r="H11" s="99" t="s">
        <v>642</v>
      </c>
      <c r="I11" s="100">
        <v>9171985.0399999991</v>
      </c>
      <c r="J11" s="101">
        <v>18055</v>
      </c>
      <c r="K11" s="102">
        <f t="shared" si="3"/>
        <v>508.00249459983377</v>
      </c>
      <c r="L11" s="100">
        <v>776.18</v>
      </c>
      <c r="M11" s="100">
        <v>7165325.6500000004</v>
      </c>
      <c r="N11" s="103">
        <v>381.37</v>
      </c>
      <c r="O11" s="104">
        <f t="shared" si="4"/>
        <v>18788.383066313556</v>
      </c>
      <c r="P11" s="105">
        <v>19052</v>
      </c>
      <c r="Q11" s="106" t="str">
        <f t="shared" si="0"/>
        <v>ผ่าน</v>
      </c>
      <c r="R11" s="106" t="str">
        <f t="shared" si="1"/>
        <v>ผ่าน</v>
      </c>
      <c r="S11" s="106" t="str">
        <f t="shared" si="2"/>
        <v>ผ่าน</v>
      </c>
    </row>
    <row r="12" spans="1:19" outlineLevel="2">
      <c r="A12" s="95">
        <v>7</v>
      </c>
      <c r="B12" s="96" t="s">
        <v>630</v>
      </c>
      <c r="C12" s="97" t="s">
        <v>6</v>
      </c>
      <c r="D12" s="96" t="s">
        <v>119</v>
      </c>
      <c r="E12" s="98" t="s">
        <v>643</v>
      </c>
      <c r="F12" s="96" t="s">
        <v>635</v>
      </c>
      <c r="G12" s="96">
        <v>9</v>
      </c>
      <c r="H12" s="99" t="s">
        <v>636</v>
      </c>
      <c r="I12" s="100">
        <v>10899768.6</v>
      </c>
      <c r="J12" s="101">
        <v>8220</v>
      </c>
      <c r="K12" s="102">
        <f t="shared" si="3"/>
        <v>1326.0059124087591</v>
      </c>
      <c r="L12" s="100">
        <v>753.14</v>
      </c>
      <c r="M12" s="100">
        <v>3310973.75</v>
      </c>
      <c r="N12" s="103">
        <v>108.35</v>
      </c>
      <c r="O12" s="104">
        <f t="shared" si="4"/>
        <v>30558.133364097834</v>
      </c>
      <c r="P12" s="105">
        <v>18656.45</v>
      </c>
      <c r="Q12" s="106" t="str">
        <f t="shared" si="0"/>
        <v>ไม่ผ่าน</v>
      </c>
      <c r="R12" s="106" t="str">
        <f t="shared" si="1"/>
        <v>ไม่ผ่าน</v>
      </c>
      <c r="S12" s="106" t="str">
        <f t="shared" si="2"/>
        <v>ไม่ผ่าน</v>
      </c>
    </row>
    <row r="13" spans="1:19" outlineLevel="2">
      <c r="A13" s="95">
        <v>8</v>
      </c>
      <c r="B13" s="96" t="s">
        <v>630</v>
      </c>
      <c r="C13" s="97" t="s">
        <v>6</v>
      </c>
      <c r="D13" s="96" t="s">
        <v>120</v>
      </c>
      <c r="E13" s="98" t="s">
        <v>644</v>
      </c>
      <c r="F13" s="96" t="s">
        <v>635</v>
      </c>
      <c r="G13" s="96">
        <v>5</v>
      </c>
      <c r="H13" s="99" t="s">
        <v>638</v>
      </c>
      <c r="I13" s="100">
        <v>10942198.84</v>
      </c>
      <c r="J13" s="101">
        <v>14589</v>
      </c>
      <c r="K13" s="102">
        <f t="shared" si="3"/>
        <v>750.03076564534922</v>
      </c>
      <c r="L13" s="100">
        <v>847.64</v>
      </c>
      <c r="M13" s="100">
        <v>2806469.03</v>
      </c>
      <c r="N13" s="103">
        <v>260.54000000000002</v>
      </c>
      <c r="O13" s="104">
        <f t="shared" si="4"/>
        <v>10771.739579335224</v>
      </c>
      <c r="P13" s="105">
        <v>21822.46</v>
      </c>
      <c r="Q13" s="106" t="str">
        <f t="shared" si="0"/>
        <v>ผ่าน</v>
      </c>
      <c r="R13" s="106" t="str">
        <f t="shared" si="1"/>
        <v>ผ่าน</v>
      </c>
      <c r="S13" s="106" t="str">
        <f t="shared" si="2"/>
        <v>ผ่าน</v>
      </c>
    </row>
    <row r="14" spans="1:19" outlineLevel="2">
      <c r="A14" s="95">
        <v>9</v>
      </c>
      <c r="B14" s="96" t="s">
        <v>630</v>
      </c>
      <c r="C14" s="97" t="s">
        <v>6</v>
      </c>
      <c r="D14" s="96" t="s">
        <v>121</v>
      </c>
      <c r="E14" s="98" t="s">
        <v>645</v>
      </c>
      <c r="F14" s="96" t="s">
        <v>635</v>
      </c>
      <c r="G14" s="96">
        <v>10</v>
      </c>
      <c r="H14" s="99" t="s">
        <v>646</v>
      </c>
      <c r="I14" s="100">
        <v>15336316.27</v>
      </c>
      <c r="J14" s="101">
        <v>10208</v>
      </c>
      <c r="K14" s="102">
        <f t="shared" si="3"/>
        <v>1502.3820797413794</v>
      </c>
      <c r="L14" s="100">
        <v>782.14</v>
      </c>
      <c r="M14" s="100">
        <v>6177061.3799999999</v>
      </c>
      <c r="N14" s="103">
        <v>207.52</v>
      </c>
      <c r="O14" s="104">
        <f t="shared" si="4"/>
        <v>29766.101484194292</v>
      </c>
      <c r="P14" s="105">
        <v>18607.43</v>
      </c>
      <c r="Q14" s="106" t="str">
        <f t="shared" si="0"/>
        <v>ไม่ผ่าน</v>
      </c>
      <c r="R14" s="106" t="str">
        <f t="shared" si="1"/>
        <v>ไม่ผ่าน</v>
      </c>
      <c r="S14" s="106" t="str">
        <f t="shared" si="2"/>
        <v>ไม่ผ่าน</v>
      </c>
    </row>
    <row r="15" spans="1:19" outlineLevel="1">
      <c r="A15" s="95">
        <v>10</v>
      </c>
      <c r="B15" s="96" t="s">
        <v>630</v>
      </c>
      <c r="C15" s="97" t="s">
        <v>6</v>
      </c>
      <c r="D15" s="96" t="s">
        <v>122</v>
      </c>
      <c r="E15" s="98" t="s">
        <v>647</v>
      </c>
      <c r="F15" s="96" t="s">
        <v>635</v>
      </c>
      <c r="G15" s="96">
        <v>6</v>
      </c>
      <c r="H15" s="99" t="s">
        <v>642</v>
      </c>
      <c r="I15" s="100">
        <v>10039356.75</v>
      </c>
      <c r="J15" s="101">
        <v>17423</v>
      </c>
      <c r="K15" s="102">
        <f t="shared" si="3"/>
        <v>576.21286517821272</v>
      </c>
      <c r="L15" s="100">
        <v>776.18</v>
      </c>
      <c r="M15" s="100">
        <v>2960175.87</v>
      </c>
      <c r="N15" s="103">
        <v>247.34</v>
      </c>
      <c r="O15" s="104">
        <f t="shared" si="4"/>
        <v>11968.043462440366</v>
      </c>
      <c r="P15" s="105">
        <v>19052</v>
      </c>
      <c r="Q15" s="106" t="str">
        <f t="shared" si="0"/>
        <v>ผ่าน</v>
      </c>
      <c r="R15" s="106" t="str">
        <f t="shared" si="1"/>
        <v>ผ่าน</v>
      </c>
      <c r="S15" s="106" t="str">
        <f t="shared" si="2"/>
        <v>ผ่าน</v>
      </c>
    </row>
    <row r="16" spans="1:19" outlineLevel="2">
      <c r="A16" s="95">
        <v>11</v>
      </c>
      <c r="B16" s="96" t="s">
        <v>630</v>
      </c>
      <c r="C16" s="97" t="s">
        <v>6</v>
      </c>
      <c r="D16" s="96" t="s">
        <v>123</v>
      </c>
      <c r="E16" s="98" t="s">
        <v>648</v>
      </c>
      <c r="F16" s="96" t="s">
        <v>635</v>
      </c>
      <c r="G16" s="96">
        <v>9</v>
      </c>
      <c r="H16" s="99" t="s">
        <v>636</v>
      </c>
      <c r="I16" s="100">
        <v>9375429.7100000009</v>
      </c>
      <c r="J16" s="101">
        <v>15038</v>
      </c>
      <c r="K16" s="102">
        <f t="shared" si="3"/>
        <v>623.44924258545029</v>
      </c>
      <c r="L16" s="100">
        <v>753.14</v>
      </c>
      <c r="M16" s="100">
        <v>3235229.98</v>
      </c>
      <c r="N16" s="103">
        <v>275.06</v>
      </c>
      <c r="O16" s="104">
        <f t="shared" si="4"/>
        <v>11761.906420417363</v>
      </c>
      <c r="P16" s="105">
        <v>18656.45</v>
      </c>
      <c r="Q16" s="106" t="str">
        <f t="shared" si="0"/>
        <v>ผ่าน</v>
      </c>
      <c r="R16" s="106" t="str">
        <f t="shared" si="1"/>
        <v>ผ่าน</v>
      </c>
      <c r="S16" s="106" t="str">
        <f t="shared" si="2"/>
        <v>ผ่าน</v>
      </c>
    </row>
    <row r="17" spans="1:19" outlineLevel="2">
      <c r="A17" s="95">
        <v>12</v>
      </c>
      <c r="B17" s="96" t="s">
        <v>630</v>
      </c>
      <c r="C17" s="97" t="s">
        <v>6</v>
      </c>
      <c r="D17" s="96" t="s">
        <v>124</v>
      </c>
      <c r="E17" s="98" t="s">
        <v>649</v>
      </c>
      <c r="F17" s="96" t="s">
        <v>635</v>
      </c>
      <c r="G17" s="96">
        <v>5</v>
      </c>
      <c r="H17" s="99" t="s">
        <v>638</v>
      </c>
      <c r="I17" s="100">
        <v>9352875.5600000005</v>
      </c>
      <c r="J17" s="101">
        <v>12805</v>
      </c>
      <c r="K17" s="102">
        <f t="shared" si="3"/>
        <v>730.40808746583366</v>
      </c>
      <c r="L17" s="100">
        <v>847.64</v>
      </c>
      <c r="M17" s="100">
        <v>2130687.6800000002</v>
      </c>
      <c r="N17" s="103">
        <v>168.14</v>
      </c>
      <c r="O17" s="104">
        <f t="shared" si="4"/>
        <v>12672.104674675867</v>
      </c>
      <c r="P17" s="105">
        <v>21822.46</v>
      </c>
      <c r="Q17" s="106" t="str">
        <f t="shared" si="0"/>
        <v>ผ่าน</v>
      </c>
      <c r="R17" s="106" t="str">
        <f t="shared" si="1"/>
        <v>ผ่าน</v>
      </c>
      <c r="S17" s="106" t="str">
        <f t="shared" si="2"/>
        <v>ผ่าน</v>
      </c>
    </row>
    <row r="18" spans="1:19" outlineLevel="2">
      <c r="A18" s="107"/>
      <c r="B18" s="108"/>
      <c r="C18" s="109" t="s">
        <v>650</v>
      </c>
      <c r="D18" s="110"/>
      <c r="E18" s="111"/>
      <c r="F18" s="112"/>
      <c r="G18" s="108"/>
      <c r="H18" s="113"/>
      <c r="I18" s="114"/>
      <c r="J18" s="115"/>
      <c r="K18" s="116"/>
      <c r="L18" s="114"/>
      <c r="M18" s="114"/>
      <c r="N18" s="117"/>
      <c r="O18" s="118"/>
      <c r="P18" s="119"/>
      <c r="Q18" s="120"/>
      <c r="R18" s="120"/>
      <c r="S18" s="120">
        <f>COUNTIF(S6:S17,"ผ่าน")</f>
        <v>9</v>
      </c>
    </row>
    <row r="19" spans="1:19" outlineLevel="2">
      <c r="A19" s="95">
        <v>13</v>
      </c>
      <c r="B19" s="96" t="s">
        <v>630</v>
      </c>
      <c r="C19" s="97" t="s">
        <v>8</v>
      </c>
      <c r="D19" s="96" t="s">
        <v>132</v>
      </c>
      <c r="E19" s="98" t="s">
        <v>651</v>
      </c>
      <c r="F19" s="96" t="s">
        <v>632</v>
      </c>
      <c r="G19" s="96">
        <v>18</v>
      </c>
      <c r="H19" s="99" t="s">
        <v>652</v>
      </c>
      <c r="I19" s="100">
        <v>93921173.329999998</v>
      </c>
      <c r="J19" s="101">
        <v>88237</v>
      </c>
      <c r="K19" s="102">
        <f>I19/J19</f>
        <v>1064.4193856318777</v>
      </c>
      <c r="L19" s="100">
        <v>1227.25</v>
      </c>
      <c r="M19" s="100">
        <v>146415876.22999999</v>
      </c>
      <c r="N19" s="103">
        <v>9401.4500000000007</v>
      </c>
      <c r="O19" s="104">
        <f t="shared" ref="O19:O29" si="5">M19/N19</f>
        <v>15573.754711241349</v>
      </c>
      <c r="P19" s="105">
        <v>17673.439999999999</v>
      </c>
      <c r="Q19" s="106" t="str">
        <f t="shared" ref="Q19:Q29" si="6">IF(K19&lt;L19,"ผ่าน","ไม่ผ่าน")</f>
        <v>ผ่าน</v>
      </c>
      <c r="R19" s="106" t="str">
        <f t="shared" ref="R19:R29" si="7">IF(O19&lt;P19,"ผ่าน","ไม่ผ่าน")</f>
        <v>ผ่าน</v>
      </c>
      <c r="S19" s="106" t="str">
        <f t="shared" ref="S19:S29" si="8">IF(AND(K19&lt;L19,O19&lt;P19),"ผ่าน","ไม่ผ่าน")</f>
        <v>ผ่าน</v>
      </c>
    </row>
    <row r="20" spans="1:19" outlineLevel="2">
      <c r="A20" s="95">
        <v>14</v>
      </c>
      <c r="B20" s="96" t="s">
        <v>630</v>
      </c>
      <c r="C20" s="97" t="s">
        <v>8</v>
      </c>
      <c r="D20" s="96" t="s">
        <v>133</v>
      </c>
      <c r="E20" s="98" t="s">
        <v>653</v>
      </c>
      <c r="F20" s="96" t="s">
        <v>635</v>
      </c>
      <c r="G20" s="96">
        <v>6</v>
      </c>
      <c r="H20" s="99" t="s">
        <v>642</v>
      </c>
      <c r="I20" s="100">
        <v>11213077</v>
      </c>
      <c r="J20" s="101">
        <v>17030</v>
      </c>
      <c r="K20" s="102">
        <f t="shared" ref="K20:K29" si="9">I20/J20</f>
        <v>658.43082795067528</v>
      </c>
      <c r="L20" s="100">
        <v>776.18</v>
      </c>
      <c r="M20" s="100">
        <v>4277070.3600000003</v>
      </c>
      <c r="N20" s="103">
        <v>276.16000000000003</v>
      </c>
      <c r="O20" s="104">
        <f t="shared" si="5"/>
        <v>15487.653389339514</v>
      </c>
      <c r="P20" s="105">
        <v>19052</v>
      </c>
      <c r="Q20" s="106" t="str">
        <f t="shared" si="6"/>
        <v>ผ่าน</v>
      </c>
      <c r="R20" s="106" t="str">
        <f t="shared" si="7"/>
        <v>ผ่าน</v>
      </c>
      <c r="S20" s="106" t="str">
        <f t="shared" si="8"/>
        <v>ผ่าน</v>
      </c>
    </row>
    <row r="21" spans="1:19" outlineLevel="2">
      <c r="A21" s="95">
        <v>15</v>
      </c>
      <c r="B21" s="96" t="s">
        <v>630</v>
      </c>
      <c r="C21" s="97" t="s">
        <v>8</v>
      </c>
      <c r="D21" s="96" t="s">
        <v>134</v>
      </c>
      <c r="E21" s="98" t="s">
        <v>654</v>
      </c>
      <c r="F21" s="96" t="s">
        <v>635</v>
      </c>
      <c r="G21" s="96">
        <v>6</v>
      </c>
      <c r="H21" s="99" t="s">
        <v>642</v>
      </c>
      <c r="I21" s="100">
        <v>14939079.529999999</v>
      </c>
      <c r="J21" s="101">
        <v>23040</v>
      </c>
      <c r="K21" s="102">
        <f t="shared" si="9"/>
        <v>648.39754904513882</v>
      </c>
      <c r="L21" s="100">
        <v>776.18</v>
      </c>
      <c r="M21" s="100">
        <v>3577106.5</v>
      </c>
      <c r="N21" s="103">
        <v>333.71</v>
      </c>
      <c r="O21" s="104">
        <f t="shared" si="5"/>
        <v>10719.206796320159</v>
      </c>
      <c r="P21" s="105">
        <v>19052</v>
      </c>
      <c r="Q21" s="106" t="str">
        <f t="shared" si="6"/>
        <v>ผ่าน</v>
      </c>
      <c r="R21" s="106" t="str">
        <f t="shared" si="7"/>
        <v>ผ่าน</v>
      </c>
      <c r="S21" s="106" t="str">
        <f t="shared" si="8"/>
        <v>ผ่าน</v>
      </c>
    </row>
    <row r="22" spans="1:19" outlineLevel="2">
      <c r="A22" s="95">
        <v>16</v>
      </c>
      <c r="B22" s="96" t="s">
        <v>630</v>
      </c>
      <c r="C22" s="97" t="s">
        <v>8</v>
      </c>
      <c r="D22" s="96" t="s">
        <v>135</v>
      </c>
      <c r="E22" s="98" t="s">
        <v>655</v>
      </c>
      <c r="F22" s="96" t="s">
        <v>635</v>
      </c>
      <c r="G22" s="96">
        <v>10</v>
      </c>
      <c r="H22" s="99" t="s">
        <v>646</v>
      </c>
      <c r="I22" s="100">
        <v>19940394.329999998</v>
      </c>
      <c r="J22" s="101">
        <v>29215</v>
      </c>
      <c r="K22" s="102">
        <f t="shared" si="9"/>
        <v>682.53959712476467</v>
      </c>
      <c r="L22" s="100">
        <v>782.14</v>
      </c>
      <c r="M22" s="100">
        <v>8315140.4000000004</v>
      </c>
      <c r="N22" s="103">
        <v>3876731.21</v>
      </c>
      <c r="O22" s="104">
        <f t="shared" si="5"/>
        <v>2.1448844270015823</v>
      </c>
      <c r="P22" s="105">
        <v>18607.43</v>
      </c>
      <c r="Q22" s="106" t="str">
        <f t="shared" si="6"/>
        <v>ผ่าน</v>
      </c>
      <c r="R22" s="106" t="str">
        <f t="shared" si="7"/>
        <v>ผ่าน</v>
      </c>
      <c r="S22" s="106" t="str">
        <f t="shared" si="8"/>
        <v>ผ่าน</v>
      </c>
    </row>
    <row r="23" spans="1:19" outlineLevel="2">
      <c r="A23" s="95">
        <v>17</v>
      </c>
      <c r="B23" s="96" t="s">
        <v>630</v>
      </c>
      <c r="C23" s="97" t="s">
        <v>8</v>
      </c>
      <c r="D23" s="96" t="s">
        <v>136</v>
      </c>
      <c r="E23" s="98" t="s">
        <v>656</v>
      </c>
      <c r="F23" s="96" t="s">
        <v>635</v>
      </c>
      <c r="G23" s="96">
        <v>10</v>
      </c>
      <c r="H23" s="99" t="s">
        <v>646</v>
      </c>
      <c r="I23" s="100">
        <v>13313302.029999999</v>
      </c>
      <c r="J23" s="101">
        <v>21931</v>
      </c>
      <c r="K23" s="102">
        <f t="shared" si="9"/>
        <v>607.05403447175229</v>
      </c>
      <c r="L23" s="100">
        <v>782.14</v>
      </c>
      <c r="M23" s="100">
        <v>11425456.869999999</v>
      </c>
      <c r="N23" s="103">
        <v>684.2</v>
      </c>
      <c r="O23" s="104">
        <f t="shared" si="5"/>
        <v>16699.00156387021</v>
      </c>
      <c r="P23" s="105">
        <v>18607.43</v>
      </c>
      <c r="Q23" s="106" t="str">
        <f t="shared" si="6"/>
        <v>ผ่าน</v>
      </c>
      <c r="R23" s="106" t="str">
        <f t="shared" si="7"/>
        <v>ผ่าน</v>
      </c>
      <c r="S23" s="106" t="str">
        <f t="shared" si="8"/>
        <v>ผ่าน</v>
      </c>
    </row>
    <row r="24" spans="1:19" outlineLevel="2">
      <c r="A24" s="95">
        <v>18</v>
      </c>
      <c r="B24" s="96" t="s">
        <v>630</v>
      </c>
      <c r="C24" s="97" t="s">
        <v>8</v>
      </c>
      <c r="D24" s="96" t="s">
        <v>137</v>
      </c>
      <c r="E24" s="98" t="s">
        <v>657</v>
      </c>
      <c r="F24" s="96" t="s">
        <v>635</v>
      </c>
      <c r="G24" s="96">
        <v>6</v>
      </c>
      <c r="H24" s="99" t="s">
        <v>642</v>
      </c>
      <c r="I24" s="100">
        <v>0</v>
      </c>
      <c r="J24" s="101">
        <v>0</v>
      </c>
      <c r="K24" s="102" t="e">
        <f t="shared" si="9"/>
        <v>#DIV/0!</v>
      </c>
      <c r="L24" s="100">
        <v>776.18</v>
      </c>
      <c r="M24" s="100">
        <v>0</v>
      </c>
      <c r="N24" s="103">
        <v>0</v>
      </c>
      <c r="O24" s="104" t="e">
        <f t="shared" si="5"/>
        <v>#DIV/0!</v>
      </c>
      <c r="P24" s="105">
        <v>19052</v>
      </c>
      <c r="Q24" s="106" t="e">
        <f t="shared" si="6"/>
        <v>#DIV/0!</v>
      </c>
      <c r="R24" s="106" t="e">
        <f t="shared" si="7"/>
        <v>#DIV/0!</v>
      </c>
      <c r="S24" s="106" t="e">
        <f t="shared" si="8"/>
        <v>#DIV/0!</v>
      </c>
    </row>
    <row r="25" spans="1:19" outlineLevel="2">
      <c r="A25" s="95">
        <v>19</v>
      </c>
      <c r="B25" s="96" t="s">
        <v>630</v>
      </c>
      <c r="C25" s="97" t="s">
        <v>8</v>
      </c>
      <c r="D25" s="96" t="s">
        <v>138</v>
      </c>
      <c r="E25" s="98" t="s">
        <v>658</v>
      </c>
      <c r="F25" s="96" t="s">
        <v>635</v>
      </c>
      <c r="G25" s="96">
        <v>13</v>
      </c>
      <c r="H25" s="99" t="s">
        <v>659</v>
      </c>
      <c r="I25" s="100">
        <v>22085087.010000002</v>
      </c>
      <c r="J25" s="101">
        <v>39650</v>
      </c>
      <c r="K25" s="102">
        <f t="shared" si="9"/>
        <v>557.00093341740228</v>
      </c>
      <c r="L25" s="100">
        <v>761.36</v>
      </c>
      <c r="M25" s="100">
        <v>20324891.559999999</v>
      </c>
      <c r="N25" s="103">
        <v>1111.73</v>
      </c>
      <c r="O25" s="104">
        <f t="shared" si="5"/>
        <v>18282.219207901198</v>
      </c>
      <c r="P25" s="105">
        <v>17675.71</v>
      </c>
      <c r="Q25" s="106" t="str">
        <f t="shared" si="6"/>
        <v>ผ่าน</v>
      </c>
      <c r="R25" s="106" t="str">
        <f t="shared" si="7"/>
        <v>ไม่ผ่าน</v>
      </c>
      <c r="S25" s="106" t="str">
        <f t="shared" si="8"/>
        <v>ไม่ผ่าน</v>
      </c>
    </row>
    <row r="26" spans="1:19" outlineLevel="2">
      <c r="A26" s="95">
        <v>20</v>
      </c>
      <c r="B26" s="96" t="s">
        <v>630</v>
      </c>
      <c r="C26" s="97" t="s">
        <v>8</v>
      </c>
      <c r="D26" s="96" t="s">
        <v>139</v>
      </c>
      <c r="E26" s="98" t="s">
        <v>660</v>
      </c>
      <c r="F26" s="96" t="s">
        <v>635</v>
      </c>
      <c r="G26" s="96">
        <v>10</v>
      </c>
      <c r="H26" s="99" t="s">
        <v>646</v>
      </c>
      <c r="I26" s="100">
        <v>14389573.220000001</v>
      </c>
      <c r="J26" s="101">
        <v>21281</v>
      </c>
      <c r="K26" s="102">
        <f t="shared" si="9"/>
        <v>676.16997415534991</v>
      </c>
      <c r="L26" s="100">
        <v>782.14</v>
      </c>
      <c r="M26" s="100">
        <v>15752647.83</v>
      </c>
      <c r="N26" s="103">
        <v>1158.79</v>
      </c>
      <c r="O26" s="104">
        <f t="shared" si="5"/>
        <v>13594.048818163776</v>
      </c>
      <c r="P26" s="105">
        <v>18607.43</v>
      </c>
      <c r="Q26" s="106" t="str">
        <f t="shared" si="6"/>
        <v>ผ่าน</v>
      </c>
      <c r="R26" s="106" t="str">
        <f t="shared" si="7"/>
        <v>ผ่าน</v>
      </c>
      <c r="S26" s="106" t="str">
        <f t="shared" si="8"/>
        <v>ผ่าน</v>
      </c>
    </row>
    <row r="27" spans="1:19" outlineLevel="1">
      <c r="A27" s="95">
        <v>21</v>
      </c>
      <c r="B27" s="96" t="s">
        <v>630</v>
      </c>
      <c r="C27" s="97" t="s">
        <v>8</v>
      </c>
      <c r="D27" s="96" t="s">
        <v>140</v>
      </c>
      <c r="E27" s="98" t="s">
        <v>661</v>
      </c>
      <c r="F27" s="96" t="s">
        <v>635</v>
      </c>
      <c r="G27" s="96">
        <v>5</v>
      </c>
      <c r="H27" s="99" t="s">
        <v>638</v>
      </c>
      <c r="I27" s="100">
        <v>8450740.8100000005</v>
      </c>
      <c r="J27" s="101">
        <v>22641</v>
      </c>
      <c r="K27" s="102">
        <f t="shared" si="9"/>
        <v>373.24945055430419</v>
      </c>
      <c r="L27" s="100">
        <v>847.64</v>
      </c>
      <c r="M27" s="100">
        <v>3591285.91</v>
      </c>
      <c r="N27" s="103">
        <v>320.35000000000002</v>
      </c>
      <c r="O27" s="104">
        <f t="shared" si="5"/>
        <v>11210.506976744186</v>
      </c>
      <c r="P27" s="105">
        <v>21822.46</v>
      </c>
      <c r="Q27" s="106" t="str">
        <f t="shared" si="6"/>
        <v>ผ่าน</v>
      </c>
      <c r="R27" s="106" t="str">
        <f t="shared" si="7"/>
        <v>ผ่าน</v>
      </c>
      <c r="S27" s="106" t="str">
        <f t="shared" si="8"/>
        <v>ผ่าน</v>
      </c>
    </row>
    <row r="28" spans="1:19" outlineLevel="2">
      <c r="A28" s="95">
        <v>22</v>
      </c>
      <c r="B28" s="96" t="s">
        <v>630</v>
      </c>
      <c r="C28" s="97" t="s">
        <v>8</v>
      </c>
      <c r="D28" s="96" t="s">
        <v>141</v>
      </c>
      <c r="E28" s="98" t="s">
        <v>662</v>
      </c>
      <c r="F28" s="96" t="s">
        <v>635</v>
      </c>
      <c r="G28" s="96">
        <v>5</v>
      </c>
      <c r="H28" s="99" t="s">
        <v>638</v>
      </c>
      <c r="I28" s="100">
        <v>5005481.1900000004</v>
      </c>
      <c r="J28" s="101">
        <v>6998</v>
      </c>
      <c r="K28" s="102">
        <f t="shared" si="9"/>
        <v>715.27310517290664</v>
      </c>
      <c r="L28" s="100">
        <v>847.64</v>
      </c>
      <c r="M28" s="100">
        <v>1388759.42</v>
      </c>
      <c r="N28" s="103">
        <v>69.84</v>
      </c>
      <c r="O28" s="104">
        <f t="shared" si="5"/>
        <v>19884.87142038946</v>
      </c>
      <c r="P28" s="105">
        <v>21822.46</v>
      </c>
      <c r="Q28" s="106" t="str">
        <f t="shared" si="6"/>
        <v>ผ่าน</v>
      </c>
      <c r="R28" s="106" t="str">
        <f t="shared" si="7"/>
        <v>ผ่าน</v>
      </c>
      <c r="S28" s="106" t="str">
        <f t="shared" si="8"/>
        <v>ผ่าน</v>
      </c>
    </row>
    <row r="29" spans="1:19" outlineLevel="2">
      <c r="A29" s="95">
        <v>23</v>
      </c>
      <c r="B29" s="96" t="s">
        <v>630</v>
      </c>
      <c r="C29" s="97" t="s">
        <v>8</v>
      </c>
      <c r="D29" s="96" t="s">
        <v>142</v>
      </c>
      <c r="E29" s="98" t="s">
        <v>663</v>
      </c>
      <c r="F29" s="96" t="s">
        <v>635</v>
      </c>
      <c r="G29" s="96">
        <v>2</v>
      </c>
      <c r="H29" s="99" t="s">
        <v>664</v>
      </c>
      <c r="I29" s="100">
        <v>3773304.23</v>
      </c>
      <c r="J29" s="101">
        <v>6251</v>
      </c>
      <c r="K29" s="102">
        <f t="shared" si="9"/>
        <v>603.63209566469368</v>
      </c>
      <c r="L29" s="100">
        <v>1104.73</v>
      </c>
      <c r="M29" s="100">
        <v>681384.21</v>
      </c>
      <c r="N29" s="103">
        <v>63.13</v>
      </c>
      <c r="O29" s="104">
        <f t="shared" si="5"/>
        <v>10793.350388088071</v>
      </c>
      <c r="P29" s="105">
        <v>28785.360000000001</v>
      </c>
      <c r="Q29" s="106" t="str">
        <f t="shared" si="6"/>
        <v>ผ่าน</v>
      </c>
      <c r="R29" s="106" t="str">
        <f t="shared" si="7"/>
        <v>ผ่าน</v>
      </c>
      <c r="S29" s="106" t="str">
        <f t="shared" si="8"/>
        <v>ผ่าน</v>
      </c>
    </row>
    <row r="30" spans="1:19" outlineLevel="2">
      <c r="A30" s="107"/>
      <c r="B30" s="108"/>
      <c r="C30" s="109" t="s">
        <v>665</v>
      </c>
      <c r="D30" s="110"/>
      <c r="E30" s="111"/>
      <c r="F30" s="112"/>
      <c r="G30" s="108"/>
      <c r="H30" s="113"/>
      <c r="I30" s="114"/>
      <c r="J30" s="115"/>
      <c r="K30" s="116"/>
      <c r="L30" s="114"/>
      <c r="M30" s="114"/>
      <c r="N30" s="117"/>
      <c r="O30" s="118"/>
      <c r="P30" s="119"/>
      <c r="Q30" s="120"/>
      <c r="R30" s="120"/>
      <c r="S30" s="120">
        <f>COUNTIF(S19:S29,"ผ่าน")</f>
        <v>9</v>
      </c>
    </row>
    <row r="31" spans="1:19" outlineLevel="2">
      <c r="A31" s="95">
        <v>24</v>
      </c>
      <c r="B31" s="96" t="s">
        <v>630</v>
      </c>
      <c r="C31" s="97" t="s">
        <v>4</v>
      </c>
      <c r="D31" s="96" t="s">
        <v>93</v>
      </c>
      <c r="E31" s="98" t="s">
        <v>666</v>
      </c>
      <c r="F31" s="96" t="s">
        <v>632</v>
      </c>
      <c r="G31" s="96">
        <v>19</v>
      </c>
      <c r="H31" s="99" t="s">
        <v>633</v>
      </c>
      <c r="I31" s="100">
        <v>209543199.31999999</v>
      </c>
      <c r="J31" s="101">
        <v>201008</v>
      </c>
      <c r="K31" s="102">
        <f t="shared" ref="K31:K42" si="10">I31/J31</f>
        <v>1042.461988179575</v>
      </c>
      <c r="L31" s="100">
        <v>1191.29</v>
      </c>
      <c r="M31" s="100">
        <v>328127466.19</v>
      </c>
      <c r="N31" s="103">
        <v>17943.03</v>
      </c>
      <c r="O31" s="104">
        <f t="shared" ref="O31:O42" si="11">M31/N31</f>
        <v>18287.182610183452</v>
      </c>
      <c r="P31" s="105">
        <v>14936.89</v>
      </c>
      <c r="Q31" s="106" t="str">
        <f t="shared" ref="Q31:Q42" si="12">IF(K31&lt;L31,"ผ่าน","ไม่ผ่าน")</f>
        <v>ผ่าน</v>
      </c>
      <c r="R31" s="106" t="str">
        <f t="shared" ref="R31:R42" si="13">IF(O31&lt;P31,"ผ่าน","ไม่ผ่าน")</f>
        <v>ไม่ผ่าน</v>
      </c>
      <c r="S31" s="106" t="str">
        <f t="shared" ref="S31:S42" si="14">IF(AND(K31&lt;L31,O31&lt;P31),"ผ่าน","ไม่ผ่าน")</f>
        <v>ไม่ผ่าน</v>
      </c>
    </row>
    <row r="32" spans="1:19" outlineLevel="2">
      <c r="A32" s="95">
        <v>25</v>
      </c>
      <c r="B32" s="96" t="s">
        <v>630</v>
      </c>
      <c r="C32" s="97" t="s">
        <v>4</v>
      </c>
      <c r="D32" s="96" t="s">
        <v>94</v>
      </c>
      <c r="E32" s="98" t="s">
        <v>667</v>
      </c>
      <c r="F32" s="96" t="s">
        <v>635</v>
      </c>
      <c r="G32" s="96">
        <v>12</v>
      </c>
      <c r="H32" s="99" t="s">
        <v>668</v>
      </c>
      <c r="I32" s="100">
        <v>28347543.469999999</v>
      </c>
      <c r="J32" s="101">
        <v>54114</v>
      </c>
      <c r="K32" s="102">
        <f t="shared" si="10"/>
        <v>523.84860609084524</v>
      </c>
      <c r="L32" s="100">
        <v>813.74</v>
      </c>
      <c r="M32" s="100">
        <v>20009655.899999999</v>
      </c>
      <c r="N32" s="103">
        <v>1858.18</v>
      </c>
      <c r="O32" s="104">
        <f t="shared" si="11"/>
        <v>10768.416353636352</v>
      </c>
      <c r="P32" s="105">
        <v>19155.63</v>
      </c>
      <c r="Q32" s="106" t="str">
        <f t="shared" si="12"/>
        <v>ผ่าน</v>
      </c>
      <c r="R32" s="106" t="str">
        <f t="shared" si="13"/>
        <v>ผ่าน</v>
      </c>
      <c r="S32" s="106" t="str">
        <f t="shared" si="14"/>
        <v>ผ่าน</v>
      </c>
    </row>
    <row r="33" spans="1:19" outlineLevel="2">
      <c r="A33" s="95">
        <v>26</v>
      </c>
      <c r="B33" s="96" t="s">
        <v>630</v>
      </c>
      <c r="C33" s="97" t="s">
        <v>4</v>
      </c>
      <c r="D33" s="96" t="s">
        <v>95</v>
      </c>
      <c r="E33" s="98" t="s">
        <v>669</v>
      </c>
      <c r="F33" s="96" t="s">
        <v>635</v>
      </c>
      <c r="G33" s="96">
        <v>5</v>
      </c>
      <c r="H33" s="99" t="s">
        <v>638</v>
      </c>
      <c r="I33" s="100">
        <v>11023927.970000001</v>
      </c>
      <c r="J33" s="101">
        <v>16503</v>
      </c>
      <c r="K33" s="102">
        <f t="shared" si="10"/>
        <v>667.99539295885597</v>
      </c>
      <c r="L33" s="100">
        <v>847.64</v>
      </c>
      <c r="M33" s="100">
        <v>3577445.25</v>
      </c>
      <c r="N33" s="103">
        <v>258.02999999999997</v>
      </c>
      <c r="O33" s="104">
        <f t="shared" si="11"/>
        <v>13864.454714568075</v>
      </c>
      <c r="P33" s="105">
        <v>21822.46</v>
      </c>
      <c r="Q33" s="106" t="str">
        <f t="shared" si="12"/>
        <v>ผ่าน</v>
      </c>
      <c r="R33" s="106" t="str">
        <f t="shared" si="13"/>
        <v>ผ่าน</v>
      </c>
      <c r="S33" s="106" t="str">
        <f t="shared" si="14"/>
        <v>ผ่าน</v>
      </c>
    </row>
    <row r="34" spans="1:19" outlineLevel="2">
      <c r="A34" s="95">
        <v>27</v>
      </c>
      <c r="B34" s="96" t="s">
        <v>630</v>
      </c>
      <c r="C34" s="97" t="s">
        <v>4</v>
      </c>
      <c r="D34" s="96" t="s">
        <v>96</v>
      </c>
      <c r="E34" s="98" t="s">
        <v>670</v>
      </c>
      <c r="F34" s="96" t="s">
        <v>671</v>
      </c>
      <c r="G34" s="96">
        <v>16</v>
      </c>
      <c r="H34" s="99" t="s">
        <v>672</v>
      </c>
      <c r="I34" s="100">
        <v>62106411.219999999</v>
      </c>
      <c r="J34" s="101">
        <v>88840</v>
      </c>
      <c r="K34" s="102">
        <f t="shared" si="10"/>
        <v>699.08162111661409</v>
      </c>
      <c r="L34" s="100">
        <v>940.06</v>
      </c>
      <c r="M34" s="100">
        <v>71681020.870000005</v>
      </c>
      <c r="N34" s="103">
        <v>2493.67</v>
      </c>
      <c r="O34" s="104">
        <f t="shared" si="11"/>
        <v>28745.191172047627</v>
      </c>
      <c r="P34" s="105">
        <v>21369.01</v>
      </c>
      <c r="Q34" s="106" t="str">
        <f t="shared" si="12"/>
        <v>ผ่าน</v>
      </c>
      <c r="R34" s="106" t="str">
        <f t="shared" si="13"/>
        <v>ไม่ผ่าน</v>
      </c>
      <c r="S34" s="106" t="str">
        <f t="shared" si="14"/>
        <v>ไม่ผ่าน</v>
      </c>
    </row>
    <row r="35" spans="1:19" outlineLevel="2">
      <c r="A35" s="95">
        <v>28</v>
      </c>
      <c r="B35" s="96" t="s">
        <v>630</v>
      </c>
      <c r="C35" s="97" t="s">
        <v>4</v>
      </c>
      <c r="D35" s="96" t="s">
        <v>97</v>
      </c>
      <c r="E35" s="98" t="s">
        <v>673</v>
      </c>
      <c r="F35" s="96" t="s">
        <v>635</v>
      </c>
      <c r="G35" s="96">
        <v>5</v>
      </c>
      <c r="H35" s="99" t="s">
        <v>638</v>
      </c>
      <c r="I35" s="100">
        <v>9504823.4399999995</v>
      </c>
      <c r="J35" s="101">
        <v>15652</v>
      </c>
      <c r="K35" s="102">
        <f t="shared" si="10"/>
        <v>607.25935599284435</v>
      </c>
      <c r="L35" s="100">
        <v>847.64</v>
      </c>
      <c r="M35" s="100">
        <v>2844905.78</v>
      </c>
      <c r="N35" s="103">
        <v>198.36</v>
      </c>
      <c r="O35" s="104">
        <f t="shared" si="11"/>
        <v>14342.134402097196</v>
      </c>
      <c r="P35" s="105">
        <v>21822.46</v>
      </c>
      <c r="Q35" s="106" t="str">
        <f t="shared" si="12"/>
        <v>ผ่าน</v>
      </c>
      <c r="R35" s="106" t="str">
        <f t="shared" si="13"/>
        <v>ผ่าน</v>
      </c>
      <c r="S35" s="106" t="str">
        <f t="shared" si="14"/>
        <v>ผ่าน</v>
      </c>
    </row>
    <row r="36" spans="1:19" outlineLevel="2">
      <c r="A36" s="95">
        <v>29</v>
      </c>
      <c r="B36" s="96" t="s">
        <v>630</v>
      </c>
      <c r="C36" s="97" t="s">
        <v>4</v>
      </c>
      <c r="D36" s="96" t="s">
        <v>98</v>
      </c>
      <c r="E36" s="98" t="s">
        <v>674</v>
      </c>
      <c r="F36" s="96" t="s">
        <v>635</v>
      </c>
      <c r="G36" s="96">
        <v>9</v>
      </c>
      <c r="H36" s="99" t="s">
        <v>636</v>
      </c>
      <c r="I36" s="100">
        <v>25315662.93</v>
      </c>
      <c r="J36" s="101">
        <v>48088</v>
      </c>
      <c r="K36" s="102">
        <f t="shared" si="10"/>
        <v>526.4444961320911</v>
      </c>
      <c r="L36" s="100">
        <v>753.14</v>
      </c>
      <c r="M36" s="100">
        <v>9796193.7599999998</v>
      </c>
      <c r="N36" s="103">
        <v>746.77</v>
      </c>
      <c r="O36" s="104">
        <f t="shared" si="11"/>
        <v>13118.086907615463</v>
      </c>
      <c r="P36" s="105">
        <v>18656.45</v>
      </c>
      <c r="Q36" s="106" t="str">
        <f t="shared" si="12"/>
        <v>ผ่าน</v>
      </c>
      <c r="R36" s="106" t="str">
        <f t="shared" si="13"/>
        <v>ผ่าน</v>
      </c>
      <c r="S36" s="106" t="str">
        <f t="shared" si="14"/>
        <v>ผ่าน</v>
      </c>
    </row>
    <row r="37" spans="1:19" outlineLevel="2">
      <c r="A37" s="95">
        <v>30</v>
      </c>
      <c r="B37" s="96" t="s">
        <v>630</v>
      </c>
      <c r="C37" s="97" t="s">
        <v>4</v>
      </c>
      <c r="D37" s="96" t="s">
        <v>99</v>
      </c>
      <c r="E37" s="98" t="s">
        <v>675</v>
      </c>
      <c r="F37" s="96" t="s">
        <v>635</v>
      </c>
      <c r="G37" s="96">
        <v>13</v>
      </c>
      <c r="H37" s="99" t="s">
        <v>659</v>
      </c>
      <c r="I37" s="100">
        <v>41224928.93</v>
      </c>
      <c r="J37" s="101">
        <v>50897</v>
      </c>
      <c r="K37" s="102">
        <f t="shared" si="10"/>
        <v>809.96775703872527</v>
      </c>
      <c r="L37" s="100">
        <v>761.36</v>
      </c>
      <c r="M37" s="100">
        <v>34173966.07</v>
      </c>
      <c r="N37" s="103">
        <v>2175.6799999999998</v>
      </c>
      <c r="O37" s="104">
        <f t="shared" si="11"/>
        <v>15707.257533276954</v>
      </c>
      <c r="P37" s="105">
        <v>17675.71</v>
      </c>
      <c r="Q37" s="106" t="str">
        <f t="shared" si="12"/>
        <v>ไม่ผ่าน</v>
      </c>
      <c r="R37" s="106" t="str">
        <f t="shared" si="13"/>
        <v>ผ่าน</v>
      </c>
      <c r="S37" s="106" t="str">
        <f t="shared" si="14"/>
        <v>ไม่ผ่าน</v>
      </c>
    </row>
    <row r="38" spans="1:19" outlineLevel="2">
      <c r="A38" s="95">
        <v>31</v>
      </c>
      <c r="B38" s="96" t="s">
        <v>630</v>
      </c>
      <c r="C38" s="97" t="s">
        <v>4</v>
      </c>
      <c r="D38" s="96" t="s">
        <v>100</v>
      </c>
      <c r="E38" s="98" t="s">
        <v>676</v>
      </c>
      <c r="F38" s="96" t="s">
        <v>635</v>
      </c>
      <c r="G38" s="96">
        <v>13</v>
      </c>
      <c r="H38" s="99" t="s">
        <v>659</v>
      </c>
      <c r="I38" s="100">
        <v>30098923.010000002</v>
      </c>
      <c r="J38" s="101">
        <v>40530</v>
      </c>
      <c r="K38" s="102">
        <f t="shared" si="10"/>
        <v>742.63318554157422</v>
      </c>
      <c r="L38" s="100">
        <v>761.36</v>
      </c>
      <c r="M38" s="100">
        <v>29949575.960000001</v>
      </c>
      <c r="N38" s="103">
        <v>1488.1</v>
      </c>
      <c r="O38" s="104">
        <f t="shared" si="11"/>
        <v>20126.050641757949</v>
      </c>
      <c r="P38" s="105">
        <v>17675.71</v>
      </c>
      <c r="Q38" s="106" t="str">
        <f t="shared" si="12"/>
        <v>ผ่าน</v>
      </c>
      <c r="R38" s="106" t="str">
        <f t="shared" si="13"/>
        <v>ไม่ผ่าน</v>
      </c>
      <c r="S38" s="106" t="str">
        <f t="shared" si="14"/>
        <v>ไม่ผ่าน</v>
      </c>
    </row>
    <row r="39" spans="1:19" outlineLevel="2">
      <c r="A39" s="95">
        <v>32</v>
      </c>
      <c r="B39" s="96" t="s">
        <v>630</v>
      </c>
      <c r="C39" s="97" t="s">
        <v>4</v>
      </c>
      <c r="D39" s="96" t="s">
        <v>101</v>
      </c>
      <c r="E39" s="98" t="s">
        <v>677</v>
      </c>
      <c r="F39" s="96" t="s">
        <v>635</v>
      </c>
      <c r="G39" s="96">
        <v>5</v>
      </c>
      <c r="H39" s="99" t="s">
        <v>638</v>
      </c>
      <c r="I39" s="100">
        <v>5784319.4500000002</v>
      </c>
      <c r="J39" s="101">
        <v>5719</v>
      </c>
      <c r="K39" s="102">
        <f t="shared" si="10"/>
        <v>1011.4214810281518</v>
      </c>
      <c r="L39" s="100">
        <v>847.64</v>
      </c>
      <c r="M39" s="100">
        <v>808801.25</v>
      </c>
      <c r="N39" s="103">
        <v>36.049999999999997</v>
      </c>
      <c r="O39" s="104">
        <f t="shared" si="11"/>
        <v>22435.540915395286</v>
      </c>
      <c r="P39" s="105">
        <v>21822.46</v>
      </c>
      <c r="Q39" s="106" t="str">
        <f t="shared" si="12"/>
        <v>ไม่ผ่าน</v>
      </c>
      <c r="R39" s="106" t="str">
        <f t="shared" si="13"/>
        <v>ไม่ผ่าน</v>
      </c>
      <c r="S39" s="106" t="str">
        <f t="shared" si="14"/>
        <v>ไม่ผ่าน</v>
      </c>
    </row>
    <row r="40" spans="1:19" outlineLevel="1">
      <c r="A40" s="95">
        <v>33</v>
      </c>
      <c r="B40" s="96" t="s">
        <v>630</v>
      </c>
      <c r="C40" s="97" t="s">
        <v>4</v>
      </c>
      <c r="D40" s="96" t="s">
        <v>102</v>
      </c>
      <c r="E40" s="98" t="s">
        <v>678</v>
      </c>
      <c r="F40" s="96" t="s">
        <v>635</v>
      </c>
      <c r="G40" s="96">
        <v>10</v>
      </c>
      <c r="H40" s="99" t="s">
        <v>646</v>
      </c>
      <c r="I40" s="100">
        <v>15162429.9</v>
      </c>
      <c r="J40" s="101">
        <v>24058</v>
      </c>
      <c r="K40" s="102">
        <f t="shared" si="10"/>
        <v>630.24482084961346</v>
      </c>
      <c r="L40" s="100">
        <v>782.14</v>
      </c>
      <c r="M40" s="100">
        <v>4842273.59</v>
      </c>
      <c r="N40" s="103">
        <v>347.29</v>
      </c>
      <c r="O40" s="104">
        <f t="shared" si="11"/>
        <v>13943.026260473955</v>
      </c>
      <c r="P40" s="105">
        <v>18607.43</v>
      </c>
      <c r="Q40" s="106" t="str">
        <f t="shared" si="12"/>
        <v>ผ่าน</v>
      </c>
      <c r="R40" s="106" t="str">
        <f t="shared" si="13"/>
        <v>ผ่าน</v>
      </c>
      <c r="S40" s="106" t="str">
        <f t="shared" si="14"/>
        <v>ผ่าน</v>
      </c>
    </row>
    <row r="41" spans="1:19" outlineLevel="2">
      <c r="A41" s="95">
        <v>34</v>
      </c>
      <c r="B41" s="96" t="s">
        <v>630</v>
      </c>
      <c r="C41" s="97" t="s">
        <v>4</v>
      </c>
      <c r="D41" s="96" t="s">
        <v>103</v>
      </c>
      <c r="E41" s="98" t="s">
        <v>679</v>
      </c>
      <c r="F41" s="96" t="s">
        <v>635</v>
      </c>
      <c r="G41" s="96">
        <v>6</v>
      </c>
      <c r="H41" s="99" t="s">
        <v>642</v>
      </c>
      <c r="I41" s="100">
        <v>13524040.58</v>
      </c>
      <c r="J41" s="101">
        <v>22590</v>
      </c>
      <c r="K41" s="102">
        <f t="shared" si="10"/>
        <v>598.67377512173528</v>
      </c>
      <c r="L41" s="100">
        <v>776.18</v>
      </c>
      <c r="M41" s="100">
        <v>5667778.5099999998</v>
      </c>
      <c r="N41" s="103">
        <v>449.57</v>
      </c>
      <c r="O41" s="104">
        <f t="shared" si="11"/>
        <v>12607.110149698601</v>
      </c>
      <c r="P41" s="105">
        <v>19052</v>
      </c>
      <c r="Q41" s="106" t="str">
        <f t="shared" si="12"/>
        <v>ผ่าน</v>
      </c>
      <c r="R41" s="106" t="str">
        <f t="shared" si="13"/>
        <v>ผ่าน</v>
      </c>
      <c r="S41" s="106" t="str">
        <f t="shared" si="14"/>
        <v>ผ่าน</v>
      </c>
    </row>
    <row r="42" spans="1:19" outlineLevel="2">
      <c r="A42" s="95">
        <v>35</v>
      </c>
      <c r="B42" s="96" t="s">
        <v>630</v>
      </c>
      <c r="C42" s="97" t="s">
        <v>4</v>
      </c>
      <c r="D42" s="96" t="s">
        <v>104</v>
      </c>
      <c r="E42" s="98" t="s">
        <v>680</v>
      </c>
      <c r="F42" s="96" t="s">
        <v>635</v>
      </c>
      <c r="G42" s="96">
        <v>4</v>
      </c>
      <c r="H42" s="99" t="s">
        <v>681</v>
      </c>
      <c r="I42" s="100">
        <v>8936406.2699999996</v>
      </c>
      <c r="J42" s="101">
        <v>15159</v>
      </c>
      <c r="K42" s="102">
        <f t="shared" si="10"/>
        <v>589.51159509202455</v>
      </c>
      <c r="L42" s="100">
        <v>917.71</v>
      </c>
      <c r="M42" s="100">
        <v>2306736.79</v>
      </c>
      <c r="N42" s="103">
        <v>178.77</v>
      </c>
      <c r="O42" s="104">
        <f t="shared" si="11"/>
        <v>12903.377468255299</v>
      </c>
      <c r="P42" s="105">
        <v>27389.599999999999</v>
      </c>
      <c r="Q42" s="106" t="str">
        <f t="shared" si="12"/>
        <v>ผ่าน</v>
      </c>
      <c r="R42" s="106" t="str">
        <f t="shared" si="13"/>
        <v>ผ่าน</v>
      </c>
      <c r="S42" s="106" t="str">
        <f t="shared" si="14"/>
        <v>ผ่าน</v>
      </c>
    </row>
    <row r="43" spans="1:19" outlineLevel="2">
      <c r="A43" s="107"/>
      <c r="B43" s="108"/>
      <c r="C43" s="121" t="s">
        <v>682</v>
      </c>
      <c r="D43" s="108"/>
      <c r="E43" s="111"/>
      <c r="F43" s="112"/>
      <c r="G43" s="108"/>
      <c r="H43" s="113"/>
      <c r="I43" s="114"/>
      <c r="J43" s="115"/>
      <c r="K43" s="116"/>
      <c r="L43" s="114"/>
      <c r="M43" s="114"/>
      <c r="N43" s="117"/>
      <c r="O43" s="118"/>
      <c r="P43" s="119"/>
      <c r="Q43" s="120"/>
      <c r="R43" s="120"/>
      <c r="S43" s="120">
        <f>COUNTIF(S31:S42,"ผ่าน")</f>
        <v>7</v>
      </c>
    </row>
    <row r="44" spans="1:19" outlineLevel="2">
      <c r="A44" s="95">
        <v>36</v>
      </c>
      <c r="B44" s="96" t="s">
        <v>630</v>
      </c>
      <c r="C44" s="97" t="s">
        <v>7</v>
      </c>
      <c r="D44" s="96" t="s">
        <v>125</v>
      </c>
      <c r="E44" s="98" t="s">
        <v>683</v>
      </c>
      <c r="F44" s="96" t="s">
        <v>671</v>
      </c>
      <c r="G44" s="96">
        <v>16</v>
      </c>
      <c r="H44" s="99" t="s">
        <v>672</v>
      </c>
      <c r="I44" s="100">
        <v>46124486.109999999</v>
      </c>
      <c r="J44" s="101">
        <v>68761</v>
      </c>
      <c r="K44" s="102">
        <f t="shared" ref="K44:K50" si="15">I44/J44</f>
        <v>670.79428905920508</v>
      </c>
      <c r="L44" s="100">
        <v>940.06</v>
      </c>
      <c r="M44" s="100">
        <v>68042053.870000005</v>
      </c>
      <c r="N44" s="103">
        <v>4711.01</v>
      </c>
      <c r="O44" s="104">
        <f t="shared" ref="O44:O50" si="16">M44/N44</f>
        <v>14443.198776907713</v>
      </c>
      <c r="P44" s="105">
        <v>21369.01</v>
      </c>
      <c r="Q44" s="106" t="str">
        <f t="shared" ref="Q44:Q50" si="17">IF(K44&lt;L44,"ผ่าน","ไม่ผ่าน")</f>
        <v>ผ่าน</v>
      </c>
      <c r="R44" s="106" t="str">
        <f t="shared" ref="R44:R50" si="18">IF(O44&lt;P44,"ผ่าน","ไม่ผ่าน")</f>
        <v>ผ่าน</v>
      </c>
      <c r="S44" s="106" t="str">
        <f t="shared" ref="S44:S50" si="19">IF(AND(K44&lt;L44,O44&lt;P44),"ผ่าน","ไม่ผ่าน")</f>
        <v>ผ่าน</v>
      </c>
    </row>
    <row r="45" spans="1:19" outlineLevel="2">
      <c r="A45" s="95">
        <v>37</v>
      </c>
      <c r="B45" s="96" t="s">
        <v>630</v>
      </c>
      <c r="C45" s="97" t="s">
        <v>7</v>
      </c>
      <c r="D45" s="96" t="s">
        <v>126</v>
      </c>
      <c r="E45" s="98" t="s">
        <v>684</v>
      </c>
      <c r="F45" s="96" t="s">
        <v>635</v>
      </c>
      <c r="G45" s="96">
        <v>5</v>
      </c>
      <c r="H45" s="99" t="s">
        <v>638</v>
      </c>
      <c r="I45" s="100">
        <v>13956476.51</v>
      </c>
      <c r="J45" s="101">
        <v>16356</v>
      </c>
      <c r="K45" s="102">
        <f t="shared" si="15"/>
        <v>853.29399058449496</v>
      </c>
      <c r="L45" s="100">
        <v>847.64</v>
      </c>
      <c r="M45" s="100">
        <v>1370186.28</v>
      </c>
      <c r="N45" s="103">
        <v>123.93</v>
      </c>
      <c r="O45" s="104">
        <f t="shared" si="16"/>
        <v>11056.130718954248</v>
      </c>
      <c r="P45" s="105">
        <v>21822.46</v>
      </c>
      <c r="Q45" s="106" t="str">
        <f t="shared" si="17"/>
        <v>ไม่ผ่าน</v>
      </c>
      <c r="R45" s="106" t="str">
        <f t="shared" si="18"/>
        <v>ผ่าน</v>
      </c>
      <c r="S45" s="106" t="str">
        <f t="shared" si="19"/>
        <v>ไม่ผ่าน</v>
      </c>
    </row>
    <row r="46" spans="1:19" outlineLevel="2">
      <c r="A46" s="95">
        <v>38</v>
      </c>
      <c r="B46" s="96" t="s">
        <v>630</v>
      </c>
      <c r="C46" s="97" t="s">
        <v>7</v>
      </c>
      <c r="D46" s="96" t="s">
        <v>127</v>
      </c>
      <c r="E46" s="98" t="s">
        <v>685</v>
      </c>
      <c r="F46" s="96" t="s">
        <v>635</v>
      </c>
      <c r="G46" s="96">
        <v>6</v>
      </c>
      <c r="H46" s="99" t="s">
        <v>642</v>
      </c>
      <c r="I46" s="100">
        <v>10500095.9</v>
      </c>
      <c r="J46" s="101">
        <v>14180</v>
      </c>
      <c r="K46" s="102">
        <f t="shared" si="15"/>
        <v>740.48631170662907</v>
      </c>
      <c r="L46" s="100">
        <v>776.18</v>
      </c>
      <c r="M46" s="100">
        <v>2484883.1800000002</v>
      </c>
      <c r="N46" s="103">
        <v>142.75</v>
      </c>
      <c r="O46" s="104">
        <f t="shared" si="16"/>
        <v>17407.237688266199</v>
      </c>
      <c r="P46" s="105">
        <v>19052</v>
      </c>
      <c r="Q46" s="106" t="str">
        <f t="shared" si="17"/>
        <v>ผ่าน</v>
      </c>
      <c r="R46" s="106" t="str">
        <f t="shared" si="18"/>
        <v>ผ่าน</v>
      </c>
      <c r="S46" s="106" t="str">
        <f t="shared" si="19"/>
        <v>ผ่าน</v>
      </c>
    </row>
    <row r="47" spans="1:19" outlineLevel="2">
      <c r="A47" s="95">
        <v>39</v>
      </c>
      <c r="B47" s="96" t="s">
        <v>630</v>
      </c>
      <c r="C47" s="97" t="s">
        <v>7</v>
      </c>
      <c r="D47" s="96" t="s">
        <v>128</v>
      </c>
      <c r="E47" s="98" t="s">
        <v>686</v>
      </c>
      <c r="F47" s="96" t="s">
        <v>635</v>
      </c>
      <c r="G47" s="96">
        <v>5</v>
      </c>
      <c r="H47" s="99" t="s">
        <v>638</v>
      </c>
      <c r="I47" s="100">
        <v>10231878.119999999</v>
      </c>
      <c r="J47" s="101">
        <v>14367</v>
      </c>
      <c r="K47" s="102">
        <f t="shared" si="15"/>
        <v>712.17916892879509</v>
      </c>
      <c r="L47" s="100">
        <v>847.64</v>
      </c>
      <c r="M47" s="100">
        <v>3478965.73</v>
      </c>
      <c r="N47" s="103">
        <v>216.42</v>
      </c>
      <c r="O47" s="104">
        <f t="shared" si="16"/>
        <v>16075.06575177895</v>
      </c>
      <c r="P47" s="105">
        <v>21822.46</v>
      </c>
      <c r="Q47" s="106" t="str">
        <f t="shared" si="17"/>
        <v>ผ่าน</v>
      </c>
      <c r="R47" s="106" t="str">
        <f t="shared" si="18"/>
        <v>ผ่าน</v>
      </c>
      <c r="S47" s="106" t="str">
        <f t="shared" si="19"/>
        <v>ผ่าน</v>
      </c>
    </row>
    <row r="48" spans="1:19" outlineLevel="1">
      <c r="A48" s="95">
        <v>40</v>
      </c>
      <c r="B48" s="96" t="s">
        <v>630</v>
      </c>
      <c r="C48" s="97" t="s">
        <v>7</v>
      </c>
      <c r="D48" s="96" t="s">
        <v>129</v>
      </c>
      <c r="E48" s="98" t="s">
        <v>687</v>
      </c>
      <c r="F48" s="96" t="s">
        <v>635</v>
      </c>
      <c r="G48" s="96">
        <v>5</v>
      </c>
      <c r="H48" s="99" t="s">
        <v>638</v>
      </c>
      <c r="I48" s="100">
        <v>10626880.529999999</v>
      </c>
      <c r="J48" s="101">
        <v>15132</v>
      </c>
      <c r="K48" s="102">
        <f t="shared" si="15"/>
        <v>702.2786498810467</v>
      </c>
      <c r="L48" s="100">
        <v>847.64</v>
      </c>
      <c r="M48" s="100">
        <v>2022228.62</v>
      </c>
      <c r="N48" s="103">
        <v>156.54</v>
      </c>
      <c r="O48" s="104">
        <f t="shared" si="16"/>
        <v>12918.286827647888</v>
      </c>
      <c r="P48" s="105">
        <v>21822.46</v>
      </c>
      <c r="Q48" s="106" t="str">
        <f t="shared" si="17"/>
        <v>ผ่าน</v>
      </c>
      <c r="R48" s="106" t="str">
        <f t="shared" si="18"/>
        <v>ผ่าน</v>
      </c>
      <c r="S48" s="106" t="str">
        <f t="shared" si="19"/>
        <v>ผ่าน</v>
      </c>
    </row>
    <row r="49" spans="1:21" outlineLevel="2">
      <c r="A49" s="95">
        <v>41</v>
      </c>
      <c r="B49" s="96" t="s">
        <v>630</v>
      </c>
      <c r="C49" s="97" t="s">
        <v>7</v>
      </c>
      <c r="D49" s="96" t="s">
        <v>130</v>
      </c>
      <c r="E49" s="98" t="s">
        <v>688</v>
      </c>
      <c r="F49" s="96" t="s">
        <v>635</v>
      </c>
      <c r="G49" s="96">
        <v>2</v>
      </c>
      <c r="H49" s="99" t="s">
        <v>664</v>
      </c>
      <c r="I49" s="100">
        <v>4385377.1399999997</v>
      </c>
      <c r="J49" s="101">
        <v>3055</v>
      </c>
      <c r="K49" s="102">
        <f t="shared" si="15"/>
        <v>1435.4753322422257</v>
      </c>
      <c r="L49" s="100">
        <v>1104.73</v>
      </c>
      <c r="M49" s="100">
        <v>562889.92000000004</v>
      </c>
      <c r="N49" s="103">
        <v>17.52</v>
      </c>
      <c r="O49" s="104">
        <f t="shared" si="16"/>
        <v>32128.420091324206</v>
      </c>
      <c r="P49" s="105">
        <v>28785.360000000001</v>
      </c>
      <c r="Q49" s="106" t="str">
        <f t="shared" si="17"/>
        <v>ไม่ผ่าน</v>
      </c>
      <c r="R49" s="106" t="str">
        <f t="shared" si="18"/>
        <v>ไม่ผ่าน</v>
      </c>
      <c r="S49" s="106" t="str">
        <f t="shared" si="19"/>
        <v>ไม่ผ่าน</v>
      </c>
    </row>
    <row r="50" spans="1:21" outlineLevel="2">
      <c r="A50" s="95">
        <v>42</v>
      </c>
      <c r="B50" s="96" t="s">
        <v>630</v>
      </c>
      <c r="C50" s="97" t="s">
        <v>7</v>
      </c>
      <c r="D50" s="96" t="s">
        <v>131</v>
      </c>
      <c r="E50" s="98" t="s">
        <v>689</v>
      </c>
      <c r="F50" s="96" t="s">
        <v>635</v>
      </c>
      <c r="G50" s="96">
        <v>5</v>
      </c>
      <c r="H50" s="99" t="s">
        <v>638</v>
      </c>
      <c r="I50" s="100">
        <v>6443592.9299999997</v>
      </c>
      <c r="J50" s="101">
        <v>6106</v>
      </c>
      <c r="K50" s="102">
        <f t="shared" si="15"/>
        <v>1055.2887209302326</v>
      </c>
      <c r="L50" s="100">
        <v>847.64</v>
      </c>
      <c r="M50" s="100">
        <v>1688562.96</v>
      </c>
      <c r="N50" s="103">
        <v>78.260000000000005</v>
      </c>
      <c r="O50" s="104">
        <f t="shared" si="16"/>
        <v>21576.322003577814</v>
      </c>
      <c r="P50" s="105">
        <v>21822.46</v>
      </c>
      <c r="Q50" s="106" t="str">
        <f t="shared" si="17"/>
        <v>ไม่ผ่าน</v>
      </c>
      <c r="R50" s="106" t="str">
        <f t="shared" si="18"/>
        <v>ผ่าน</v>
      </c>
      <c r="S50" s="106" t="str">
        <f t="shared" si="19"/>
        <v>ไม่ผ่าน</v>
      </c>
    </row>
    <row r="51" spans="1:21" outlineLevel="2">
      <c r="A51" s="107"/>
      <c r="B51" s="108"/>
      <c r="C51" s="121" t="s">
        <v>690</v>
      </c>
      <c r="D51" s="108"/>
      <c r="E51" s="111"/>
      <c r="F51" s="112"/>
      <c r="G51" s="108"/>
      <c r="H51" s="113"/>
      <c r="I51" s="114"/>
      <c r="J51" s="115"/>
      <c r="K51" s="116"/>
      <c r="L51" s="114"/>
      <c r="M51" s="114"/>
      <c r="N51" s="117"/>
      <c r="O51" s="118"/>
      <c r="P51" s="119"/>
      <c r="Q51" s="120"/>
      <c r="R51" s="120"/>
      <c r="S51" s="120">
        <f>COUNTIF(S44:S50,"ผ่าน")</f>
        <v>4</v>
      </c>
    </row>
    <row r="52" spans="1:21" outlineLevel="2">
      <c r="A52" s="95">
        <v>43</v>
      </c>
      <c r="B52" s="96" t="s">
        <v>630</v>
      </c>
      <c r="C52" s="97" t="s">
        <v>9</v>
      </c>
      <c r="D52" s="96" t="s">
        <v>143</v>
      </c>
      <c r="E52" s="98" t="s">
        <v>691</v>
      </c>
      <c r="F52" s="96" t="s">
        <v>632</v>
      </c>
      <c r="G52" s="96">
        <v>18</v>
      </c>
      <c r="H52" s="99" t="s">
        <v>652</v>
      </c>
      <c r="I52" s="100">
        <v>90503048.409999996</v>
      </c>
      <c r="J52" s="101">
        <v>85521</v>
      </c>
      <c r="K52" s="102">
        <f t="shared" ref="K52:K58" si="20">I52/J52</f>
        <v>1058.2552637363922</v>
      </c>
      <c r="L52" s="100">
        <v>1227.25</v>
      </c>
      <c r="M52" s="100">
        <v>124619295.06999999</v>
      </c>
      <c r="N52" s="103">
        <v>8585.52</v>
      </c>
      <c r="O52" s="104">
        <f t="shared" ref="O52:O58" si="21">M52/N52</f>
        <v>14515.05500773395</v>
      </c>
      <c r="P52" s="105">
        <v>17673.439999999999</v>
      </c>
      <c r="Q52" s="106" t="str">
        <f t="shared" ref="Q52:Q58" si="22">IF(K52&lt;L52,"ผ่าน","ไม่ผ่าน")</f>
        <v>ผ่าน</v>
      </c>
      <c r="R52" s="106" t="str">
        <f t="shared" ref="R52:R58" si="23">IF(O52&lt;P52,"ผ่าน","ไม่ผ่าน")</f>
        <v>ผ่าน</v>
      </c>
      <c r="S52" s="106" t="str">
        <f t="shared" ref="S52:S58" si="24">IF(AND(K52&lt;L52,O52&lt;P52),"ผ่าน","ไม่ผ่าน")</f>
        <v>ผ่าน</v>
      </c>
    </row>
    <row r="53" spans="1:21" outlineLevel="2">
      <c r="A53" s="95">
        <v>44</v>
      </c>
      <c r="B53" s="96" t="s">
        <v>630</v>
      </c>
      <c r="C53" s="97" t="s">
        <v>9</v>
      </c>
      <c r="D53" s="96" t="s">
        <v>144</v>
      </c>
      <c r="E53" s="98" t="s">
        <v>692</v>
      </c>
      <c r="F53" s="96" t="s">
        <v>671</v>
      </c>
      <c r="G53" s="96">
        <v>15</v>
      </c>
      <c r="H53" s="99" t="s">
        <v>693</v>
      </c>
      <c r="I53" s="100">
        <v>33328228.07</v>
      </c>
      <c r="J53" s="101">
        <v>53559</v>
      </c>
      <c r="K53" s="102">
        <f t="shared" si="20"/>
        <v>622.27129091282507</v>
      </c>
      <c r="L53" s="100">
        <v>843.69</v>
      </c>
      <c r="M53" s="100">
        <v>30449208.690000001</v>
      </c>
      <c r="N53" s="103">
        <v>2520.86</v>
      </c>
      <c r="O53" s="104">
        <f t="shared" si="21"/>
        <v>12078.897158112708</v>
      </c>
      <c r="P53" s="105">
        <v>18789.02</v>
      </c>
      <c r="Q53" s="106" t="str">
        <f t="shared" si="22"/>
        <v>ผ่าน</v>
      </c>
      <c r="R53" s="106" t="str">
        <f t="shared" si="23"/>
        <v>ผ่าน</v>
      </c>
      <c r="S53" s="106" t="str">
        <f t="shared" si="24"/>
        <v>ผ่าน</v>
      </c>
    </row>
    <row r="54" spans="1:21" outlineLevel="2">
      <c r="A54" s="95">
        <v>45</v>
      </c>
      <c r="B54" s="96" t="s">
        <v>630</v>
      </c>
      <c r="C54" s="97" t="s">
        <v>9</v>
      </c>
      <c r="D54" s="96" t="s">
        <v>145</v>
      </c>
      <c r="E54" s="98" t="s">
        <v>694</v>
      </c>
      <c r="F54" s="96" t="s">
        <v>635</v>
      </c>
      <c r="G54" s="96">
        <v>6</v>
      </c>
      <c r="H54" s="99" t="s">
        <v>642</v>
      </c>
      <c r="I54" s="100">
        <v>11507684.92</v>
      </c>
      <c r="J54" s="101">
        <v>18453</v>
      </c>
      <c r="K54" s="102">
        <f t="shared" si="20"/>
        <v>623.62135804476236</v>
      </c>
      <c r="L54" s="100">
        <v>776.18</v>
      </c>
      <c r="M54" s="100">
        <v>4250801.03</v>
      </c>
      <c r="N54" s="103">
        <v>365.48</v>
      </c>
      <c r="O54" s="104">
        <f t="shared" si="21"/>
        <v>11630.735006019482</v>
      </c>
      <c r="P54" s="105">
        <v>19052</v>
      </c>
      <c r="Q54" s="106" t="str">
        <f t="shared" si="22"/>
        <v>ผ่าน</v>
      </c>
      <c r="R54" s="106" t="str">
        <f t="shared" si="23"/>
        <v>ผ่าน</v>
      </c>
      <c r="S54" s="106" t="str">
        <f t="shared" si="24"/>
        <v>ผ่าน</v>
      </c>
    </row>
    <row r="55" spans="1:21" outlineLevel="2">
      <c r="A55" s="95">
        <v>46</v>
      </c>
      <c r="B55" s="96" t="s">
        <v>630</v>
      </c>
      <c r="C55" s="97" t="s">
        <v>9</v>
      </c>
      <c r="D55" s="96" t="s">
        <v>146</v>
      </c>
      <c r="E55" s="98" t="s">
        <v>695</v>
      </c>
      <c r="F55" s="96" t="s">
        <v>635</v>
      </c>
      <c r="G55" s="96">
        <v>5</v>
      </c>
      <c r="H55" s="99" t="s">
        <v>638</v>
      </c>
      <c r="I55" s="100">
        <v>7921721.1200000001</v>
      </c>
      <c r="J55" s="101">
        <v>12295</v>
      </c>
      <c r="K55" s="102">
        <f t="shared" si="20"/>
        <v>644.30427978853197</v>
      </c>
      <c r="L55" s="100">
        <v>847.64</v>
      </c>
      <c r="M55" s="100">
        <v>1754513.45</v>
      </c>
      <c r="N55" s="103">
        <v>123.4</v>
      </c>
      <c r="O55" s="104">
        <f t="shared" si="21"/>
        <v>14218.099270664505</v>
      </c>
      <c r="P55" s="105">
        <v>21822.46</v>
      </c>
      <c r="Q55" s="106" t="str">
        <f t="shared" si="22"/>
        <v>ผ่าน</v>
      </c>
      <c r="R55" s="106" t="str">
        <f t="shared" si="23"/>
        <v>ผ่าน</v>
      </c>
      <c r="S55" s="106" t="str">
        <f t="shared" si="24"/>
        <v>ผ่าน</v>
      </c>
    </row>
    <row r="56" spans="1:21" outlineLevel="1">
      <c r="A56" s="95">
        <v>47</v>
      </c>
      <c r="B56" s="96" t="s">
        <v>630</v>
      </c>
      <c r="C56" s="97" t="s">
        <v>9</v>
      </c>
      <c r="D56" s="96" t="s">
        <v>147</v>
      </c>
      <c r="E56" s="98" t="s">
        <v>696</v>
      </c>
      <c r="F56" s="96" t="s">
        <v>635</v>
      </c>
      <c r="G56" s="96">
        <v>6</v>
      </c>
      <c r="H56" s="99" t="s">
        <v>642</v>
      </c>
      <c r="I56" s="100">
        <v>13105775.619999999</v>
      </c>
      <c r="J56" s="101">
        <v>18189</v>
      </c>
      <c r="K56" s="102">
        <f t="shared" si="20"/>
        <v>720.53304854582439</v>
      </c>
      <c r="L56" s="100">
        <v>776.18</v>
      </c>
      <c r="M56" s="100">
        <v>1666686.24</v>
      </c>
      <c r="N56" s="103">
        <v>158.52000000000001</v>
      </c>
      <c r="O56" s="104">
        <f t="shared" si="21"/>
        <v>10514.043906131717</v>
      </c>
      <c r="P56" s="105">
        <v>19052</v>
      </c>
      <c r="Q56" s="106" t="str">
        <f t="shared" si="22"/>
        <v>ผ่าน</v>
      </c>
      <c r="R56" s="106" t="str">
        <f t="shared" si="23"/>
        <v>ผ่าน</v>
      </c>
      <c r="S56" s="106" t="str">
        <f t="shared" si="24"/>
        <v>ผ่าน</v>
      </c>
    </row>
    <row r="57" spans="1:21" outlineLevel="2">
      <c r="A57" s="95">
        <v>48</v>
      </c>
      <c r="B57" s="96" t="s">
        <v>630</v>
      </c>
      <c r="C57" s="97" t="s">
        <v>9</v>
      </c>
      <c r="D57" s="96" t="s">
        <v>148</v>
      </c>
      <c r="E57" s="98" t="s">
        <v>697</v>
      </c>
      <c r="F57" s="96" t="s">
        <v>635</v>
      </c>
      <c r="G57" s="96">
        <v>6</v>
      </c>
      <c r="H57" s="99" t="s">
        <v>642</v>
      </c>
      <c r="I57" s="100">
        <v>17785169.039999999</v>
      </c>
      <c r="J57" s="101">
        <v>36362</v>
      </c>
      <c r="K57" s="102">
        <f t="shared" si="20"/>
        <v>489.11415873714316</v>
      </c>
      <c r="L57" s="100">
        <v>776.18</v>
      </c>
      <c r="M57" s="100">
        <v>4642374.3600000003</v>
      </c>
      <c r="N57" s="103">
        <v>358.28</v>
      </c>
      <c r="O57" s="104">
        <f t="shared" si="21"/>
        <v>12957.391872278668</v>
      </c>
      <c r="P57" s="105">
        <v>19052</v>
      </c>
      <c r="Q57" s="106" t="str">
        <f t="shared" si="22"/>
        <v>ผ่าน</v>
      </c>
      <c r="R57" s="106" t="str">
        <f t="shared" si="23"/>
        <v>ผ่าน</v>
      </c>
      <c r="S57" s="106" t="str">
        <f t="shared" si="24"/>
        <v>ผ่าน</v>
      </c>
    </row>
    <row r="58" spans="1:21" outlineLevel="2">
      <c r="A58" s="95">
        <v>49</v>
      </c>
      <c r="B58" s="96" t="s">
        <v>630</v>
      </c>
      <c r="C58" s="97" t="s">
        <v>9</v>
      </c>
      <c r="D58" s="96" t="s">
        <v>149</v>
      </c>
      <c r="E58" s="98" t="s">
        <v>698</v>
      </c>
      <c r="F58" s="96" t="s">
        <v>635</v>
      </c>
      <c r="G58" s="96">
        <v>5</v>
      </c>
      <c r="H58" s="99" t="s">
        <v>638</v>
      </c>
      <c r="I58" s="100">
        <v>6842310.0899999999</v>
      </c>
      <c r="J58" s="101">
        <v>11438</v>
      </c>
      <c r="K58" s="102">
        <f t="shared" si="20"/>
        <v>598.20861077111385</v>
      </c>
      <c r="L58" s="100">
        <v>847.64</v>
      </c>
      <c r="M58" s="100">
        <v>3418004.01</v>
      </c>
      <c r="N58" s="103">
        <v>83.38</v>
      </c>
      <c r="O58" s="104">
        <f t="shared" si="21"/>
        <v>40993.091988486449</v>
      </c>
      <c r="P58" s="105">
        <v>21822.46</v>
      </c>
      <c r="Q58" s="106" t="str">
        <f t="shared" si="22"/>
        <v>ผ่าน</v>
      </c>
      <c r="R58" s="106" t="str">
        <f t="shared" si="23"/>
        <v>ไม่ผ่าน</v>
      </c>
      <c r="S58" s="106" t="str">
        <f t="shared" si="24"/>
        <v>ไม่ผ่าน</v>
      </c>
    </row>
    <row r="59" spans="1:21" outlineLevel="2">
      <c r="A59" s="107"/>
      <c r="B59" s="108"/>
      <c r="C59" s="121" t="s">
        <v>699</v>
      </c>
      <c r="D59" s="108"/>
      <c r="E59" s="111"/>
      <c r="F59" s="112"/>
      <c r="G59" s="108"/>
      <c r="H59" s="113"/>
      <c r="I59" s="114"/>
      <c r="J59" s="115"/>
      <c r="K59" s="116"/>
      <c r="L59" s="114"/>
      <c r="M59" s="114"/>
      <c r="N59" s="117"/>
      <c r="O59" s="118"/>
      <c r="P59" s="119"/>
      <c r="Q59" s="120"/>
      <c r="R59" s="120"/>
      <c r="S59" s="120">
        <f>COUNTIF(S52:S58,"ผ่าน")</f>
        <v>6</v>
      </c>
    </row>
    <row r="60" spans="1:21" outlineLevel="2">
      <c r="A60" s="95">
        <v>50</v>
      </c>
      <c r="B60" s="96" t="s">
        <v>630</v>
      </c>
      <c r="C60" s="97" t="s">
        <v>5</v>
      </c>
      <c r="D60" s="96" t="s">
        <v>105</v>
      </c>
      <c r="E60" s="98" t="s">
        <v>700</v>
      </c>
      <c r="F60" s="96" t="s">
        <v>632</v>
      </c>
      <c r="G60" s="96">
        <v>18</v>
      </c>
      <c r="H60" s="99" t="s">
        <v>652</v>
      </c>
      <c r="I60" s="100">
        <v>128540537.52</v>
      </c>
      <c r="J60" s="101">
        <v>92530</v>
      </c>
      <c r="K60" s="102">
        <f t="shared" ref="K60:K68" si="25">I60/J60</f>
        <v>1389.176888792824</v>
      </c>
      <c r="L60" s="100">
        <v>1227.25</v>
      </c>
      <c r="M60" s="100">
        <v>149889024.80000001</v>
      </c>
      <c r="N60" s="103">
        <v>10669.25</v>
      </c>
      <c r="O60" s="104">
        <f t="shared" ref="O60:O68" si="26">M60/N60</f>
        <v>14048.693657004946</v>
      </c>
      <c r="P60" s="105">
        <v>17673.439999999999</v>
      </c>
      <c r="Q60" s="106" t="str">
        <f t="shared" ref="Q60:Q68" si="27">IF(K60&lt;L60,"ผ่าน","ไม่ผ่าน")</f>
        <v>ไม่ผ่าน</v>
      </c>
      <c r="R60" s="106" t="str">
        <f t="shared" ref="R60:R68" si="28">IF(O60&lt;P60,"ผ่าน","ไม่ผ่าน")</f>
        <v>ผ่าน</v>
      </c>
      <c r="S60" s="106" t="str">
        <f t="shared" ref="S60:S68" si="29">IF(AND(K60&lt;L60,O60&lt;P60),"ผ่าน","ไม่ผ่าน")</f>
        <v>ไม่ผ่าน</v>
      </c>
    </row>
    <row r="61" spans="1:21" s="129" customFormat="1" ht="72" outlineLevel="2">
      <c r="A61" s="124">
        <v>51</v>
      </c>
      <c r="B61" s="125" t="s">
        <v>630</v>
      </c>
      <c r="C61" s="126" t="s">
        <v>5</v>
      </c>
      <c r="D61" s="125" t="s">
        <v>106</v>
      </c>
      <c r="E61" s="127" t="s">
        <v>701</v>
      </c>
      <c r="F61" s="125" t="s">
        <v>671</v>
      </c>
      <c r="G61" s="125">
        <v>14</v>
      </c>
      <c r="H61" s="128" t="s">
        <v>702</v>
      </c>
      <c r="I61" s="100">
        <v>21483916.129999999</v>
      </c>
      <c r="J61" s="101">
        <v>39929</v>
      </c>
      <c r="K61" s="102">
        <f t="shared" si="25"/>
        <v>538.05294723133557</v>
      </c>
      <c r="L61" s="100">
        <v>831.58</v>
      </c>
      <c r="M61" s="100">
        <v>18518169.059999999</v>
      </c>
      <c r="N61" s="103">
        <v>1103.93</v>
      </c>
      <c r="O61" s="104">
        <f t="shared" si="26"/>
        <v>16774.767476198671</v>
      </c>
      <c r="P61" s="105">
        <v>21531.52</v>
      </c>
      <c r="Q61" s="106" t="str">
        <f t="shared" si="27"/>
        <v>ผ่าน</v>
      </c>
      <c r="R61" s="106" t="str">
        <f t="shared" si="28"/>
        <v>ผ่าน</v>
      </c>
      <c r="S61" s="106" t="str">
        <f t="shared" si="29"/>
        <v>ผ่าน</v>
      </c>
      <c r="U61" s="130"/>
    </row>
    <row r="62" spans="1:21" outlineLevel="2">
      <c r="A62" s="95">
        <v>52</v>
      </c>
      <c r="B62" s="96" t="s">
        <v>630</v>
      </c>
      <c r="C62" s="97" t="s">
        <v>5</v>
      </c>
      <c r="D62" s="96" t="s">
        <v>107</v>
      </c>
      <c r="E62" s="98" t="s">
        <v>703</v>
      </c>
      <c r="F62" s="96" t="s">
        <v>635</v>
      </c>
      <c r="G62" s="96">
        <v>9</v>
      </c>
      <c r="H62" s="99" t="s">
        <v>636</v>
      </c>
      <c r="I62" s="100">
        <v>20920869.129999999</v>
      </c>
      <c r="J62" s="101">
        <v>28796</v>
      </c>
      <c r="K62" s="102">
        <f t="shared" si="25"/>
        <v>726.51997256563413</v>
      </c>
      <c r="L62" s="100">
        <v>753.14</v>
      </c>
      <c r="M62" s="100">
        <v>4306142.43</v>
      </c>
      <c r="N62" s="103">
        <v>575.03</v>
      </c>
      <c r="O62" s="104">
        <f t="shared" si="26"/>
        <v>7488.5526494269861</v>
      </c>
      <c r="P62" s="105">
        <v>18656.45</v>
      </c>
      <c r="Q62" s="106" t="str">
        <f t="shared" si="27"/>
        <v>ผ่าน</v>
      </c>
      <c r="R62" s="106" t="str">
        <f t="shared" si="28"/>
        <v>ผ่าน</v>
      </c>
      <c r="S62" s="106" t="str">
        <f t="shared" si="29"/>
        <v>ผ่าน</v>
      </c>
    </row>
    <row r="63" spans="1:21" outlineLevel="2">
      <c r="A63" s="95">
        <v>53</v>
      </c>
      <c r="B63" s="96" t="s">
        <v>630</v>
      </c>
      <c r="C63" s="97" t="s">
        <v>5</v>
      </c>
      <c r="D63" s="96" t="s">
        <v>108</v>
      </c>
      <c r="E63" s="98" t="s">
        <v>704</v>
      </c>
      <c r="F63" s="96" t="s">
        <v>671</v>
      </c>
      <c r="G63" s="96">
        <v>14</v>
      </c>
      <c r="H63" s="99" t="s">
        <v>702</v>
      </c>
      <c r="I63" s="100">
        <v>31247849.5</v>
      </c>
      <c r="J63" s="101">
        <v>39516</v>
      </c>
      <c r="K63" s="102">
        <f t="shared" si="25"/>
        <v>790.76448780240912</v>
      </c>
      <c r="L63" s="100">
        <v>831.58</v>
      </c>
      <c r="M63" s="100">
        <v>33186625.260000002</v>
      </c>
      <c r="N63" s="103">
        <v>1915.59</v>
      </c>
      <c r="O63" s="104">
        <f t="shared" si="26"/>
        <v>17324.492850766605</v>
      </c>
      <c r="P63" s="105">
        <v>21531.52</v>
      </c>
      <c r="Q63" s="106" t="str">
        <f t="shared" si="27"/>
        <v>ผ่าน</v>
      </c>
      <c r="R63" s="106" t="str">
        <f t="shared" si="28"/>
        <v>ผ่าน</v>
      </c>
      <c r="S63" s="106" t="str">
        <f t="shared" si="29"/>
        <v>ผ่าน</v>
      </c>
    </row>
    <row r="64" spans="1:21" outlineLevel="2">
      <c r="A64" s="95">
        <v>54</v>
      </c>
      <c r="B64" s="96" t="s">
        <v>630</v>
      </c>
      <c r="C64" s="97" t="s">
        <v>5</v>
      </c>
      <c r="D64" s="96" t="s">
        <v>109</v>
      </c>
      <c r="E64" s="98" t="s">
        <v>705</v>
      </c>
      <c r="F64" s="96" t="s">
        <v>635</v>
      </c>
      <c r="G64" s="96">
        <v>5</v>
      </c>
      <c r="H64" s="99" t="s">
        <v>638</v>
      </c>
      <c r="I64" s="100">
        <v>13402324.48</v>
      </c>
      <c r="J64" s="101">
        <v>21767</v>
      </c>
      <c r="K64" s="102">
        <f t="shared" si="25"/>
        <v>615.71757614737908</v>
      </c>
      <c r="L64" s="100">
        <v>847.64</v>
      </c>
      <c r="M64" s="100">
        <v>1930267.14</v>
      </c>
      <c r="N64" s="103">
        <v>181.93</v>
      </c>
      <c r="O64" s="104">
        <f t="shared" si="26"/>
        <v>10609.944154345078</v>
      </c>
      <c r="P64" s="105">
        <v>21822.46</v>
      </c>
      <c r="Q64" s="106" t="str">
        <f t="shared" si="27"/>
        <v>ผ่าน</v>
      </c>
      <c r="R64" s="106" t="str">
        <f t="shared" si="28"/>
        <v>ผ่าน</v>
      </c>
      <c r="S64" s="106" t="str">
        <f t="shared" si="29"/>
        <v>ผ่าน</v>
      </c>
    </row>
    <row r="65" spans="1:21" outlineLevel="2">
      <c r="A65" s="95">
        <v>55</v>
      </c>
      <c r="B65" s="96" t="s">
        <v>630</v>
      </c>
      <c r="C65" s="97" t="s">
        <v>5</v>
      </c>
      <c r="D65" s="96" t="s">
        <v>706</v>
      </c>
      <c r="E65" s="98" t="s">
        <v>707</v>
      </c>
      <c r="F65" s="96" t="s">
        <v>635</v>
      </c>
      <c r="G65" s="96">
        <v>6</v>
      </c>
      <c r="H65" s="99" t="s">
        <v>642</v>
      </c>
      <c r="I65" s="100">
        <v>18143641.460000001</v>
      </c>
      <c r="J65" s="101">
        <v>27428</v>
      </c>
      <c r="K65" s="102">
        <f t="shared" si="25"/>
        <v>661.50070949394785</v>
      </c>
      <c r="L65" s="100">
        <v>776.18</v>
      </c>
      <c r="M65" s="100">
        <v>5367037.66</v>
      </c>
      <c r="N65" s="103">
        <v>422.08</v>
      </c>
      <c r="O65" s="104">
        <f t="shared" si="26"/>
        <v>12715.68816338135</v>
      </c>
      <c r="P65" s="105">
        <v>19052</v>
      </c>
      <c r="Q65" s="106" t="str">
        <f t="shared" si="27"/>
        <v>ผ่าน</v>
      </c>
      <c r="R65" s="106" t="str">
        <f t="shared" si="28"/>
        <v>ผ่าน</v>
      </c>
      <c r="S65" s="106" t="str">
        <f t="shared" si="29"/>
        <v>ผ่าน</v>
      </c>
    </row>
    <row r="66" spans="1:21" outlineLevel="1">
      <c r="A66" s="95">
        <v>56</v>
      </c>
      <c r="B66" s="96" t="s">
        <v>630</v>
      </c>
      <c r="C66" s="97" t="s">
        <v>5</v>
      </c>
      <c r="D66" s="96" t="s">
        <v>110</v>
      </c>
      <c r="E66" s="98" t="s">
        <v>708</v>
      </c>
      <c r="F66" s="96" t="s">
        <v>635</v>
      </c>
      <c r="G66" s="96">
        <v>6</v>
      </c>
      <c r="H66" s="99" t="s">
        <v>642</v>
      </c>
      <c r="I66" s="100">
        <v>13352672.869999999</v>
      </c>
      <c r="J66" s="101">
        <v>29227</v>
      </c>
      <c r="K66" s="102">
        <f t="shared" si="25"/>
        <v>456.86087761316588</v>
      </c>
      <c r="L66" s="100">
        <v>776.18</v>
      </c>
      <c r="M66" s="100">
        <v>7190670.8099999996</v>
      </c>
      <c r="N66" s="103">
        <v>404.83</v>
      </c>
      <c r="O66" s="104">
        <f t="shared" si="26"/>
        <v>17762.198478373637</v>
      </c>
      <c r="P66" s="105">
        <v>19052</v>
      </c>
      <c r="Q66" s="106" t="str">
        <f t="shared" si="27"/>
        <v>ผ่าน</v>
      </c>
      <c r="R66" s="106" t="str">
        <f t="shared" si="28"/>
        <v>ผ่าน</v>
      </c>
      <c r="S66" s="106" t="str">
        <f t="shared" si="29"/>
        <v>ผ่าน</v>
      </c>
    </row>
    <row r="67" spans="1:21" outlineLevel="2">
      <c r="A67" s="95">
        <v>57</v>
      </c>
      <c r="B67" s="96" t="s">
        <v>630</v>
      </c>
      <c r="C67" s="97" t="s">
        <v>5</v>
      </c>
      <c r="D67" s="96" t="s">
        <v>112</v>
      </c>
      <c r="E67" s="98" t="s">
        <v>709</v>
      </c>
      <c r="F67" s="96" t="s">
        <v>635</v>
      </c>
      <c r="G67" s="96">
        <v>5</v>
      </c>
      <c r="H67" s="99" t="s">
        <v>638</v>
      </c>
      <c r="I67" s="100">
        <v>7812025.7599999998</v>
      </c>
      <c r="J67" s="101">
        <v>17136</v>
      </c>
      <c r="K67" s="102">
        <f t="shared" si="25"/>
        <v>455.88385620915034</v>
      </c>
      <c r="L67" s="100">
        <v>847.64</v>
      </c>
      <c r="M67" s="100">
        <v>1535342.28</v>
      </c>
      <c r="N67" s="103">
        <v>106.1</v>
      </c>
      <c r="O67" s="104">
        <f t="shared" si="26"/>
        <v>14470.709519321395</v>
      </c>
      <c r="P67" s="105">
        <v>21822.46</v>
      </c>
      <c r="Q67" s="106" t="str">
        <f t="shared" si="27"/>
        <v>ผ่าน</v>
      </c>
      <c r="R67" s="106" t="str">
        <f t="shared" si="28"/>
        <v>ผ่าน</v>
      </c>
      <c r="S67" s="106" t="str">
        <f t="shared" si="29"/>
        <v>ผ่าน</v>
      </c>
    </row>
    <row r="68" spans="1:21" s="129" customFormat="1" ht="48" outlineLevel="2">
      <c r="A68" s="124">
        <v>58</v>
      </c>
      <c r="B68" s="125" t="s">
        <v>630</v>
      </c>
      <c r="C68" s="126" t="s">
        <v>5</v>
      </c>
      <c r="D68" s="125" t="s">
        <v>111</v>
      </c>
      <c r="E68" s="127" t="s">
        <v>710</v>
      </c>
      <c r="F68" s="125" t="s">
        <v>635</v>
      </c>
      <c r="G68" s="125">
        <v>5</v>
      </c>
      <c r="H68" s="128" t="s">
        <v>638</v>
      </c>
      <c r="I68" s="100">
        <v>8013463.3499999996</v>
      </c>
      <c r="J68" s="101">
        <v>10618</v>
      </c>
      <c r="K68" s="102">
        <f t="shared" si="25"/>
        <v>754.7055330570729</v>
      </c>
      <c r="L68" s="100">
        <v>847.64</v>
      </c>
      <c r="M68" s="100">
        <v>2589677.4300000002</v>
      </c>
      <c r="N68" s="103">
        <v>96.28</v>
      </c>
      <c r="O68" s="104">
        <f t="shared" si="26"/>
        <v>26897.355941005404</v>
      </c>
      <c r="P68" s="105">
        <v>21822.46</v>
      </c>
      <c r="Q68" s="106" t="str">
        <f t="shared" si="27"/>
        <v>ผ่าน</v>
      </c>
      <c r="R68" s="106" t="str">
        <f t="shared" si="28"/>
        <v>ไม่ผ่าน</v>
      </c>
      <c r="S68" s="106" t="str">
        <f t="shared" si="29"/>
        <v>ไม่ผ่าน</v>
      </c>
      <c r="U68" s="130"/>
    </row>
    <row r="69" spans="1:21" outlineLevel="2">
      <c r="A69" s="107"/>
      <c r="B69" s="108"/>
      <c r="C69" s="121" t="s">
        <v>711</v>
      </c>
      <c r="D69" s="108"/>
      <c r="E69" s="111"/>
      <c r="F69" s="112"/>
      <c r="G69" s="108"/>
      <c r="H69" s="113"/>
      <c r="I69" s="114"/>
      <c r="J69" s="115"/>
      <c r="K69" s="116"/>
      <c r="L69" s="114"/>
      <c r="M69" s="114"/>
      <c r="N69" s="117"/>
      <c r="O69" s="118"/>
      <c r="P69" s="119"/>
      <c r="Q69" s="120"/>
      <c r="R69" s="120"/>
      <c r="S69" s="120">
        <f>COUNTIF(S60:S68,"ผ่าน")</f>
        <v>7</v>
      </c>
    </row>
    <row r="70" spans="1:21" outlineLevel="2">
      <c r="A70" s="95">
        <v>59</v>
      </c>
      <c r="B70" s="96" t="s">
        <v>630</v>
      </c>
      <c r="C70" s="97" t="s">
        <v>3</v>
      </c>
      <c r="D70" s="96" t="s">
        <v>87</v>
      </c>
      <c r="E70" s="98" t="s">
        <v>712</v>
      </c>
      <c r="F70" s="96" t="s">
        <v>632</v>
      </c>
      <c r="G70" s="96">
        <v>18</v>
      </c>
      <c r="H70" s="99" t="s">
        <v>652</v>
      </c>
      <c r="I70" s="100">
        <v>108785850.65000001</v>
      </c>
      <c r="J70" s="101">
        <v>124515</v>
      </c>
      <c r="K70" s="102">
        <f t="shared" ref="K70:K75" si="30">I70/J70</f>
        <v>873.67667068224716</v>
      </c>
      <c r="L70" s="100">
        <v>1227.25</v>
      </c>
      <c r="M70" s="100">
        <v>127689472.5</v>
      </c>
      <c r="N70" s="103">
        <v>9424.44</v>
      </c>
      <c r="O70" s="104">
        <f t="shared" ref="O70:O75" si="31">M70/N70</f>
        <v>13548.759661051477</v>
      </c>
      <c r="P70" s="105">
        <v>17673.439999999999</v>
      </c>
      <c r="Q70" s="106" t="str">
        <f t="shared" ref="Q70:Q75" si="32">IF(K70&lt;L70,"ผ่าน","ไม่ผ่าน")</f>
        <v>ผ่าน</v>
      </c>
      <c r="R70" s="106" t="str">
        <f t="shared" ref="R70:R75" si="33">IF(O70&lt;P70,"ผ่าน","ไม่ผ่าน")</f>
        <v>ผ่าน</v>
      </c>
      <c r="S70" s="106" t="str">
        <f t="shared" ref="S70:S75" si="34">IF(AND(K70&lt;L70,O70&lt;P70),"ผ่าน","ไม่ผ่าน")</f>
        <v>ผ่าน</v>
      </c>
    </row>
    <row r="71" spans="1:21" outlineLevel="2">
      <c r="A71" s="95">
        <v>60</v>
      </c>
      <c r="B71" s="96" t="s">
        <v>630</v>
      </c>
      <c r="C71" s="97" t="s">
        <v>3</v>
      </c>
      <c r="D71" s="96" t="s">
        <v>88</v>
      </c>
      <c r="E71" s="98" t="s">
        <v>713</v>
      </c>
      <c r="F71" s="96" t="s">
        <v>635</v>
      </c>
      <c r="G71" s="96">
        <v>13</v>
      </c>
      <c r="H71" s="99" t="s">
        <v>659</v>
      </c>
      <c r="I71" s="100">
        <v>23390221.199999999</v>
      </c>
      <c r="J71" s="101">
        <v>38850</v>
      </c>
      <c r="K71" s="102">
        <f t="shared" si="30"/>
        <v>602.06489575289572</v>
      </c>
      <c r="L71" s="100">
        <v>761.36</v>
      </c>
      <c r="M71" s="100">
        <v>27572828.120000001</v>
      </c>
      <c r="N71" s="103">
        <v>1562.41</v>
      </c>
      <c r="O71" s="104">
        <f t="shared" si="31"/>
        <v>17647.626500086404</v>
      </c>
      <c r="P71" s="105">
        <v>17675.71</v>
      </c>
      <c r="Q71" s="106" t="str">
        <f t="shared" si="32"/>
        <v>ผ่าน</v>
      </c>
      <c r="R71" s="106" t="str">
        <f t="shared" si="33"/>
        <v>ผ่าน</v>
      </c>
      <c r="S71" s="106" t="str">
        <f t="shared" si="34"/>
        <v>ผ่าน</v>
      </c>
    </row>
    <row r="72" spans="1:21" outlineLevel="2">
      <c r="A72" s="95">
        <v>61</v>
      </c>
      <c r="B72" s="96" t="s">
        <v>630</v>
      </c>
      <c r="C72" s="97" t="s">
        <v>3</v>
      </c>
      <c r="D72" s="96" t="s">
        <v>89</v>
      </c>
      <c r="E72" s="98" t="s">
        <v>714</v>
      </c>
      <c r="F72" s="96" t="s">
        <v>671</v>
      </c>
      <c r="G72" s="96">
        <v>14</v>
      </c>
      <c r="H72" s="99" t="s">
        <v>702</v>
      </c>
      <c r="I72" s="100">
        <v>37180862.030000001</v>
      </c>
      <c r="J72" s="101">
        <v>54402</v>
      </c>
      <c r="K72" s="102">
        <f t="shared" si="30"/>
        <v>683.44660177934634</v>
      </c>
      <c r="L72" s="100">
        <v>831.58</v>
      </c>
      <c r="M72" s="100">
        <v>77155354.25</v>
      </c>
      <c r="N72" s="103">
        <v>4027.37</v>
      </c>
      <c r="O72" s="104">
        <f t="shared" si="31"/>
        <v>19157.751646856384</v>
      </c>
      <c r="P72" s="105">
        <v>21531.52</v>
      </c>
      <c r="Q72" s="106" t="str">
        <f t="shared" si="32"/>
        <v>ผ่าน</v>
      </c>
      <c r="R72" s="106" t="str">
        <f t="shared" si="33"/>
        <v>ผ่าน</v>
      </c>
      <c r="S72" s="106" t="str">
        <f t="shared" si="34"/>
        <v>ผ่าน</v>
      </c>
    </row>
    <row r="73" spans="1:21" outlineLevel="1">
      <c r="A73" s="95">
        <v>62</v>
      </c>
      <c r="B73" s="96" t="s">
        <v>630</v>
      </c>
      <c r="C73" s="97" t="s">
        <v>3</v>
      </c>
      <c r="D73" s="96" t="s">
        <v>90</v>
      </c>
      <c r="E73" s="98" t="s">
        <v>715</v>
      </c>
      <c r="F73" s="96" t="s">
        <v>635</v>
      </c>
      <c r="G73" s="96">
        <v>10</v>
      </c>
      <c r="H73" s="99" t="s">
        <v>646</v>
      </c>
      <c r="I73" s="100">
        <v>17760452.719999999</v>
      </c>
      <c r="J73" s="101">
        <v>23389</v>
      </c>
      <c r="K73" s="102">
        <f t="shared" si="30"/>
        <v>759.35066569755008</v>
      </c>
      <c r="L73" s="100">
        <v>782.14</v>
      </c>
      <c r="M73" s="100">
        <v>11626032.289999999</v>
      </c>
      <c r="N73" s="103">
        <v>772.97</v>
      </c>
      <c r="O73" s="104">
        <f t="shared" si="31"/>
        <v>15040.72899336326</v>
      </c>
      <c r="P73" s="105">
        <v>18607.43</v>
      </c>
      <c r="Q73" s="106" t="str">
        <f t="shared" si="32"/>
        <v>ผ่าน</v>
      </c>
      <c r="R73" s="106" t="str">
        <f t="shared" si="33"/>
        <v>ผ่าน</v>
      </c>
      <c r="S73" s="106" t="str">
        <f t="shared" si="34"/>
        <v>ผ่าน</v>
      </c>
    </row>
    <row r="74" spans="1:21" s="129" customFormat="1" outlineLevel="2">
      <c r="A74" s="124">
        <v>63</v>
      </c>
      <c r="B74" s="125" t="s">
        <v>630</v>
      </c>
      <c r="C74" s="126" t="s">
        <v>3</v>
      </c>
      <c r="D74" s="125" t="s">
        <v>91</v>
      </c>
      <c r="E74" s="127" t="s">
        <v>716</v>
      </c>
      <c r="F74" s="125" t="s">
        <v>635</v>
      </c>
      <c r="G74" s="125">
        <v>7</v>
      </c>
      <c r="H74" s="128" t="s">
        <v>717</v>
      </c>
      <c r="I74" s="100">
        <v>16324233.710000001</v>
      </c>
      <c r="J74" s="101">
        <v>23989</v>
      </c>
      <c r="K74" s="102">
        <f t="shared" si="30"/>
        <v>680.48829505189883</v>
      </c>
      <c r="L74" s="100">
        <v>843.24</v>
      </c>
      <c r="M74" s="100">
        <v>6811672.0499999998</v>
      </c>
      <c r="N74" s="103">
        <v>466.25</v>
      </c>
      <c r="O74" s="104">
        <f t="shared" si="31"/>
        <v>14609.484289544236</v>
      </c>
      <c r="P74" s="105">
        <v>23180.18</v>
      </c>
      <c r="Q74" s="106" t="str">
        <f t="shared" si="32"/>
        <v>ผ่าน</v>
      </c>
      <c r="R74" s="106" t="str">
        <f t="shared" si="33"/>
        <v>ผ่าน</v>
      </c>
      <c r="S74" s="106" t="str">
        <f t="shared" si="34"/>
        <v>ผ่าน</v>
      </c>
      <c r="U74" s="122"/>
    </row>
    <row r="75" spans="1:21" outlineLevel="2">
      <c r="A75" s="95">
        <v>64</v>
      </c>
      <c r="B75" s="96" t="s">
        <v>630</v>
      </c>
      <c r="C75" s="97" t="s">
        <v>3</v>
      </c>
      <c r="D75" s="96" t="s">
        <v>92</v>
      </c>
      <c r="E75" s="98" t="s">
        <v>718</v>
      </c>
      <c r="F75" s="96" t="s">
        <v>635</v>
      </c>
      <c r="G75" s="96">
        <v>4</v>
      </c>
      <c r="H75" s="99" t="s">
        <v>681</v>
      </c>
      <c r="I75" s="100">
        <v>7684037.6100000003</v>
      </c>
      <c r="J75" s="101">
        <v>7827</v>
      </c>
      <c r="K75" s="102">
        <f t="shared" si="30"/>
        <v>981.73471444998086</v>
      </c>
      <c r="L75" s="100">
        <v>917.71</v>
      </c>
      <c r="M75" s="100">
        <v>3022434.86</v>
      </c>
      <c r="N75" s="103">
        <v>74.27</v>
      </c>
      <c r="O75" s="104">
        <f t="shared" si="31"/>
        <v>40695.231722095057</v>
      </c>
      <c r="P75" s="105">
        <v>27389.599999999999</v>
      </c>
      <c r="Q75" s="106" t="str">
        <f t="shared" si="32"/>
        <v>ไม่ผ่าน</v>
      </c>
      <c r="R75" s="106" t="str">
        <f t="shared" si="33"/>
        <v>ไม่ผ่าน</v>
      </c>
      <c r="S75" s="106" t="str">
        <f t="shared" si="34"/>
        <v>ไม่ผ่าน</v>
      </c>
    </row>
    <row r="76" spans="1:21" outlineLevel="2">
      <c r="A76" s="107"/>
      <c r="B76" s="108"/>
      <c r="C76" s="121" t="s">
        <v>719</v>
      </c>
      <c r="D76" s="108"/>
      <c r="E76" s="111"/>
      <c r="F76" s="112"/>
      <c r="G76" s="108"/>
      <c r="H76" s="113"/>
      <c r="I76" s="114"/>
      <c r="J76" s="115"/>
      <c r="K76" s="116"/>
      <c r="L76" s="114"/>
      <c r="M76" s="114"/>
      <c r="N76" s="117"/>
      <c r="O76" s="131"/>
      <c r="P76" s="119"/>
      <c r="Q76" s="120"/>
      <c r="R76" s="120"/>
      <c r="S76" s="120">
        <f>COUNTIF(S70:S75,"ผ่าน")</f>
        <v>5</v>
      </c>
    </row>
    <row r="77" spans="1:21" s="129" customFormat="1" outlineLevel="2">
      <c r="A77" s="124">
        <v>65</v>
      </c>
      <c r="B77" s="125" t="s">
        <v>630</v>
      </c>
      <c r="C77" s="126" t="s">
        <v>10</v>
      </c>
      <c r="D77" s="125" t="s">
        <v>150</v>
      </c>
      <c r="E77" s="127" t="s">
        <v>720</v>
      </c>
      <c r="F77" s="125" t="s">
        <v>671</v>
      </c>
      <c r="G77" s="125">
        <v>16</v>
      </c>
      <c r="H77" s="128" t="s">
        <v>672</v>
      </c>
      <c r="I77" s="100">
        <v>44749728.890000001</v>
      </c>
      <c r="J77" s="101">
        <v>73002</v>
      </c>
      <c r="K77" s="102">
        <f t="shared" ref="K77:K85" si="35">I77/J77</f>
        <v>612.99319046053529</v>
      </c>
      <c r="L77" s="100">
        <v>940.06</v>
      </c>
      <c r="M77" s="100">
        <v>92759596.040000007</v>
      </c>
      <c r="N77" s="103">
        <v>7272.78</v>
      </c>
      <c r="O77" s="104">
        <f t="shared" ref="O77:O85" si="36">M77/N77</f>
        <v>12754.3519864481</v>
      </c>
      <c r="P77" s="105">
        <v>21369.01</v>
      </c>
      <c r="Q77" s="106" t="str">
        <f t="shared" ref="Q77:Q85" si="37">IF(K77&lt;L77,"ผ่าน","ไม่ผ่าน")</f>
        <v>ผ่าน</v>
      </c>
      <c r="R77" s="106" t="str">
        <f t="shared" ref="R77:R85" si="38">IF(O77&lt;P77,"ผ่าน","ไม่ผ่าน")</f>
        <v>ผ่าน</v>
      </c>
      <c r="S77" s="106" t="str">
        <f t="shared" ref="S77:S85" si="39">IF(AND(K77&lt;L77,O77&lt;P77),"ผ่าน","ไม่ผ่าน")</f>
        <v>ผ่าน</v>
      </c>
      <c r="U77" s="122"/>
    </row>
    <row r="78" spans="1:21" outlineLevel="2">
      <c r="A78" s="95">
        <v>66</v>
      </c>
      <c r="B78" s="96" t="s">
        <v>630</v>
      </c>
      <c r="C78" s="97" t="s">
        <v>10</v>
      </c>
      <c r="D78" s="96" t="s">
        <v>151</v>
      </c>
      <c r="E78" s="98" t="s">
        <v>721</v>
      </c>
      <c r="F78" s="96" t="s">
        <v>635</v>
      </c>
      <c r="G78" s="96">
        <v>5</v>
      </c>
      <c r="H78" s="99" t="s">
        <v>638</v>
      </c>
      <c r="I78" s="100">
        <v>8389192.5299999993</v>
      </c>
      <c r="J78" s="101">
        <v>14859</v>
      </c>
      <c r="K78" s="102">
        <f t="shared" si="35"/>
        <v>564.58661619220675</v>
      </c>
      <c r="L78" s="100">
        <v>847.64</v>
      </c>
      <c r="M78" s="100">
        <v>2835195.42</v>
      </c>
      <c r="N78" s="103">
        <v>220.33</v>
      </c>
      <c r="O78" s="104">
        <f t="shared" si="36"/>
        <v>12867.949984114735</v>
      </c>
      <c r="P78" s="105">
        <v>21822.46</v>
      </c>
      <c r="Q78" s="106" t="str">
        <f t="shared" si="37"/>
        <v>ผ่าน</v>
      </c>
      <c r="R78" s="106" t="str">
        <f t="shared" si="38"/>
        <v>ผ่าน</v>
      </c>
      <c r="S78" s="106" t="str">
        <f t="shared" si="39"/>
        <v>ผ่าน</v>
      </c>
    </row>
    <row r="79" spans="1:21" outlineLevel="2">
      <c r="A79" s="95">
        <v>67</v>
      </c>
      <c r="B79" s="96" t="s">
        <v>630</v>
      </c>
      <c r="C79" s="97" t="s">
        <v>10</v>
      </c>
      <c r="D79" s="96" t="s">
        <v>152</v>
      </c>
      <c r="E79" s="98" t="s">
        <v>722</v>
      </c>
      <c r="F79" s="96" t="s">
        <v>635</v>
      </c>
      <c r="G79" s="96">
        <v>6</v>
      </c>
      <c r="H79" s="99" t="s">
        <v>642</v>
      </c>
      <c r="I79" s="100">
        <v>10338161.890000001</v>
      </c>
      <c r="J79" s="101">
        <v>14126</v>
      </c>
      <c r="K79" s="102">
        <f t="shared" si="35"/>
        <v>731.8534539147671</v>
      </c>
      <c r="L79" s="100">
        <v>776.18</v>
      </c>
      <c r="M79" s="100">
        <v>3295297.52</v>
      </c>
      <c r="N79" s="103">
        <v>231.53</v>
      </c>
      <c r="O79" s="104">
        <f t="shared" si="36"/>
        <v>14232.702112037317</v>
      </c>
      <c r="P79" s="105">
        <v>19052</v>
      </c>
      <c r="Q79" s="106" t="str">
        <f t="shared" si="37"/>
        <v>ผ่าน</v>
      </c>
      <c r="R79" s="106" t="str">
        <f t="shared" si="38"/>
        <v>ผ่าน</v>
      </c>
      <c r="S79" s="106" t="str">
        <f t="shared" si="39"/>
        <v>ผ่าน</v>
      </c>
    </row>
    <row r="80" spans="1:21" outlineLevel="2">
      <c r="A80" s="95">
        <v>68</v>
      </c>
      <c r="B80" s="96" t="s">
        <v>630</v>
      </c>
      <c r="C80" s="97" t="s">
        <v>10</v>
      </c>
      <c r="D80" s="96" t="s">
        <v>153</v>
      </c>
      <c r="E80" s="98" t="s">
        <v>723</v>
      </c>
      <c r="F80" s="96" t="s">
        <v>635</v>
      </c>
      <c r="G80" s="96">
        <v>6</v>
      </c>
      <c r="H80" s="99" t="s">
        <v>642</v>
      </c>
      <c r="I80" s="100">
        <v>15082320.75</v>
      </c>
      <c r="J80" s="101">
        <v>24473</v>
      </c>
      <c r="K80" s="102">
        <f t="shared" si="35"/>
        <v>616.28409880276217</v>
      </c>
      <c r="L80" s="100">
        <v>776.18</v>
      </c>
      <c r="M80" s="100">
        <v>8032608.4500000002</v>
      </c>
      <c r="N80" s="103">
        <v>336.34</v>
      </c>
      <c r="O80" s="104">
        <f t="shared" si="36"/>
        <v>23882.406047451987</v>
      </c>
      <c r="P80" s="105">
        <v>19052</v>
      </c>
      <c r="Q80" s="106" t="str">
        <f t="shared" si="37"/>
        <v>ผ่าน</v>
      </c>
      <c r="R80" s="106" t="str">
        <f t="shared" si="38"/>
        <v>ไม่ผ่าน</v>
      </c>
      <c r="S80" s="106" t="str">
        <f t="shared" si="39"/>
        <v>ไม่ผ่าน</v>
      </c>
    </row>
    <row r="81" spans="1:19" outlineLevel="2">
      <c r="A81" s="95">
        <v>69</v>
      </c>
      <c r="B81" s="96" t="s">
        <v>630</v>
      </c>
      <c r="C81" s="97" t="s">
        <v>10</v>
      </c>
      <c r="D81" s="96" t="s">
        <v>154</v>
      </c>
      <c r="E81" s="98" t="s">
        <v>724</v>
      </c>
      <c r="F81" s="96" t="s">
        <v>635</v>
      </c>
      <c r="G81" s="96">
        <v>6</v>
      </c>
      <c r="H81" s="99" t="s">
        <v>642</v>
      </c>
      <c r="I81" s="100">
        <v>13707144.65</v>
      </c>
      <c r="J81" s="101">
        <v>31831</v>
      </c>
      <c r="K81" s="102">
        <f t="shared" si="35"/>
        <v>430.62249536615252</v>
      </c>
      <c r="L81" s="100">
        <v>776.18</v>
      </c>
      <c r="M81" s="100">
        <v>6133548.2300000004</v>
      </c>
      <c r="N81" s="103">
        <v>463.7</v>
      </c>
      <c r="O81" s="104">
        <f t="shared" si="36"/>
        <v>13227.406146215226</v>
      </c>
      <c r="P81" s="105">
        <v>19052</v>
      </c>
      <c r="Q81" s="106" t="str">
        <f t="shared" si="37"/>
        <v>ผ่าน</v>
      </c>
      <c r="R81" s="106" t="str">
        <f t="shared" si="38"/>
        <v>ผ่าน</v>
      </c>
      <c r="S81" s="106" t="str">
        <f t="shared" si="39"/>
        <v>ผ่าน</v>
      </c>
    </row>
    <row r="82" spans="1:19" outlineLevel="2">
      <c r="A82" s="95">
        <v>70</v>
      </c>
      <c r="B82" s="96" t="s">
        <v>630</v>
      </c>
      <c r="C82" s="97" t="s">
        <v>10</v>
      </c>
      <c r="D82" s="96" t="s">
        <v>155</v>
      </c>
      <c r="E82" s="98" t="s">
        <v>725</v>
      </c>
      <c r="F82" s="96" t="s">
        <v>671</v>
      </c>
      <c r="G82" s="96">
        <v>14</v>
      </c>
      <c r="H82" s="99" t="s">
        <v>702</v>
      </c>
      <c r="I82" s="100">
        <v>25143790.050000001</v>
      </c>
      <c r="J82" s="101">
        <v>32318</v>
      </c>
      <c r="K82" s="102">
        <f t="shared" si="35"/>
        <v>778.01194535552941</v>
      </c>
      <c r="L82" s="100">
        <v>831.58</v>
      </c>
      <c r="M82" s="100">
        <v>22689952.649999999</v>
      </c>
      <c r="N82" s="103">
        <v>860.79</v>
      </c>
      <c r="O82" s="104">
        <f t="shared" si="36"/>
        <v>26359.451956923291</v>
      </c>
      <c r="P82" s="105">
        <v>21531.52</v>
      </c>
      <c r="Q82" s="106" t="str">
        <f t="shared" si="37"/>
        <v>ผ่าน</v>
      </c>
      <c r="R82" s="106" t="str">
        <f t="shared" si="38"/>
        <v>ไม่ผ่าน</v>
      </c>
      <c r="S82" s="106" t="str">
        <f t="shared" si="39"/>
        <v>ไม่ผ่าน</v>
      </c>
    </row>
    <row r="83" spans="1:19" outlineLevel="1">
      <c r="A83" s="95">
        <v>71</v>
      </c>
      <c r="B83" s="96" t="s">
        <v>630</v>
      </c>
      <c r="C83" s="97" t="s">
        <v>10</v>
      </c>
      <c r="D83" s="96" t="s">
        <v>156</v>
      </c>
      <c r="E83" s="98" t="s">
        <v>726</v>
      </c>
      <c r="F83" s="96" t="s">
        <v>635</v>
      </c>
      <c r="G83" s="96">
        <v>6</v>
      </c>
      <c r="H83" s="99" t="s">
        <v>642</v>
      </c>
      <c r="I83" s="100">
        <v>9389825.0399999991</v>
      </c>
      <c r="J83" s="101">
        <v>16823</v>
      </c>
      <c r="K83" s="102">
        <f t="shared" si="35"/>
        <v>558.15401771384404</v>
      </c>
      <c r="L83" s="100">
        <v>776.18</v>
      </c>
      <c r="M83" s="100">
        <v>4396863.2</v>
      </c>
      <c r="N83" s="103">
        <v>247.25</v>
      </c>
      <c r="O83" s="104">
        <f t="shared" si="36"/>
        <v>17783.066531850356</v>
      </c>
      <c r="P83" s="105">
        <v>19052</v>
      </c>
      <c r="Q83" s="106" t="str">
        <f t="shared" si="37"/>
        <v>ผ่าน</v>
      </c>
      <c r="R83" s="106" t="str">
        <f t="shared" si="38"/>
        <v>ผ่าน</v>
      </c>
      <c r="S83" s="106" t="str">
        <f t="shared" si="39"/>
        <v>ผ่าน</v>
      </c>
    </row>
    <row r="84" spans="1:19" outlineLevel="1">
      <c r="A84" s="95">
        <v>72</v>
      </c>
      <c r="B84" s="96" t="s">
        <v>630</v>
      </c>
      <c r="C84" s="97" t="s">
        <v>10</v>
      </c>
      <c r="D84" s="96" t="s">
        <v>157</v>
      </c>
      <c r="E84" s="98" t="s">
        <v>727</v>
      </c>
      <c r="F84" s="96" t="s">
        <v>635</v>
      </c>
      <c r="G84" s="96">
        <v>4</v>
      </c>
      <c r="H84" s="99" t="s">
        <v>681</v>
      </c>
      <c r="I84" s="100">
        <v>5443648.5199999996</v>
      </c>
      <c r="J84" s="101">
        <v>10823</v>
      </c>
      <c r="K84" s="102">
        <f t="shared" si="35"/>
        <v>502.97038898641779</v>
      </c>
      <c r="L84" s="100">
        <v>917.71</v>
      </c>
      <c r="M84" s="100">
        <v>2507740.2599999998</v>
      </c>
      <c r="N84" s="103">
        <v>850322.76</v>
      </c>
      <c r="O84" s="104">
        <f t="shared" si="36"/>
        <v>2.9491628096606513</v>
      </c>
      <c r="P84" s="105">
        <v>27389.599999999999</v>
      </c>
      <c r="Q84" s="106" t="str">
        <f t="shared" si="37"/>
        <v>ผ่าน</v>
      </c>
      <c r="R84" s="106" t="str">
        <f t="shared" si="38"/>
        <v>ผ่าน</v>
      </c>
      <c r="S84" s="106" t="str">
        <f t="shared" si="39"/>
        <v>ผ่าน</v>
      </c>
    </row>
    <row r="85" spans="1:19">
      <c r="A85" s="95">
        <v>73</v>
      </c>
      <c r="B85" s="96" t="s">
        <v>630</v>
      </c>
      <c r="C85" s="97" t="s">
        <v>10</v>
      </c>
      <c r="D85" s="96" t="s">
        <v>158</v>
      </c>
      <c r="E85" s="98" t="s">
        <v>728</v>
      </c>
      <c r="F85" s="96" t="s">
        <v>635</v>
      </c>
      <c r="G85" s="96">
        <v>3</v>
      </c>
      <c r="H85" s="99" t="s">
        <v>729</v>
      </c>
      <c r="I85" s="100">
        <v>7804497.4800000004</v>
      </c>
      <c r="J85" s="101">
        <v>11295</v>
      </c>
      <c r="K85" s="102">
        <f t="shared" si="35"/>
        <v>690.96923240371848</v>
      </c>
      <c r="L85" s="100">
        <v>766.8</v>
      </c>
      <c r="M85" s="100">
        <v>2352274.94</v>
      </c>
      <c r="N85" s="103">
        <v>118.93</v>
      </c>
      <c r="O85" s="104">
        <f t="shared" si="36"/>
        <v>19778.650802993358</v>
      </c>
      <c r="P85" s="105">
        <v>18196.099999999999</v>
      </c>
      <c r="Q85" s="106" t="str">
        <f t="shared" si="37"/>
        <v>ผ่าน</v>
      </c>
      <c r="R85" s="106" t="str">
        <f t="shared" si="38"/>
        <v>ไม่ผ่าน</v>
      </c>
      <c r="S85" s="106" t="str">
        <f t="shared" si="39"/>
        <v>ไม่ผ่าน</v>
      </c>
    </row>
    <row r="86" spans="1:19">
      <c r="A86" s="107"/>
      <c r="B86" s="108"/>
      <c r="C86" s="121" t="s">
        <v>730</v>
      </c>
      <c r="D86" s="108"/>
      <c r="E86" s="111"/>
      <c r="F86" s="112"/>
      <c r="G86" s="108"/>
      <c r="H86" s="113"/>
      <c r="I86" s="132"/>
      <c r="J86" s="133"/>
      <c r="K86" s="134"/>
      <c r="L86" s="132"/>
      <c r="M86" s="132"/>
      <c r="N86" s="135"/>
      <c r="O86" s="136"/>
      <c r="P86" s="137"/>
      <c r="Q86" s="120"/>
      <c r="R86" s="120"/>
      <c r="S86" s="120">
        <f>COUNTIF(S77:S85,"ผ่าน")</f>
        <v>6</v>
      </c>
    </row>
    <row r="87" spans="1:19">
      <c r="A87" s="138"/>
      <c r="B87" s="139"/>
      <c r="C87" s="140" t="s">
        <v>731</v>
      </c>
      <c r="D87" s="139"/>
      <c r="E87" s="141"/>
      <c r="F87" s="142"/>
      <c r="G87" s="139"/>
      <c r="H87" s="143"/>
      <c r="I87" s="144"/>
      <c r="J87" s="145"/>
      <c r="K87" s="146"/>
      <c r="L87" s="144"/>
      <c r="M87" s="144"/>
      <c r="N87" s="147"/>
      <c r="O87" s="148"/>
      <c r="P87" s="149"/>
      <c r="Q87" s="150"/>
      <c r="R87" s="150"/>
      <c r="S87" s="150">
        <f>SUM(S18,S30,S43,S51,S59,S69,S76,S86)</f>
        <v>53</v>
      </c>
    </row>
    <row r="89" spans="1:19">
      <c r="D89" s="152" t="s">
        <v>732</v>
      </c>
      <c r="E89" s="153" t="s">
        <v>733</v>
      </c>
    </row>
    <row r="90" spans="1:19">
      <c r="D90" s="152"/>
      <c r="E90" s="159" t="s">
        <v>734</v>
      </c>
    </row>
    <row r="91" spans="1:19">
      <c r="D91" s="160"/>
      <c r="E91" s="154" t="s">
        <v>735</v>
      </c>
    </row>
    <row r="92" spans="1:19">
      <c r="D92" s="161" t="s">
        <v>401</v>
      </c>
      <c r="E92" s="162" t="s">
        <v>736</v>
      </c>
    </row>
    <row r="93" spans="1:19">
      <c r="D93" s="123"/>
      <c r="E93" s="161" t="s">
        <v>737</v>
      </c>
    </row>
  </sheetData>
  <autoFilter ref="A5:T87"/>
  <mergeCells count="16">
    <mergeCell ref="H4:H5"/>
    <mergeCell ref="I4:L4"/>
    <mergeCell ref="M4:P4"/>
    <mergeCell ref="Q4:S4"/>
    <mergeCell ref="C18:D18"/>
    <mergeCell ref="C30:D30"/>
    <mergeCell ref="A1:S1"/>
    <mergeCell ref="A2:S2"/>
    <mergeCell ref="A3:S3"/>
    <mergeCell ref="A4:A5"/>
    <mergeCell ref="B4:B5"/>
    <mergeCell ref="C4:C5"/>
    <mergeCell ref="D4:D5"/>
    <mergeCell ref="E4:E5"/>
    <mergeCell ref="F4:F5"/>
    <mergeCell ref="G4:G5"/>
  </mergeCells>
  <conditionalFormatting sqref="Q4:S5 Q30:R30">
    <cfRule type="containsText" dxfId="43" priority="42" operator="containsText" text="ไม่ผ่าน">
      <formula>NOT(ISERROR(SEARCH("ไม่ผ่าน",Q4)))</formula>
    </cfRule>
    <cfRule type="containsText" dxfId="42" priority="43" operator="containsText" text="ผ่าน">
      <formula>NOT(ISERROR(SEARCH("ผ่าน",Q4)))</formula>
    </cfRule>
    <cfRule type="containsText" dxfId="41" priority="44" operator="containsText" text="ไม่ผ่าน">
      <formula>NOT(ISERROR(SEARCH("ไม่ผ่าน",Q4)))</formula>
    </cfRule>
  </conditionalFormatting>
  <conditionalFormatting sqref="Q24:S24">
    <cfRule type="containsText" dxfId="40" priority="23" operator="containsText" text="ไม่ผ่าน">
      <formula>NOT(ISERROR(SEARCH("ไม่ผ่าน",Q24)))</formula>
    </cfRule>
    <cfRule type="containsText" dxfId="39" priority="24" operator="containsText" text="ผ่าน">
      <formula>NOT(ISERROR(SEARCH("ผ่าน",Q24)))</formula>
    </cfRule>
  </conditionalFormatting>
  <conditionalFormatting sqref="Q6:S17">
    <cfRule type="containsText" dxfId="38" priority="40" operator="containsText" text="ไม่ผ่าน">
      <formula>NOT(ISERROR(SEARCH("ไม่ผ่าน",Q6)))</formula>
    </cfRule>
    <cfRule type="containsText" dxfId="37" priority="41" operator="containsText" text="ผ่าน">
      <formula>NOT(ISERROR(SEARCH("ผ่าน",Q6)))</formula>
    </cfRule>
  </conditionalFormatting>
  <conditionalFormatting sqref="Q19:S29">
    <cfRule type="containsText" dxfId="36" priority="38" operator="containsText" text="ไม่ผ่าน">
      <formula>NOT(ISERROR(SEARCH("ไม่ผ่าน",Q19)))</formula>
    </cfRule>
    <cfRule type="containsText" dxfId="35" priority="39" operator="containsText" text="ผ่าน">
      <formula>NOT(ISERROR(SEARCH("ผ่าน",Q19)))</formula>
    </cfRule>
  </conditionalFormatting>
  <conditionalFormatting sqref="Q31:S42">
    <cfRule type="containsText" dxfId="34" priority="36" operator="containsText" text="ไม่ผ่าน">
      <formula>NOT(ISERROR(SEARCH("ไม่ผ่าน",Q31)))</formula>
    </cfRule>
    <cfRule type="containsText" dxfId="33" priority="37" operator="containsText" text="ผ่าน">
      <formula>NOT(ISERROR(SEARCH("ผ่าน",Q31)))</formula>
    </cfRule>
  </conditionalFormatting>
  <conditionalFormatting sqref="Q44:S50">
    <cfRule type="containsText" dxfId="32" priority="34" operator="containsText" text="ไม่ผ่าน">
      <formula>NOT(ISERROR(SEARCH("ไม่ผ่าน",Q44)))</formula>
    </cfRule>
    <cfRule type="containsText" dxfId="31" priority="35" operator="containsText" text="ผ่าน">
      <formula>NOT(ISERROR(SEARCH("ผ่าน",Q44)))</formula>
    </cfRule>
  </conditionalFormatting>
  <conditionalFormatting sqref="Q52:S58">
    <cfRule type="containsText" dxfId="30" priority="32" operator="containsText" text="ไม่ผ่าน">
      <formula>NOT(ISERROR(SEARCH("ไม่ผ่าน",Q52)))</formula>
    </cfRule>
    <cfRule type="containsText" dxfId="29" priority="33" operator="containsText" text="ผ่าน">
      <formula>NOT(ISERROR(SEARCH("ผ่าน",Q52)))</formula>
    </cfRule>
  </conditionalFormatting>
  <conditionalFormatting sqref="Q60:S68">
    <cfRule type="containsText" dxfId="28" priority="30" operator="containsText" text="ไม่ผ่าน">
      <formula>NOT(ISERROR(SEARCH("ไม่ผ่าน",Q60)))</formula>
    </cfRule>
    <cfRule type="containsText" dxfId="27" priority="31" operator="containsText" text="ผ่าน">
      <formula>NOT(ISERROR(SEARCH("ผ่าน",Q60)))</formula>
    </cfRule>
  </conditionalFormatting>
  <conditionalFormatting sqref="Q70:S75">
    <cfRule type="containsText" dxfId="26" priority="28" operator="containsText" text="ไม่ผ่าน">
      <formula>NOT(ISERROR(SEARCH("ไม่ผ่าน",Q70)))</formula>
    </cfRule>
    <cfRule type="containsText" dxfId="25" priority="29" operator="containsText" text="ผ่าน">
      <formula>NOT(ISERROR(SEARCH("ผ่าน",Q70)))</formula>
    </cfRule>
  </conditionalFormatting>
  <conditionalFormatting sqref="Q77:S85">
    <cfRule type="containsText" dxfId="24" priority="26" operator="containsText" text="ไม่ผ่าน">
      <formula>NOT(ISERROR(SEARCH("ไม่ผ่าน",Q77)))</formula>
    </cfRule>
    <cfRule type="containsText" dxfId="23" priority="27" operator="containsText" text="ผ่าน">
      <formula>NOT(ISERROR(SEARCH("ผ่าน",Q77)))</formula>
    </cfRule>
  </conditionalFormatting>
  <conditionalFormatting sqref="Q4:S1048576">
    <cfRule type="containsText" dxfId="22" priority="25" operator="containsText" text="N/A">
      <formula>NOT(ISERROR(SEARCH("N/A",Q4)))</formula>
    </cfRule>
  </conditionalFormatting>
  <conditionalFormatting sqref="Q24:S24">
    <cfRule type="containsText" dxfId="21" priority="21" operator="containsText" text="ไม่ผ่าน">
      <formula>NOT(ISERROR(SEARCH("ไม่ผ่าน",Q24)))</formula>
    </cfRule>
    <cfRule type="containsText" dxfId="20" priority="22" operator="containsText" text="ผ่าน">
      <formula>NOT(ISERROR(SEARCH("ผ่าน",Q24)))</formula>
    </cfRule>
  </conditionalFormatting>
  <conditionalFormatting sqref="Q68:S68">
    <cfRule type="containsText" dxfId="19" priority="19" operator="containsText" text="ไม่ผ่าน">
      <formula>NOT(ISERROR(SEARCH("ไม่ผ่าน",Q68)))</formula>
    </cfRule>
    <cfRule type="containsText" dxfId="18" priority="20" operator="containsText" text="ผ่าน">
      <formula>NOT(ISERROR(SEARCH("ผ่าน",Q68)))</formula>
    </cfRule>
  </conditionalFormatting>
  <conditionalFormatting sqref="Q68:S68">
    <cfRule type="containsText" dxfId="17" priority="17" operator="containsText" text="ไม่ผ่าน">
      <formula>NOT(ISERROR(SEARCH("ไม่ผ่าน",Q68)))</formula>
    </cfRule>
    <cfRule type="containsText" dxfId="16" priority="18" operator="containsText" text="ผ่าน">
      <formula>NOT(ISERROR(SEARCH("ผ่าน",Q68)))</formula>
    </cfRule>
  </conditionalFormatting>
  <conditionalFormatting sqref="Q30:R30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:S29">
    <cfRule type="containsText" dxfId="15" priority="15" operator="containsText" text="ไม่ผ่าน">
      <formula>NOT(ISERROR(SEARCH("ไม่ผ่าน",Q19)))</formula>
    </cfRule>
    <cfRule type="containsText" dxfId="14" priority="16" operator="containsText" text="ผ่าน">
      <formula>NOT(ISERROR(SEARCH("ผ่าน",Q19)))</formula>
    </cfRule>
  </conditionalFormatting>
  <conditionalFormatting sqref="Q31:S42">
    <cfRule type="containsText" dxfId="13" priority="13" operator="containsText" text="ไม่ผ่าน">
      <formula>NOT(ISERROR(SEARCH("ไม่ผ่าน",Q31)))</formula>
    </cfRule>
    <cfRule type="containsText" dxfId="12" priority="14" operator="containsText" text="ผ่าน">
      <formula>NOT(ISERROR(SEARCH("ผ่าน",Q31)))</formula>
    </cfRule>
  </conditionalFormatting>
  <conditionalFormatting sqref="Q44:S50">
    <cfRule type="containsText" dxfId="11" priority="11" operator="containsText" text="ไม่ผ่าน">
      <formula>NOT(ISERROR(SEARCH("ไม่ผ่าน",Q44)))</formula>
    </cfRule>
    <cfRule type="containsText" dxfId="10" priority="12" operator="containsText" text="ผ่าน">
      <formula>NOT(ISERROR(SEARCH("ผ่าน",Q44)))</formula>
    </cfRule>
  </conditionalFormatting>
  <conditionalFormatting sqref="Q52:S58">
    <cfRule type="containsText" dxfId="9" priority="9" operator="containsText" text="ไม่ผ่าน">
      <formula>NOT(ISERROR(SEARCH("ไม่ผ่าน",Q52)))</formula>
    </cfRule>
    <cfRule type="containsText" dxfId="8" priority="10" operator="containsText" text="ผ่าน">
      <formula>NOT(ISERROR(SEARCH("ผ่าน",Q52)))</formula>
    </cfRule>
  </conditionalFormatting>
  <conditionalFormatting sqref="Q60:S68">
    <cfRule type="containsText" dxfId="7" priority="7" operator="containsText" text="ไม่ผ่าน">
      <formula>NOT(ISERROR(SEARCH("ไม่ผ่าน",Q60)))</formula>
    </cfRule>
    <cfRule type="containsText" dxfId="6" priority="8" operator="containsText" text="ผ่าน">
      <formula>NOT(ISERROR(SEARCH("ผ่าน",Q60)))</formula>
    </cfRule>
  </conditionalFormatting>
  <conditionalFormatting sqref="Q70:S75">
    <cfRule type="containsText" dxfId="5" priority="5" operator="containsText" text="ไม่ผ่าน">
      <formula>NOT(ISERROR(SEARCH("ไม่ผ่าน",Q70)))</formula>
    </cfRule>
    <cfRule type="containsText" dxfId="4" priority="6" operator="containsText" text="ผ่าน">
      <formula>NOT(ISERROR(SEARCH("ผ่าน",Q70)))</formula>
    </cfRule>
  </conditionalFormatting>
  <conditionalFormatting sqref="Q77:S85">
    <cfRule type="containsText" dxfId="3" priority="3" operator="containsText" text="ไม่ผ่าน">
      <formula>NOT(ISERROR(SEARCH("ไม่ผ่าน",Q77)))</formula>
    </cfRule>
    <cfRule type="containsText" dxfId="2" priority="4" operator="containsText" text="ผ่าน">
      <formula>NOT(ISERROR(SEARCH("ผ่าน",Q77)))</formula>
    </cfRule>
  </conditionalFormatting>
  <conditionalFormatting sqref="Q77:S85">
    <cfRule type="containsText" dxfId="1" priority="1" operator="containsText" text="ไม่ผ่าน">
      <formula>NOT(ISERROR(SEARCH("ไม่ผ่าน",Q77)))</formula>
    </cfRule>
    <cfRule type="containsText" dxfId="0" priority="2" operator="containsText" text="ผ่าน">
      <formula>NOT(ISERROR(SEARCH("ผ่าน",Q77)))</formula>
    </cfRule>
  </conditionalFormatting>
  <hyperlinks>
    <hyperlink ref="E89" r:id="rId1"/>
  </hyperlinks>
  <pageMargins left="0.17" right="3.937007874015748E-2" top="0.48" bottom="0.46" header="0.17" footer="7.874015748031496E-2"/>
  <pageSetup paperSize="5" scale="72" orientation="landscape" horizontalDpi="300" verticalDpi="300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Y460"/>
  <sheetViews>
    <sheetView zoomScaleNormal="100" workbookViewId="0">
      <pane xSplit="3" ySplit="4" topLeftCell="AW442" activePane="bottomRight" state="frozen"/>
      <selection pane="topRight" activeCell="D1" sqref="D1"/>
      <selection pane="bottomLeft" activeCell="A5" sqref="A5"/>
      <selection pane="bottomRight" activeCell="C443" sqref="C443"/>
    </sheetView>
  </sheetViews>
  <sheetFormatPr defaultRowHeight="21.75"/>
  <cols>
    <col min="1" max="1" width="9.25" style="2" bestFit="1" customWidth="1"/>
    <col min="2" max="2" width="14.625" style="61" customWidth="1"/>
    <col min="3" max="3" width="71.25" style="2" bestFit="1" customWidth="1"/>
    <col min="4" max="4" width="13.75" style="2" bestFit="1" customWidth="1"/>
    <col min="5" max="5" width="11.75" style="2" bestFit="1" customWidth="1"/>
    <col min="6" max="6" width="12.625" style="2" bestFit="1" customWidth="1"/>
    <col min="7" max="11" width="11.75" style="2" bestFit="1" customWidth="1"/>
    <col min="12" max="12" width="12.625" style="2" bestFit="1" customWidth="1"/>
    <col min="13" max="15" width="11.75" style="2" bestFit="1" customWidth="1"/>
    <col min="16" max="16" width="12.625" style="2" bestFit="1" customWidth="1"/>
    <col min="17" max="18" width="11.75" style="2" bestFit="1" customWidth="1"/>
    <col min="19" max="20" width="12.625" style="2" bestFit="1" customWidth="1"/>
    <col min="21" max="21" width="11.75" style="2" bestFit="1" customWidth="1"/>
    <col min="22" max="23" width="12.625" style="2" bestFit="1" customWidth="1"/>
    <col min="24" max="26" width="11.75" style="2" bestFit="1" customWidth="1"/>
    <col min="27" max="27" width="14" style="2" bestFit="1" customWidth="1"/>
    <col min="28" max="28" width="12.625" style="2" bestFit="1" customWidth="1"/>
    <col min="29" max="29" width="11.75" style="2" bestFit="1" customWidth="1"/>
    <col min="30" max="34" width="12.625" style="2" bestFit="1" customWidth="1"/>
    <col min="35" max="35" width="11.75" style="2" bestFit="1" customWidth="1"/>
    <col min="36" max="36" width="12.625" style="2" bestFit="1" customWidth="1"/>
    <col min="37" max="38" width="11.75" style="2" bestFit="1" customWidth="1"/>
    <col min="39" max="39" width="12.625" style="2" bestFit="1" customWidth="1"/>
    <col min="40" max="45" width="11.75" style="2" bestFit="1" customWidth="1"/>
    <col min="46" max="46" width="14.25" style="2" bestFit="1" customWidth="1"/>
    <col min="47" max="47" width="12.625" style="2" bestFit="1" customWidth="1"/>
    <col min="48" max="49" width="11.75" style="2" bestFit="1" customWidth="1"/>
    <col min="50" max="51" width="12.625" style="2" bestFit="1" customWidth="1"/>
    <col min="52" max="52" width="11.75" style="2" bestFit="1" customWidth="1"/>
    <col min="53" max="53" width="12.625" style="2" bestFit="1" customWidth="1"/>
    <col min="54" max="54" width="13.875" style="2" customWidth="1"/>
    <col min="55" max="55" width="11.75" style="2" bestFit="1" customWidth="1"/>
    <col min="56" max="56" width="12.625" style="2" bestFit="1" customWidth="1"/>
    <col min="57" max="58" width="11.75" style="2" bestFit="1" customWidth="1"/>
    <col min="59" max="59" width="12.625" style="2" bestFit="1" customWidth="1"/>
    <col min="60" max="60" width="11.625" style="2" customWidth="1"/>
    <col min="61" max="66" width="12.625" style="2" bestFit="1" customWidth="1"/>
    <col min="67" max="67" width="11.75" style="2" bestFit="1" customWidth="1"/>
    <col min="68" max="68" width="17.125" style="2" bestFit="1" customWidth="1"/>
    <col min="69" max="72" width="11.75" style="2" bestFit="1" customWidth="1"/>
    <col min="73" max="73" width="12.625" style="2" bestFit="1" customWidth="1"/>
    <col min="74" max="76" width="11.75" style="2" bestFit="1" customWidth="1"/>
    <col min="77" max="77" width="14.875" style="1" bestFit="1" customWidth="1"/>
    <col min="78" max="16384" width="9" style="2"/>
  </cols>
  <sheetData>
    <row r="1" spans="1:77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</row>
    <row r="2" spans="1:77" ht="23.25">
      <c r="A2" s="72" t="s">
        <v>1</v>
      </c>
      <c r="B2" s="73" t="s">
        <v>2</v>
      </c>
      <c r="C2" s="74"/>
      <c r="D2" s="75" t="s">
        <v>3</v>
      </c>
      <c r="E2" s="75"/>
      <c r="F2" s="75"/>
      <c r="G2" s="75"/>
      <c r="H2" s="75"/>
      <c r="I2" s="75"/>
      <c r="J2" s="76" t="s">
        <v>4</v>
      </c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 t="s">
        <v>5</v>
      </c>
      <c r="W2" s="77"/>
      <c r="X2" s="77"/>
      <c r="Y2" s="77"/>
      <c r="Z2" s="77"/>
      <c r="AA2" s="77"/>
      <c r="AB2" s="77"/>
      <c r="AC2" s="77"/>
      <c r="AD2" s="77"/>
      <c r="AE2" s="78" t="s">
        <v>6</v>
      </c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9" t="s">
        <v>7</v>
      </c>
      <c r="AR2" s="79"/>
      <c r="AS2" s="79"/>
      <c r="AT2" s="79"/>
      <c r="AU2" s="79"/>
      <c r="AV2" s="79"/>
      <c r="AW2" s="79"/>
      <c r="AX2" s="80" t="s">
        <v>8</v>
      </c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1" t="s">
        <v>9</v>
      </c>
      <c r="BJ2" s="81"/>
      <c r="BK2" s="81"/>
      <c r="BL2" s="81"/>
      <c r="BM2" s="81"/>
      <c r="BN2" s="81"/>
      <c r="BO2" s="81"/>
      <c r="BP2" s="67" t="s">
        <v>10</v>
      </c>
      <c r="BQ2" s="67"/>
      <c r="BR2" s="67"/>
      <c r="BS2" s="67"/>
      <c r="BT2" s="67"/>
      <c r="BU2" s="67"/>
      <c r="BV2" s="67"/>
      <c r="BW2" s="67"/>
      <c r="BX2" s="67"/>
      <c r="BY2" s="68" t="s">
        <v>11</v>
      </c>
    </row>
    <row r="3" spans="1:77" s="11" customFormat="1" ht="21.75" customHeight="1">
      <c r="A3" s="72"/>
      <c r="B3" s="69" t="s">
        <v>12</v>
      </c>
      <c r="C3" s="69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4" t="s">
        <v>24</v>
      </c>
      <c r="O3" s="4" t="s">
        <v>25</v>
      </c>
      <c r="P3" s="4" t="s">
        <v>26</v>
      </c>
      <c r="Q3" s="4" t="s">
        <v>27</v>
      </c>
      <c r="R3" s="4" t="s">
        <v>28</v>
      </c>
      <c r="S3" s="4" t="s">
        <v>29</v>
      </c>
      <c r="T3" s="4" t="s">
        <v>30</v>
      </c>
      <c r="U3" s="4" t="s">
        <v>31</v>
      </c>
      <c r="V3" s="5" t="s">
        <v>32</v>
      </c>
      <c r="W3" s="5" t="s">
        <v>33</v>
      </c>
      <c r="X3" s="5" t="s">
        <v>34</v>
      </c>
      <c r="Y3" s="5" t="s">
        <v>35</v>
      </c>
      <c r="Z3" s="5" t="s">
        <v>36</v>
      </c>
      <c r="AA3" s="5" t="s">
        <v>37</v>
      </c>
      <c r="AB3" s="5" t="s">
        <v>38</v>
      </c>
      <c r="AC3" s="5" t="s">
        <v>39</v>
      </c>
      <c r="AD3" s="5" t="s">
        <v>40</v>
      </c>
      <c r="AE3" s="6" t="s">
        <v>41</v>
      </c>
      <c r="AF3" s="6" t="s">
        <v>42</v>
      </c>
      <c r="AG3" s="6" t="s">
        <v>43</v>
      </c>
      <c r="AH3" s="6" t="s">
        <v>44</v>
      </c>
      <c r="AI3" s="6" t="s">
        <v>45</v>
      </c>
      <c r="AJ3" s="6" t="s">
        <v>46</v>
      </c>
      <c r="AK3" s="6" t="s">
        <v>47</v>
      </c>
      <c r="AL3" s="6" t="s">
        <v>48</v>
      </c>
      <c r="AM3" s="6" t="s">
        <v>49</v>
      </c>
      <c r="AN3" s="6" t="s">
        <v>50</v>
      </c>
      <c r="AO3" s="6" t="s">
        <v>51</v>
      </c>
      <c r="AP3" s="6" t="s">
        <v>52</v>
      </c>
      <c r="AQ3" s="7" t="s">
        <v>53</v>
      </c>
      <c r="AR3" s="7" t="s">
        <v>54</v>
      </c>
      <c r="AS3" s="7" t="s">
        <v>55</v>
      </c>
      <c r="AT3" s="7" t="s">
        <v>56</v>
      </c>
      <c r="AU3" s="7" t="s">
        <v>57</v>
      </c>
      <c r="AV3" s="7" t="s">
        <v>58</v>
      </c>
      <c r="AW3" s="7" t="s">
        <v>59</v>
      </c>
      <c r="AX3" s="8" t="s">
        <v>60</v>
      </c>
      <c r="AY3" s="8" t="s">
        <v>61</v>
      </c>
      <c r="AZ3" s="8" t="s">
        <v>62</v>
      </c>
      <c r="BA3" s="8" t="s">
        <v>63</v>
      </c>
      <c r="BB3" s="8" t="s">
        <v>64</v>
      </c>
      <c r="BC3" s="8" t="s">
        <v>65</v>
      </c>
      <c r="BD3" s="8" t="s">
        <v>66</v>
      </c>
      <c r="BE3" s="8" t="s">
        <v>67</v>
      </c>
      <c r="BF3" s="8" t="s">
        <v>68</v>
      </c>
      <c r="BG3" s="8" t="s">
        <v>69</v>
      </c>
      <c r="BH3" s="8" t="s">
        <v>70</v>
      </c>
      <c r="BI3" s="9" t="s">
        <v>71</v>
      </c>
      <c r="BJ3" s="9" t="s">
        <v>72</v>
      </c>
      <c r="BK3" s="9" t="s">
        <v>73</v>
      </c>
      <c r="BL3" s="9" t="s">
        <v>74</v>
      </c>
      <c r="BM3" s="9" t="s">
        <v>75</v>
      </c>
      <c r="BN3" s="9" t="s">
        <v>76</v>
      </c>
      <c r="BO3" s="9" t="s">
        <v>77</v>
      </c>
      <c r="BP3" s="10" t="s">
        <v>78</v>
      </c>
      <c r="BQ3" s="10" t="s">
        <v>79</v>
      </c>
      <c r="BR3" s="10" t="s">
        <v>80</v>
      </c>
      <c r="BS3" s="10" t="s">
        <v>81</v>
      </c>
      <c r="BT3" s="10" t="s">
        <v>82</v>
      </c>
      <c r="BU3" s="10" t="s">
        <v>83</v>
      </c>
      <c r="BV3" s="10" t="s">
        <v>84</v>
      </c>
      <c r="BW3" s="10" t="s">
        <v>85</v>
      </c>
      <c r="BX3" s="10" t="s">
        <v>86</v>
      </c>
      <c r="BY3" s="68"/>
    </row>
    <row r="4" spans="1:77" s="20" customFormat="1" ht="21.75" customHeight="1">
      <c r="A4" s="72"/>
      <c r="B4" s="70"/>
      <c r="C4" s="70"/>
      <c r="D4" s="12" t="s">
        <v>87</v>
      </c>
      <c r="E4" s="12" t="s">
        <v>88</v>
      </c>
      <c r="F4" s="12" t="s">
        <v>89</v>
      </c>
      <c r="G4" s="12" t="s">
        <v>90</v>
      </c>
      <c r="H4" s="12" t="s">
        <v>91</v>
      </c>
      <c r="I4" s="12" t="s">
        <v>92</v>
      </c>
      <c r="J4" s="13" t="s">
        <v>93</v>
      </c>
      <c r="K4" s="13" t="s">
        <v>94</v>
      </c>
      <c r="L4" s="13" t="s">
        <v>95</v>
      </c>
      <c r="M4" s="13" t="s">
        <v>96</v>
      </c>
      <c r="N4" s="13" t="s">
        <v>97</v>
      </c>
      <c r="O4" s="13" t="s">
        <v>98</v>
      </c>
      <c r="P4" s="13" t="s">
        <v>99</v>
      </c>
      <c r="Q4" s="13" t="s">
        <v>100</v>
      </c>
      <c r="R4" s="13" t="s">
        <v>101</v>
      </c>
      <c r="S4" s="13" t="s">
        <v>102</v>
      </c>
      <c r="T4" s="13" t="s">
        <v>103</v>
      </c>
      <c r="U4" s="13" t="s">
        <v>104</v>
      </c>
      <c r="V4" s="14" t="s">
        <v>105</v>
      </c>
      <c r="W4" s="14" t="s">
        <v>106</v>
      </c>
      <c r="X4" s="14" t="s">
        <v>107</v>
      </c>
      <c r="Y4" s="14" t="s">
        <v>108</v>
      </c>
      <c r="Z4" s="14" t="s">
        <v>109</v>
      </c>
      <c r="AA4" s="14">
        <v>10831</v>
      </c>
      <c r="AB4" s="14" t="s">
        <v>110</v>
      </c>
      <c r="AC4" s="14" t="s">
        <v>111</v>
      </c>
      <c r="AD4" s="14" t="s">
        <v>112</v>
      </c>
      <c r="AE4" s="15" t="s">
        <v>113</v>
      </c>
      <c r="AF4" s="15" t="s">
        <v>114</v>
      </c>
      <c r="AG4" s="15" t="s">
        <v>115</v>
      </c>
      <c r="AH4" s="15" t="s">
        <v>116</v>
      </c>
      <c r="AI4" s="15" t="s">
        <v>117</v>
      </c>
      <c r="AJ4" s="15" t="s">
        <v>118</v>
      </c>
      <c r="AK4" s="15" t="s">
        <v>119</v>
      </c>
      <c r="AL4" s="15" t="s">
        <v>120</v>
      </c>
      <c r="AM4" s="15" t="s">
        <v>121</v>
      </c>
      <c r="AN4" s="15" t="s">
        <v>122</v>
      </c>
      <c r="AO4" s="15" t="s">
        <v>123</v>
      </c>
      <c r="AP4" s="15" t="s">
        <v>124</v>
      </c>
      <c r="AQ4" s="16" t="s">
        <v>125</v>
      </c>
      <c r="AR4" s="16" t="s">
        <v>126</v>
      </c>
      <c r="AS4" s="16" t="s">
        <v>127</v>
      </c>
      <c r="AT4" s="16" t="s">
        <v>128</v>
      </c>
      <c r="AU4" s="16" t="s">
        <v>129</v>
      </c>
      <c r="AV4" s="16" t="s">
        <v>130</v>
      </c>
      <c r="AW4" s="16" t="s">
        <v>131</v>
      </c>
      <c r="AX4" s="17" t="s">
        <v>132</v>
      </c>
      <c r="AY4" s="17" t="s">
        <v>133</v>
      </c>
      <c r="AZ4" s="17" t="s">
        <v>134</v>
      </c>
      <c r="BA4" s="17" t="s">
        <v>135</v>
      </c>
      <c r="BB4" s="17" t="s">
        <v>136</v>
      </c>
      <c r="BC4" s="17" t="s">
        <v>137</v>
      </c>
      <c r="BD4" s="17" t="s">
        <v>138</v>
      </c>
      <c r="BE4" s="17" t="s">
        <v>139</v>
      </c>
      <c r="BF4" s="17" t="s">
        <v>140</v>
      </c>
      <c r="BG4" s="17" t="s">
        <v>141</v>
      </c>
      <c r="BH4" s="17" t="s">
        <v>142</v>
      </c>
      <c r="BI4" s="18" t="s">
        <v>143</v>
      </c>
      <c r="BJ4" s="18" t="s">
        <v>144</v>
      </c>
      <c r="BK4" s="18" t="s">
        <v>145</v>
      </c>
      <c r="BL4" s="18" t="s">
        <v>146</v>
      </c>
      <c r="BM4" s="18" t="s">
        <v>147</v>
      </c>
      <c r="BN4" s="18" t="s">
        <v>148</v>
      </c>
      <c r="BO4" s="18" t="s">
        <v>149</v>
      </c>
      <c r="BP4" s="19" t="s">
        <v>150</v>
      </c>
      <c r="BQ4" s="19" t="s">
        <v>151</v>
      </c>
      <c r="BR4" s="19" t="s">
        <v>152</v>
      </c>
      <c r="BS4" s="19" t="s">
        <v>153</v>
      </c>
      <c r="BT4" s="19" t="s">
        <v>154</v>
      </c>
      <c r="BU4" s="19" t="s">
        <v>155</v>
      </c>
      <c r="BV4" s="19" t="s">
        <v>156</v>
      </c>
      <c r="BW4" s="19" t="s">
        <v>157</v>
      </c>
      <c r="BX4" s="19" t="s">
        <v>158</v>
      </c>
      <c r="BY4" s="68"/>
    </row>
    <row r="5" spans="1:77">
      <c r="A5" s="21" t="s">
        <v>159</v>
      </c>
      <c r="B5" s="22">
        <v>4301020102.1020002</v>
      </c>
      <c r="C5" s="21" t="s">
        <v>160</v>
      </c>
      <c r="D5" s="23">
        <v>9750</v>
      </c>
      <c r="E5" s="23">
        <v>207412</v>
      </c>
      <c r="F5" s="23">
        <v>1200</v>
      </c>
      <c r="G5" s="23">
        <v>105910</v>
      </c>
      <c r="H5" s="23">
        <v>0</v>
      </c>
      <c r="I5" s="23">
        <v>0</v>
      </c>
      <c r="J5" s="23">
        <v>362550</v>
      </c>
      <c r="K5" s="23">
        <v>0</v>
      </c>
      <c r="L5" s="23">
        <v>0</v>
      </c>
      <c r="M5" s="23">
        <v>32220</v>
      </c>
      <c r="N5" s="23">
        <v>0</v>
      </c>
      <c r="O5" s="23">
        <v>86840</v>
      </c>
      <c r="P5" s="23">
        <v>86430</v>
      </c>
      <c r="Q5" s="23">
        <v>0</v>
      </c>
      <c r="R5" s="23">
        <v>0</v>
      </c>
      <c r="S5" s="23">
        <v>500</v>
      </c>
      <c r="T5" s="23">
        <v>0</v>
      </c>
      <c r="U5" s="23">
        <v>0</v>
      </c>
      <c r="V5" s="23">
        <v>1746770</v>
      </c>
      <c r="W5" s="23">
        <v>526563</v>
      </c>
      <c r="X5" s="23">
        <v>426840</v>
      </c>
      <c r="Y5" s="23">
        <v>27250</v>
      </c>
      <c r="Z5" s="23">
        <v>0</v>
      </c>
      <c r="AA5" s="23">
        <v>319750</v>
      </c>
      <c r="AB5" s="23">
        <v>0</v>
      </c>
      <c r="AC5" s="23">
        <v>0</v>
      </c>
      <c r="AD5" s="23">
        <v>0</v>
      </c>
      <c r="AE5" s="23">
        <v>0</v>
      </c>
      <c r="AF5" s="23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41635</v>
      </c>
      <c r="AN5" s="23">
        <v>0</v>
      </c>
      <c r="AO5" s="23">
        <v>0</v>
      </c>
      <c r="AP5" s="23">
        <v>0</v>
      </c>
      <c r="AQ5" s="23">
        <v>10500</v>
      </c>
      <c r="AR5" s="23">
        <v>68450</v>
      </c>
      <c r="AS5" s="23">
        <v>5500</v>
      </c>
      <c r="AT5" s="23">
        <v>0</v>
      </c>
      <c r="AU5" s="23">
        <v>0</v>
      </c>
      <c r="AV5" s="23">
        <v>0</v>
      </c>
      <c r="AW5" s="23">
        <v>51855</v>
      </c>
      <c r="AX5" s="23">
        <v>79510</v>
      </c>
      <c r="AY5" s="23">
        <v>0</v>
      </c>
      <c r="AZ5" s="23">
        <v>0</v>
      </c>
      <c r="BA5" s="23">
        <v>0</v>
      </c>
      <c r="BB5" s="23">
        <v>194020</v>
      </c>
      <c r="BC5" s="23">
        <v>98190</v>
      </c>
      <c r="BD5" s="23">
        <v>85020</v>
      </c>
      <c r="BE5" s="23">
        <v>0</v>
      </c>
      <c r="BF5" s="23">
        <v>59100</v>
      </c>
      <c r="BG5" s="23">
        <v>0</v>
      </c>
      <c r="BH5" s="23">
        <v>0</v>
      </c>
      <c r="BI5" s="23">
        <v>40750</v>
      </c>
      <c r="BJ5" s="23">
        <v>16850</v>
      </c>
      <c r="BK5" s="23">
        <v>113618</v>
      </c>
      <c r="BL5" s="23">
        <v>0</v>
      </c>
      <c r="BM5" s="23">
        <v>0</v>
      </c>
      <c r="BN5" s="23">
        <v>69000</v>
      </c>
      <c r="BO5" s="23">
        <v>0</v>
      </c>
      <c r="BP5" s="23">
        <v>77560</v>
      </c>
      <c r="BQ5" s="23">
        <v>0</v>
      </c>
      <c r="BR5" s="23">
        <v>0</v>
      </c>
      <c r="BS5" s="23">
        <v>0</v>
      </c>
      <c r="BT5" s="23">
        <v>59020</v>
      </c>
      <c r="BU5" s="23">
        <v>0</v>
      </c>
      <c r="BV5" s="23">
        <v>0</v>
      </c>
      <c r="BW5" s="23">
        <v>0</v>
      </c>
      <c r="BX5" s="23">
        <v>0</v>
      </c>
      <c r="BY5" s="24">
        <f>SUM(D5:BX5)</f>
        <v>5010563</v>
      </c>
    </row>
    <row r="6" spans="1:77">
      <c r="A6" s="21" t="s">
        <v>159</v>
      </c>
      <c r="B6" s="22">
        <v>4301020102.1040001</v>
      </c>
      <c r="C6" s="21" t="s">
        <v>161</v>
      </c>
      <c r="D6" s="23">
        <v>9910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115000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23950</v>
      </c>
      <c r="Q6" s="23">
        <v>83190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160250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340</v>
      </c>
      <c r="AE6" s="23">
        <v>375420</v>
      </c>
      <c r="AF6" s="23">
        <v>0</v>
      </c>
      <c r="AG6" s="23">
        <v>0</v>
      </c>
      <c r="AH6" s="23">
        <v>0</v>
      </c>
      <c r="AI6" s="23">
        <v>0</v>
      </c>
      <c r="AJ6" s="23">
        <v>0</v>
      </c>
      <c r="AK6" s="23">
        <v>40690</v>
      </c>
      <c r="AL6" s="23">
        <v>0</v>
      </c>
      <c r="AM6" s="23">
        <v>0</v>
      </c>
      <c r="AN6" s="23">
        <v>2960</v>
      </c>
      <c r="AO6" s="23">
        <v>0</v>
      </c>
      <c r="AP6" s="23">
        <v>0</v>
      </c>
      <c r="AQ6" s="23">
        <v>163750</v>
      </c>
      <c r="AR6" s="23">
        <v>13090</v>
      </c>
      <c r="AS6" s="23">
        <v>0</v>
      </c>
      <c r="AT6" s="23">
        <v>0</v>
      </c>
      <c r="AU6" s="23">
        <v>10200</v>
      </c>
      <c r="AV6" s="23">
        <v>0</v>
      </c>
      <c r="AW6" s="23">
        <v>0</v>
      </c>
      <c r="AX6" s="23">
        <v>494575</v>
      </c>
      <c r="AY6" s="23">
        <v>840</v>
      </c>
      <c r="AZ6" s="23">
        <v>0</v>
      </c>
      <c r="BA6" s="23">
        <v>0</v>
      </c>
      <c r="BB6" s="23">
        <v>0</v>
      </c>
      <c r="BC6" s="23">
        <v>0</v>
      </c>
      <c r="BD6" s="23">
        <v>38380</v>
      </c>
      <c r="BE6" s="23">
        <v>0</v>
      </c>
      <c r="BF6" s="23">
        <v>127440</v>
      </c>
      <c r="BG6" s="23">
        <v>0</v>
      </c>
      <c r="BH6" s="23">
        <v>0</v>
      </c>
      <c r="BI6" s="23">
        <v>28020</v>
      </c>
      <c r="BJ6" s="23">
        <v>0</v>
      </c>
      <c r="BK6" s="23">
        <v>0</v>
      </c>
      <c r="BL6" s="23">
        <v>0</v>
      </c>
      <c r="BM6" s="23">
        <v>0</v>
      </c>
      <c r="BN6" s="23">
        <v>0</v>
      </c>
      <c r="BO6" s="23">
        <v>0</v>
      </c>
      <c r="BP6" s="23">
        <v>137295</v>
      </c>
      <c r="BQ6" s="23">
        <v>0</v>
      </c>
      <c r="BR6" s="23">
        <v>0</v>
      </c>
      <c r="BS6" s="23">
        <v>0</v>
      </c>
      <c r="BT6" s="23">
        <v>0</v>
      </c>
      <c r="BU6" s="23">
        <v>2760</v>
      </c>
      <c r="BV6" s="23">
        <v>0</v>
      </c>
      <c r="BW6" s="23">
        <v>0</v>
      </c>
      <c r="BX6" s="23">
        <v>0</v>
      </c>
      <c r="BY6" s="24">
        <v>5303372</v>
      </c>
    </row>
    <row r="7" spans="1:77">
      <c r="A7" s="21" t="s">
        <v>159</v>
      </c>
      <c r="B7" s="22">
        <v>4301020104.1040001</v>
      </c>
      <c r="C7" s="21" t="s">
        <v>162</v>
      </c>
      <c r="D7" s="23">
        <v>547424.55000000005</v>
      </c>
      <c r="E7" s="23">
        <v>22619</v>
      </c>
      <c r="F7" s="23">
        <v>365</v>
      </c>
      <c r="G7" s="23">
        <v>1121</v>
      </c>
      <c r="H7" s="23">
        <v>0</v>
      </c>
      <c r="I7" s="23">
        <v>0</v>
      </c>
      <c r="J7" s="23">
        <v>78146.25</v>
      </c>
      <c r="K7" s="23">
        <v>104182</v>
      </c>
      <c r="L7" s="23">
        <v>530</v>
      </c>
      <c r="M7" s="23">
        <v>360844.75</v>
      </c>
      <c r="N7" s="23">
        <v>12241</v>
      </c>
      <c r="O7" s="23">
        <v>5385</v>
      </c>
      <c r="P7" s="23">
        <v>166439</v>
      </c>
      <c r="Q7" s="23">
        <v>210806.56</v>
      </c>
      <c r="R7" s="23">
        <v>13741</v>
      </c>
      <c r="S7" s="23">
        <v>0</v>
      </c>
      <c r="T7" s="23">
        <v>13164</v>
      </c>
      <c r="U7" s="23">
        <v>0</v>
      </c>
      <c r="V7" s="23">
        <v>54591.5</v>
      </c>
      <c r="W7" s="23">
        <v>326107</v>
      </c>
      <c r="X7" s="23">
        <v>290341.19</v>
      </c>
      <c r="Y7" s="23">
        <v>253350.75</v>
      </c>
      <c r="Z7" s="23">
        <v>248407</v>
      </c>
      <c r="AA7" s="23">
        <v>5409</v>
      </c>
      <c r="AB7" s="23">
        <v>92313.75</v>
      </c>
      <c r="AC7" s="23">
        <v>0</v>
      </c>
      <c r="AD7" s="23">
        <v>2632</v>
      </c>
      <c r="AE7" s="23">
        <v>49471</v>
      </c>
      <c r="AF7" s="23">
        <v>3258</v>
      </c>
      <c r="AG7" s="23">
        <v>15213</v>
      </c>
      <c r="AH7" s="23">
        <v>0</v>
      </c>
      <c r="AI7" s="23">
        <v>0</v>
      </c>
      <c r="AJ7" s="23">
        <v>0</v>
      </c>
      <c r="AK7" s="23">
        <v>0</v>
      </c>
      <c r="AL7" s="23">
        <v>89145</v>
      </c>
      <c r="AM7" s="23">
        <v>5862</v>
      </c>
      <c r="AN7" s="23">
        <v>0</v>
      </c>
      <c r="AO7" s="23">
        <v>0</v>
      </c>
      <c r="AP7" s="23">
        <v>0</v>
      </c>
      <c r="AQ7" s="23">
        <v>11083.25</v>
      </c>
      <c r="AR7" s="23">
        <v>0</v>
      </c>
      <c r="AS7" s="23">
        <v>0</v>
      </c>
      <c r="AT7" s="23">
        <v>0</v>
      </c>
      <c r="AU7" s="23">
        <v>0</v>
      </c>
      <c r="AV7" s="23">
        <v>3986</v>
      </c>
      <c r="AW7" s="23">
        <v>0</v>
      </c>
      <c r="AX7" s="23">
        <v>0</v>
      </c>
      <c r="AY7" s="23">
        <v>0</v>
      </c>
      <c r="AZ7" s="23">
        <v>5427</v>
      </c>
      <c r="BA7" s="23">
        <v>0</v>
      </c>
      <c r="BB7" s="23">
        <v>0</v>
      </c>
      <c r="BC7" s="23">
        <v>24243</v>
      </c>
      <c r="BD7" s="23">
        <v>36983</v>
      </c>
      <c r="BE7" s="23">
        <v>5856</v>
      </c>
      <c r="BF7" s="23">
        <v>20130</v>
      </c>
      <c r="BG7" s="23">
        <v>12561</v>
      </c>
      <c r="BH7" s="23">
        <v>420</v>
      </c>
      <c r="BI7" s="23">
        <v>3295</v>
      </c>
      <c r="BJ7" s="23">
        <v>0</v>
      </c>
      <c r="BK7" s="23">
        <v>1532</v>
      </c>
      <c r="BL7" s="23">
        <v>9218</v>
      </c>
      <c r="BM7" s="23">
        <v>0</v>
      </c>
      <c r="BN7" s="23">
        <v>63131</v>
      </c>
      <c r="BO7" s="23">
        <v>0</v>
      </c>
      <c r="BP7" s="23">
        <v>26831</v>
      </c>
      <c r="BQ7" s="23">
        <v>0</v>
      </c>
      <c r="BR7" s="23">
        <v>3039</v>
      </c>
      <c r="BS7" s="23">
        <v>500</v>
      </c>
      <c r="BT7" s="23">
        <v>0</v>
      </c>
      <c r="BU7" s="23">
        <v>0</v>
      </c>
      <c r="BV7" s="23">
        <v>0</v>
      </c>
      <c r="BW7" s="23">
        <v>3743</v>
      </c>
      <c r="BX7" s="23">
        <v>0</v>
      </c>
      <c r="BY7" s="24">
        <v>14262204.210000001</v>
      </c>
    </row>
    <row r="8" spans="1:77">
      <c r="A8" s="21" t="s">
        <v>159</v>
      </c>
      <c r="B8" s="22">
        <v>4301020104.1059999</v>
      </c>
      <c r="C8" s="21" t="s">
        <v>163</v>
      </c>
      <c r="D8" s="23">
        <v>12858176.6</v>
      </c>
      <c r="E8" s="23">
        <v>7220905</v>
      </c>
      <c r="F8" s="23">
        <v>6460880</v>
      </c>
      <c r="G8" s="23">
        <v>1825752.87</v>
      </c>
      <c r="H8" s="23">
        <v>719913</v>
      </c>
      <c r="I8" s="23">
        <v>234687</v>
      </c>
      <c r="J8" s="23">
        <v>19111764.050000001</v>
      </c>
      <c r="K8" s="23">
        <v>4078621</v>
      </c>
      <c r="L8" s="23">
        <v>982302</v>
      </c>
      <c r="M8" s="23">
        <v>5234819</v>
      </c>
      <c r="N8" s="23">
        <v>960182</v>
      </c>
      <c r="O8" s="23">
        <v>2438503</v>
      </c>
      <c r="P8" s="23">
        <v>4464250.5</v>
      </c>
      <c r="Q8" s="23">
        <v>3890645</v>
      </c>
      <c r="R8" s="23">
        <v>125918</v>
      </c>
      <c r="S8" s="23">
        <v>812670.46</v>
      </c>
      <c r="T8" s="23">
        <v>726472</v>
      </c>
      <c r="U8" s="23">
        <v>688201</v>
      </c>
      <c r="V8" s="23">
        <v>6164680.5</v>
      </c>
      <c r="W8" s="23">
        <v>1646366.5</v>
      </c>
      <c r="X8" s="23">
        <v>1014545.03</v>
      </c>
      <c r="Y8" s="23">
        <v>2766987</v>
      </c>
      <c r="Z8" s="23">
        <v>1047623.5</v>
      </c>
      <c r="AA8" s="23">
        <v>1965176.02</v>
      </c>
      <c r="AB8" s="23">
        <v>2968075.5</v>
      </c>
      <c r="AC8" s="23">
        <v>326331</v>
      </c>
      <c r="AD8" s="23">
        <v>1119834</v>
      </c>
      <c r="AE8" s="23">
        <v>12544334.779999999</v>
      </c>
      <c r="AF8" s="23">
        <v>812899.5</v>
      </c>
      <c r="AG8" s="23">
        <v>477607</v>
      </c>
      <c r="AH8" s="23">
        <v>412824</v>
      </c>
      <c r="AI8" s="23">
        <v>301606</v>
      </c>
      <c r="AJ8" s="23">
        <v>766677</v>
      </c>
      <c r="AK8" s="23">
        <v>700968</v>
      </c>
      <c r="AL8" s="23">
        <v>551694</v>
      </c>
      <c r="AM8" s="23">
        <v>1167603</v>
      </c>
      <c r="AN8" s="23">
        <v>381319</v>
      </c>
      <c r="AO8" s="23">
        <v>395805</v>
      </c>
      <c r="AP8" s="23">
        <v>545572</v>
      </c>
      <c r="AQ8" s="23">
        <v>3647316.75</v>
      </c>
      <c r="AR8" s="23">
        <v>1369380</v>
      </c>
      <c r="AS8" s="23">
        <v>512046</v>
      </c>
      <c r="AT8" s="23">
        <v>746409</v>
      </c>
      <c r="AU8" s="23">
        <v>499918</v>
      </c>
      <c r="AV8" s="23">
        <v>275441</v>
      </c>
      <c r="AW8" s="23">
        <v>854479</v>
      </c>
      <c r="AX8" s="23">
        <v>8151876</v>
      </c>
      <c r="AY8" s="23">
        <v>535721</v>
      </c>
      <c r="AZ8" s="23">
        <v>1933737.25</v>
      </c>
      <c r="BA8" s="23">
        <v>1018328.63</v>
      </c>
      <c r="BB8" s="23">
        <v>2720831</v>
      </c>
      <c r="BC8" s="23">
        <v>1792469</v>
      </c>
      <c r="BD8" s="23">
        <v>2459109</v>
      </c>
      <c r="BE8" s="23">
        <v>1187519</v>
      </c>
      <c r="BF8" s="23">
        <v>759966.5</v>
      </c>
      <c r="BG8" s="23">
        <v>214033</v>
      </c>
      <c r="BH8" s="23">
        <v>196364</v>
      </c>
      <c r="BI8" s="23">
        <v>9795509.2599999998</v>
      </c>
      <c r="BJ8" s="23">
        <v>4327025.66</v>
      </c>
      <c r="BK8" s="23">
        <v>619573</v>
      </c>
      <c r="BL8" s="23">
        <v>358411</v>
      </c>
      <c r="BM8" s="23">
        <v>830129</v>
      </c>
      <c r="BN8" s="23">
        <v>926368</v>
      </c>
      <c r="BO8" s="23">
        <v>381453.5</v>
      </c>
      <c r="BP8" s="23">
        <v>3323322</v>
      </c>
      <c r="BQ8" s="23">
        <v>524484.5</v>
      </c>
      <c r="BR8" s="23">
        <v>603251.5</v>
      </c>
      <c r="BS8" s="23">
        <v>651482.25</v>
      </c>
      <c r="BT8" s="23">
        <v>1420740.4</v>
      </c>
      <c r="BU8" s="23">
        <v>2582542.0299999998</v>
      </c>
      <c r="BV8" s="23">
        <v>437682</v>
      </c>
      <c r="BW8" s="23">
        <v>338994</v>
      </c>
      <c r="BX8" s="23">
        <v>222108.55</v>
      </c>
      <c r="BY8" s="24">
        <v>472477009.28000003</v>
      </c>
    </row>
    <row r="9" spans="1:77">
      <c r="A9" s="21" t="s">
        <v>159</v>
      </c>
      <c r="B9" s="22">
        <v>4301020104.1079998</v>
      </c>
      <c r="C9" s="21" t="s">
        <v>164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4612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>
        <v>0</v>
      </c>
      <c r="AT9" s="23">
        <v>0</v>
      </c>
      <c r="AU9" s="23">
        <v>0</v>
      </c>
      <c r="AV9" s="23">
        <v>0</v>
      </c>
      <c r="AW9" s="23">
        <v>0</v>
      </c>
      <c r="AX9" s="23">
        <v>16074</v>
      </c>
      <c r="AY9" s="23">
        <v>0</v>
      </c>
      <c r="AZ9" s="23">
        <v>0</v>
      </c>
      <c r="BA9" s="23">
        <v>0</v>
      </c>
      <c r="BB9" s="23">
        <v>0</v>
      </c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  <c r="BI9" s="23">
        <v>0</v>
      </c>
      <c r="BJ9" s="23">
        <v>0</v>
      </c>
      <c r="BK9" s="23">
        <v>0</v>
      </c>
      <c r="BL9" s="23">
        <v>0</v>
      </c>
      <c r="BM9" s="23">
        <v>0</v>
      </c>
      <c r="BN9" s="23">
        <v>0</v>
      </c>
      <c r="BO9" s="23">
        <v>0</v>
      </c>
      <c r="BP9" s="23">
        <v>0</v>
      </c>
      <c r="BQ9" s="23">
        <v>0</v>
      </c>
      <c r="BR9" s="23">
        <v>0</v>
      </c>
      <c r="BS9" s="23">
        <v>0</v>
      </c>
      <c r="BT9" s="23">
        <v>0</v>
      </c>
      <c r="BU9" s="23">
        <v>0</v>
      </c>
      <c r="BV9" s="23">
        <v>0</v>
      </c>
      <c r="BW9" s="23">
        <v>0</v>
      </c>
      <c r="BX9" s="23">
        <v>3191</v>
      </c>
      <c r="BY9" s="24">
        <v>634026496.1500001</v>
      </c>
    </row>
    <row r="10" spans="1:77">
      <c r="A10" s="21" t="s">
        <v>159</v>
      </c>
      <c r="B10" s="22">
        <v>4301020104.401</v>
      </c>
      <c r="C10" s="21" t="s">
        <v>165</v>
      </c>
      <c r="D10" s="23">
        <v>14430671.630000001</v>
      </c>
      <c r="E10" s="23">
        <v>1889240</v>
      </c>
      <c r="F10" s="23">
        <v>1345174.9</v>
      </c>
      <c r="G10" s="23">
        <v>524041</v>
      </c>
      <c r="H10" s="23">
        <v>583267.75</v>
      </c>
      <c r="I10" s="23">
        <v>100688</v>
      </c>
      <c r="J10" s="23">
        <v>42296359.75</v>
      </c>
      <c r="K10" s="23">
        <v>1871175.5</v>
      </c>
      <c r="L10" s="23">
        <v>286873.25</v>
      </c>
      <c r="M10" s="23">
        <v>2929089.85</v>
      </c>
      <c r="N10" s="23">
        <v>461082</v>
      </c>
      <c r="O10" s="23">
        <v>1169912.75</v>
      </c>
      <c r="P10" s="23">
        <v>5308262.5</v>
      </c>
      <c r="Q10" s="23">
        <v>1176717.5</v>
      </c>
      <c r="R10" s="23">
        <v>108662</v>
      </c>
      <c r="S10" s="23">
        <v>727582.36</v>
      </c>
      <c r="T10" s="23">
        <v>437808.75</v>
      </c>
      <c r="U10" s="23">
        <v>645222.25</v>
      </c>
      <c r="V10" s="23">
        <v>19926821.25</v>
      </c>
      <c r="W10" s="23">
        <v>738758.46</v>
      </c>
      <c r="X10" s="23">
        <v>478174.11</v>
      </c>
      <c r="Y10" s="23">
        <v>2457330.15</v>
      </c>
      <c r="Z10" s="23">
        <v>1907762.5</v>
      </c>
      <c r="AA10" s="23">
        <v>930748.08</v>
      </c>
      <c r="AB10" s="23">
        <v>574461.25</v>
      </c>
      <c r="AC10" s="23">
        <v>274901</v>
      </c>
      <c r="AD10" s="23">
        <v>130963</v>
      </c>
      <c r="AE10" s="23">
        <v>39346008.759999998</v>
      </c>
      <c r="AF10" s="23">
        <v>1258644</v>
      </c>
      <c r="AG10" s="23">
        <v>852898</v>
      </c>
      <c r="AH10" s="23">
        <v>349297</v>
      </c>
      <c r="AI10" s="23">
        <v>537348</v>
      </c>
      <c r="AJ10" s="23">
        <v>747394</v>
      </c>
      <c r="AK10" s="23">
        <v>1102465</v>
      </c>
      <c r="AL10" s="23">
        <v>1043696</v>
      </c>
      <c r="AM10" s="23">
        <v>873308</v>
      </c>
      <c r="AN10" s="23">
        <v>383813</v>
      </c>
      <c r="AO10" s="23">
        <v>636389</v>
      </c>
      <c r="AP10" s="23">
        <v>687840</v>
      </c>
      <c r="AQ10" s="23">
        <v>8723955.25</v>
      </c>
      <c r="AR10" s="23">
        <v>1196563</v>
      </c>
      <c r="AS10" s="23">
        <v>626379</v>
      </c>
      <c r="AT10" s="23">
        <v>853674</v>
      </c>
      <c r="AU10" s="23">
        <v>1945037.14</v>
      </c>
      <c r="AV10" s="23">
        <v>128927</v>
      </c>
      <c r="AW10" s="23">
        <v>185118.5</v>
      </c>
      <c r="AX10" s="23">
        <v>15260518.75</v>
      </c>
      <c r="AY10" s="23">
        <v>406848</v>
      </c>
      <c r="AZ10" s="23">
        <v>1500121</v>
      </c>
      <c r="BA10" s="23">
        <v>816615.33</v>
      </c>
      <c r="BB10" s="23">
        <v>976463</v>
      </c>
      <c r="BC10" s="23">
        <v>3557908.5</v>
      </c>
      <c r="BD10" s="23">
        <v>2848174.18</v>
      </c>
      <c r="BE10" s="23">
        <v>819469.5</v>
      </c>
      <c r="BF10" s="23">
        <v>357191.25</v>
      </c>
      <c r="BG10" s="23">
        <v>249127</v>
      </c>
      <c r="BH10" s="23">
        <v>106192</v>
      </c>
      <c r="BI10" s="23">
        <v>21582932.600000001</v>
      </c>
      <c r="BJ10" s="23">
        <v>2552252.2999999998</v>
      </c>
      <c r="BK10" s="23">
        <v>594386</v>
      </c>
      <c r="BL10" s="23">
        <v>461274</v>
      </c>
      <c r="BM10" s="23">
        <v>747870</v>
      </c>
      <c r="BN10" s="23">
        <v>483819</v>
      </c>
      <c r="BO10" s="23">
        <v>452002.75</v>
      </c>
      <c r="BP10" s="23">
        <v>9508531</v>
      </c>
      <c r="BQ10" s="23">
        <v>409704</v>
      </c>
      <c r="BR10" s="23">
        <v>575563.25</v>
      </c>
      <c r="BS10" s="23">
        <v>567975.75</v>
      </c>
      <c r="BT10" s="23">
        <v>1456623.68</v>
      </c>
      <c r="BU10" s="23">
        <v>4103889.25</v>
      </c>
      <c r="BV10" s="23">
        <v>353214</v>
      </c>
      <c r="BW10" s="23">
        <v>198185</v>
      </c>
      <c r="BX10" s="23">
        <v>163779.19</v>
      </c>
      <c r="BY10" s="24">
        <v>9934130.1999999993</v>
      </c>
    </row>
    <row r="11" spans="1:77">
      <c r="A11" s="21" t="s">
        <v>159</v>
      </c>
      <c r="B11" s="22">
        <v>4301020104.6020002</v>
      </c>
      <c r="C11" s="21" t="s">
        <v>166</v>
      </c>
      <c r="D11" s="23">
        <v>40403</v>
      </c>
      <c r="E11" s="23">
        <v>16756</v>
      </c>
      <c r="F11" s="23">
        <v>0</v>
      </c>
      <c r="G11" s="23">
        <v>0</v>
      </c>
      <c r="H11" s="23">
        <v>0</v>
      </c>
      <c r="I11" s="23">
        <v>0</v>
      </c>
      <c r="J11" s="23">
        <v>92822.25</v>
      </c>
      <c r="K11" s="23">
        <v>116201.5</v>
      </c>
      <c r="L11" s="23">
        <v>59485</v>
      </c>
      <c r="M11" s="23">
        <v>256871.32</v>
      </c>
      <c r="N11" s="23">
        <v>77582</v>
      </c>
      <c r="O11" s="23">
        <v>122472</v>
      </c>
      <c r="P11" s="23">
        <v>156314</v>
      </c>
      <c r="Q11" s="23">
        <v>139645</v>
      </c>
      <c r="R11" s="23">
        <v>0</v>
      </c>
      <c r="S11" s="23">
        <v>0</v>
      </c>
      <c r="T11" s="23">
        <v>29062</v>
      </c>
      <c r="U11" s="23">
        <v>44047</v>
      </c>
      <c r="V11" s="23">
        <v>0</v>
      </c>
      <c r="W11" s="23">
        <v>86373</v>
      </c>
      <c r="X11" s="23">
        <v>27653.26</v>
      </c>
      <c r="Y11" s="23">
        <v>77833</v>
      </c>
      <c r="Z11" s="23">
        <v>151860</v>
      </c>
      <c r="AA11" s="23">
        <v>0</v>
      </c>
      <c r="AB11" s="23">
        <v>33255.75</v>
      </c>
      <c r="AC11" s="23">
        <v>294992</v>
      </c>
      <c r="AD11" s="23">
        <v>85030</v>
      </c>
      <c r="AE11" s="23">
        <v>84354.5</v>
      </c>
      <c r="AF11" s="23">
        <v>7362</v>
      </c>
      <c r="AG11" s="23">
        <v>0</v>
      </c>
      <c r="AH11" s="23">
        <v>2310</v>
      </c>
      <c r="AI11" s="23">
        <v>3205</v>
      </c>
      <c r="AJ11" s="23">
        <v>52669</v>
      </c>
      <c r="AK11" s="23">
        <v>16101</v>
      </c>
      <c r="AL11" s="23">
        <v>13245</v>
      </c>
      <c r="AM11" s="23">
        <v>65394</v>
      </c>
      <c r="AN11" s="23">
        <v>99746</v>
      </c>
      <c r="AO11" s="23">
        <v>57772</v>
      </c>
      <c r="AP11" s="23">
        <v>1905</v>
      </c>
      <c r="AQ11" s="23">
        <v>5161.25</v>
      </c>
      <c r="AR11" s="23">
        <v>86046</v>
      </c>
      <c r="AS11" s="23">
        <v>26969</v>
      </c>
      <c r="AT11" s="23">
        <v>21854</v>
      </c>
      <c r="AU11" s="23">
        <v>85775</v>
      </c>
      <c r="AV11" s="23">
        <v>0</v>
      </c>
      <c r="AW11" s="23">
        <v>13130</v>
      </c>
      <c r="AX11" s="23">
        <v>0</v>
      </c>
      <c r="AY11" s="23">
        <v>45688</v>
      </c>
      <c r="AZ11" s="23">
        <v>138486</v>
      </c>
      <c r="BA11" s="23">
        <v>61758</v>
      </c>
      <c r="BB11" s="23">
        <v>11975</v>
      </c>
      <c r="BC11" s="23">
        <v>3712</v>
      </c>
      <c r="BD11" s="23">
        <v>230217</v>
      </c>
      <c r="BE11" s="23">
        <v>29259</v>
      </c>
      <c r="BF11" s="23">
        <v>5284</v>
      </c>
      <c r="BG11" s="23">
        <v>1756</v>
      </c>
      <c r="BH11" s="23">
        <v>3100</v>
      </c>
      <c r="BI11" s="23">
        <v>41280</v>
      </c>
      <c r="BJ11" s="23">
        <v>177161</v>
      </c>
      <c r="BK11" s="23">
        <v>41602</v>
      </c>
      <c r="BL11" s="23">
        <v>8413</v>
      </c>
      <c r="BM11" s="23">
        <v>54286</v>
      </c>
      <c r="BN11" s="23">
        <v>186569</v>
      </c>
      <c r="BO11" s="23">
        <v>11174</v>
      </c>
      <c r="BP11" s="23">
        <v>77586</v>
      </c>
      <c r="BQ11" s="23">
        <v>32926</v>
      </c>
      <c r="BR11" s="23">
        <v>12393</v>
      </c>
      <c r="BS11" s="23">
        <v>71261.25</v>
      </c>
      <c r="BT11" s="23">
        <v>48033</v>
      </c>
      <c r="BU11" s="23">
        <v>4419</v>
      </c>
      <c r="BV11" s="23">
        <v>7199</v>
      </c>
      <c r="BW11" s="23">
        <v>19795</v>
      </c>
      <c r="BX11" s="23">
        <v>7512.25</v>
      </c>
      <c r="BY11" s="24">
        <v>72103297.559900001</v>
      </c>
    </row>
    <row r="12" spans="1:77">
      <c r="A12" s="21" t="s">
        <v>159</v>
      </c>
      <c r="B12" s="22">
        <v>4301020104.8009996</v>
      </c>
      <c r="C12" s="21" t="s">
        <v>167</v>
      </c>
      <c r="D12" s="23">
        <v>1180807.75</v>
      </c>
      <c r="E12" s="23">
        <v>146206</v>
      </c>
      <c r="F12" s="23">
        <v>164000</v>
      </c>
      <c r="G12" s="23">
        <v>60261</v>
      </c>
      <c r="H12" s="23">
        <v>34894.5</v>
      </c>
      <c r="I12" s="23">
        <v>15383</v>
      </c>
      <c r="J12" s="23">
        <v>4043257.5</v>
      </c>
      <c r="K12" s="23">
        <v>247679.5</v>
      </c>
      <c r="L12" s="23">
        <v>43657</v>
      </c>
      <c r="M12" s="23">
        <v>116421.75</v>
      </c>
      <c r="N12" s="23">
        <v>37208.5</v>
      </c>
      <c r="O12" s="23">
        <v>129108</v>
      </c>
      <c r="P12" s="23">
        <v>528803</v>
      </c>
      <c r="Q12" s="23">
        <v>136913.25</v>
      </c>
      <c r="R12" s="23">
        <v>53246</v>
      </c>
      <c r="S12" s="23">
        <v>51519.75</v>
      </c>
      <c r="T12" s="23">
        <v>89416</v>
      </c>
      <c r="U12" s="23">
        <v>66024</v>
      </c>
      <c r="V12" s="23">
        <v>2236924.75</v>
      </c>
      <c r="W12" s="23">
        <v>141169</v>
      </c>
      <c r="X12" s="23">
        <v>70216.25</v>
      </c>
      <c r="Y12" s="23">
        <v>238438</v>
      </c>
      <c r="Z12" s="23">
        <v>259078.5</v>
      </c>
      <c r="AA12" s="23">
        <v>104235</v>
      </c>
      <c r="AB12" s="23">
        <v>116378.75</v>
      </c>
      <c r="AC12" s="23">
        <v>28098</v>
      </c>
      <c r="AD12" s="23">
        <v>23077</v>
      </c>
      <c r="AE12" s="23">
        <v>3263983.4</v>
      </c>
      <c r="AF12" s="23">
        <v>243139</v>
      </c>
      <c r="AG12" s="23">
        <v>217437</v>
      </c>
      <c r="AH12" s="23">
        <v>41493</v>
      </c>
      <c r="AI12" s="23">
        <v>110243</v>
      </c>
      <c r="AJ12" s="23">
        <v>98223</v>
      </c>
      <c r="AK12" s="23">
        <v>131479.65</v>
      </c>
      <c r="AL12" s="23">
        <v>167037</v>
      </c>
      <c r="AM12" s="23">
        <v>99710</v>
      </c>
      <c r="AN12" s="23">
        <v>63105</v>
      </c>
      <c r="AO12" s="23">
        <v>103116</v>
      </c>
      <c r="AP12" s="23">
        <v>84602</v>
      </c>
      <c r="AQ12" s="23">
        <v>593557</v>
      </c>
      <c r="AR12" s="23">
        <v>228153</v>
      </c>
      <c r="AS12" s="23">
        <v>56004.5</v>
      </c>
      <c r="AT12" s="23">
        <v>85471</v>
      </c>
      <c r="AU12" s="23">
        <v>217899.97</v>
      </c>
      <c r="AV12" s="23">
        <v>3170</v>
      </c>
      <c r="AW12" s="23">
        <v>16666.79</v>
      </c>
      <c r="AX12" s="23">
        <v>1681521.75</v>
      </c>
      <c r="AY12" s="23">
        <v>46000</v>
      </c>
      <c r="AZ12" s="23">
        <v>407847</v>
      </c>
      <c r="BA12" s="23">
        <v>197147</v>
      </c>
      <c r="BB12" s="23">
        <v>128281</v>
      </c>
      <c r="BC12" s="23">
        <v>639346.5</v>
      </c>
      <c r="BD12" s="23">
        <v>212357.65</v>
      </c>
      <c r="BE12" s="23">
        <v>109887</v>
      </c>
      <c r="BF12" s="23">
        <v>158835.5</v>
      </c>
      <c r="BG12" s="23">
        <v>20544</v>
      </c>
      <c r="BH12" s="23">
        <v>34234</v>
      </c>
      <c r="BI12" s="23">
        <v>2006183.45</v>
      </c>
      <c r="BJ12" s="23">
        <v>282701</v>
      </c>
      <c r="BK12" s="23">
        <v>80352</v>
      </c>
      <c r="BL12" s="23">
        <v>65848</v>
      </c>
      <c r="BM12" s="23">
        <v>73179</v>
      </c>
      <c r="BN12" s="23">
        <v>37222</v>
      </c>
      <c r="BO12" s="23">
        <v>47561</v>
      </c>
      <c r="BP12" s="23">
        <v>1156521</v>
      </c>
      <c r="BQ12" s="23">
        <v>51888</v>
      </c>
      <c r="BR12" s="23">
        <v>43633</v>
      </c>
      <c r="BS12" s="23">
        <v>103025.5</v>
      </c>
      <c r="BT12" s="23">
        <v>249078.79</v>
      </c>
      <c r="BU12" s="23">
        <v>417079</v>
      </c>
      <c r="BV12" s="23">
        <v>64427</v>
      </c>
      <c r="BW12" s="23">
        <v>31250</v>
      </c>
      <c r="BX12" s="23">
        <v>20496</v>
      </c>
      <c r="BY12" s="24">
        <v>3619636.6500000004</v>
      </c>
    </row>
    <row r="13" spans="1:77">
      <c r="A13" s="21" t="s">
        <v>159</v>
      </c>
      <c r="B13" s="22">
        <v>4301020104.8050003</v>
      </c>
      <c r="C13" s="21" t="s">
        <v>168</v>
      </c>
      <c r="D13" s="23">
        <v>0</v>
      </c>
      <c r="E13" s="23">
        <v>0</v>
      </c>
      <c r="F13" s="23">
        <v>52000</v>
      </c>
      <c r="G13" s="23">
        <v>56247</v>
      </c>
      <c r="H13" s="23">
        <v>13111</v>
      </c>
      <c r="I13" s="23">
        <v>0</v>
      </c>
      <c r="J13" s="23">
        <v>0</v>
      </c>
      <c r="K13" s="23">
        <v>0</v>
      </c>
      <c r="L13" s="23">
        <v>0</v>
      </c>
      <c r="M13" s="23">
        <v>16944.099999999999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221807.25</v>
      </c>
      <c r="W13" s="23">
        <v>0</v>
      </c>
      <c r="X13" s="23">
        <v>5129.5</v>
      </c>
      <c r="Y13" s="23">
        <v>25256.5</v>
      </c>
      <c r="Z13" s="23">
        <v>0</v>
      </c>
      <c r="AA13" s="23">
        <v>0</v>
      </c>
      <c r="AB13" s="23">
        <v>0</v>
      </c>
      <c r="AC13" s="23">
        <v>1712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1572</v>
      </c>
      <c r="AP13" s="23">
        <v>0</v>
      </c>
      <c r="AQ13" s="23">
        <v>52248.5</v>
      </c>
      <c r="AR13" s="23">
        <v>0</v>
      </c>
      <c r="AS13" s="23">
        <v>0</v>
      </c>
      <c r="AT13" s="23">
        <v>8092</v>
      </c>
      <c r="AU13" s="23">
        <v>0</v>
      </c>
      <c r="AV13" s="23">
        <v>0</v>
      </c>
      <c r="AW13" s="23">
        <v>0</v>
      </c>
      <c r="AX13" s="23">
        <v>557305.5</v>
      </c>
      <c r="AY13" s="23">
        <v>0</v>
      </c>
      <c r="AZ13" s="23">
        <v>0</v>
      </c>
      <c r="BA13" s="23">
        <v>0</v>
      </c>
      <c r="BB13" s="23">
        <v>0</v>
      </c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4864</v>
      </c>
      <c r="BI13" s="23">
        <v>0</v>
      </c>
      <c r="BJ13" s="23">
        <v>0</v>
      </c>
      <c r="BK13" s="23">
        <v>0</v>
      </c>
      <c r="BL13" s="23">
        <v>0</v>
      </c>
      <c r="BM13" s="23">
        <v>15079</v>
      </c>
      <c r="BN13" s="23">
        <v>0</v>
      </c>
      <c r="BO13" s="23">
        <v>0</v>
      </c>
      <c r="BP13" s="23">
        <v>1739</v>
      </c>
      <c r="BQ13" s="23">
        <v>0</v>
      </c>
      <c r="BR13" s="23">
        <v>1809</v>
      </c>
      <c r="BS13" s="23">
        <v>0</v>
      </c>
      <c r="BT13" s="23">
        <v>0</v>
      </c>
      <c r="BU13" s="23">
        <v>77857.19</v>
      </c>
      <c r="BV13" s="23">
        <v>0</v>
      </c>
      <c r="BW13" s="23">
        <v>0</v>
      </c>
      <c r="BX13" s="23">
        <v>2391.5</v>
      </c>
      <c r="BY13" s="24"/>
    </row>
    <row r="14" spans="1:77">
      <c r="A14" s="21" t="s">
        <v>159</v>
      </c>
      <c r="B14" s="22">
        <v>4301020105.2010002</v>
      </c>
      <c r="C14" s="21" t="s">
        <v>169</v>
      </c>
      <c r="D14" s="23">
        <v>56145531.409999996</v>
      </c>
      <c r="E14" s="23">
        <v>12095815</v>
      </c>
      <c r="F14" s="23">
        <v>15959618</v>
      </c>
      <c r="G14" s="23">
        <v>7148528</v>
      </c>
      <c r="H14" s="23">
        <v>8824447.7200000007</v>
      </c>
      <c r="I14" s="23">
        <v>2571172</v>
      </c>
      <c r="J14" s="23">
        <v>37626752.75</v>
      </c>
      <c r="K14" s="23">
        <v>15001061.75</v>
      </c>
      <c r="L14" s="23">
        <v>3080935</v>
      </c>
      <c r="M14" s="23">
        <v>23824318.010000002</v>
      </c>
      <c r="N14" s="23">
        <v>3434088</v>
      </c>
      <c r="O14" s="23">
        <v>10779595</v>
      </c>
      <c r="P14" s="23">
        <v>20539792</v>
      </c>
      <c r="Q14" s="23">
        <v>18652525.5</v>
      </c>
      <c r="R14" s="23">
        <v>1579846</v>
      </c>
      <c r="S14" s="23">
        <v>8414175.1500000004</v>
      </c>
      <c r="T14" s="23">
        <v>6151935.5</v>
      </c>
      <c r="U14" s="23">
        <v>4300573</v>
      </c>
      <c r="V14" s="23">
        <v>38968382.109999999</v>
      </c>
      <c r="W14" s="23">
        <v>9417472</v>
      </c>
      <c r="X14" s="23">
        <v>9425203.7599999998</v>
      </c>
      <c r="Y14" s="23">
        <v>15243907.74</v>
      </c>
      <c r="Z14" s="23">
        <v>5816643</v>
      </c>
      <c r="AA14" s="23">
        <v>7944347</v>
      </c>
      <c r="AB14" s="23">
        <v>8731017.0999999996</v>
      </c>
      <c r="AC14" s="23">
        <v>3594640.5</v>
      </c>
      <c r="AD14" s="23">
        <v>4087370</v>
      </c>
      <c r="AE14" s="23">
        <v>22518879</v>
      </c>
      <c r="AF14" s="23">
        <v>7413954</v>
      </c>
      <c r="AG14" s="23">
        <v>4083345</v>
      </c>
      <c r="AH14" s="23">
        <v>2985881</v>
      </c>
      <c r="AI14" s="23">
        <v>3723725</v>
      </c>
      <c r="AJ14" s="23">
        <v>2448583</v>
      </c>
      <c r="AK14" s="23">
        <v>5066097</v>
      </c>
      <c r="AL14" s="23">
        <v>4705521</v>
      </c>
      <c r="AM14" s="23">
        <v>7135198</v>
      </c>
      <c r="AN14" s="23">
        <v>6421474</v>
      </c>
      <c r="AO14" s="23">
        <v>5041326</v>
      </c>
      <c r="AP14" s="23">
        <v>4705401</v>
      </c>
      <c r="AQ14" s="23">
        <v>13970548.5</v>
      </c>
      <c r="AR14" s="23">
        <v>4010347</v>
      </c>
      <c r="AS14" s="23">
        <v>3823837</v>
      </c>
      <c r="AT14" s="23">
        <v>4669214</v>
      </c>
      <c r="AU14" s="23">
        <v>3824777</v>
      </c>
      <c r="AV14" s="23">
        <v>307889</v>
      </c>
      <c r="AW14" s="23">
        <v>1575901</v>
      </c>
      <c r="AX14" s="23">
        <v>22272237</v>
      </c>
      <c r="AY14" s="23">
        <v>8084146.7400000002</v>
      </c>
      <c r="AZ14" s="23">
        <v>5651053</v>
      </c>
      <c r="BA14" s="23">
        <v>12716923</v>
      </c>
      <c r="BB14" s="23">
        <v>9794937.5</v>
      </c>
      <c r="BC14" s="23">
        <v>6112676</v>
      </c>
      <c r="BD14" s="23">
        <v>10423301</v>
      </c>
      <c r="BE14" s="23">
        <v>6986389</v>
      </c>
      <c r="BF14" s="23">
        <v>6521028.3499999996</v>
      </c>
      <c r="BG14" s="23">
        <v>2279967</v>
      </c>
      <c r="BH14" s="23">
        <v>1847426</v>
      </c>
      <c r="BI14" s="23">
        <v>18481333.23</v>
      </c>
      <c r="BJ14" s="23">
        <v>16327107.66</v>
      </c>
      <c r="BK14" s="23">
        <v>6167073</v>
      </c>
      <c r="BL14" s="23">
        <v>4196255</v>
      </c>
      <c r="BM14" s="23">
        <v>3897272</v>
      </c>
      <c r="BN14" s="23">
        <v>5295735.1100000003</v>
      </c>
      <c r="BO14" s="23">
        <v>2209286</v>
      </c>
      <c r="BP14" s="23">
        <v>17191142.800000001</v>
      </c>
      <c r="BQ14" s="23">
        <v>5962536</v>
      </c>
      <c r="BR14" s="23">
        <v>6735344</v>
      </c>
      <c r="BS14" s="23">
        <v>3788552.25</v>
      </c>
      <c r="BT14" s="23">
        <v>10977180.960000001</v>
      </c>
      <c r="BU14" s="23">
        <v>12000238</v>
      </c>
      <c r="BV14" s="23">
        <v>5661031</v>
      </c>
      <c r="BW14" s="23">
        <v>3472515</v>
      </c>
      <c r="BX14" s="23">
        <v>3505169.92</v>
      </c>
      <c r="BY14" s="24">
        <v>1750093168.29</v>
      </c>
    </row>
    <row r="15" spans="1:77">
      <c r="A15" s="21" t="s">
        <v>159</v>
      </c>
      <c r="B15" s="22">
        <v>4301020105.2030001</v>
      </c>
      <c r="C15" s="21" t="s">
        <v>170</v>
      </c>
      <c r="D15" s="23">
        <v>13681039.75</v>
      </c>
      <c r="E15" s="23">
        <v>177175</v>
      </c>
      <c r="F15" s="23">
        <v>0</v>
      </c>
      <c r="G15" s="23">
        <v>43979</v>
      </c>
      <c r="H15" s="23">
        <v>13070</v>
      </c>
      <c r="I15" s="23">
        <v>6558</v>
      </c>
      <c r="J15" s="23">
        <v>25470530</v>
      </c>
      <c r="K15" s="23">
        <v>64631</v>
      </c>
      <c r="L15" s="23">
        <v>35979.79</v>
      </c>
      <c r="M15" s="23">
        <v>2172434.96</v>
      </c>
      <c r="N15" s="23">
        <v>803908</v>
      </c>
      <c r="O15" s="23">
        <v>312765</v>
      </c>
      <c r="P15" s="23">
        <v>436412</v>
      </c>
      <c r="Q15" s="23">
        <v>76995</v>
      </c>
      <c r="R15" s="23">
        <v>0</v>
      </c>
      <c r="S15" s="23">
        <v>88</v>
      </c>
      <c r="T15" s="23">
        <v>64649</v>
      </c>
      <c r="U15" s="23">
        <v>772518</v>
      </c>
      <c r="V15" s="23">
        <v>17159855.920000002</v>
      </c>
      <c r="W15" s="23">
        <v>343980</v>
      </c>
      <c r="X15" s="23">
        <v>2166621.06</v>
      </c>
      <c r="Y15" s="23">
        <v>497018.25</v>
      </c>
      <c r="Z15" s="23">
        <v>527577.5</v>
      </c>
      <c r="AA15" s="23">
        <v>78671</v>
      </c>
      <c r="AB15" s="23">
        <v>24331.75</v>
      </c>
      <c r="AC15" s="23">
        <v>17507</v>
      </c>
      <c r="AD15" s="23">
        <v>10712</v>
      </c>
      <c r="AE15" s="23">
        <v>18945770</v>
      </c>
      <c r="AF15" s="23">
        <v>16878</v>
      </c>
      <c r="AG15" s="23">
        <v>165758</v>
      </c>
      <c r="AH15" s="23">
        <v>16225</v>
      </c>
      <c r="AI15" s="23">
        <v>92707</v>
      </c>
      <c r="AJ15" s="23">
        <v>38522</v>
      </c>
      <c r="AK15" s="23">
        <v>150781</v>
      </c>
      <c r="AL15" s="23">
        <v>165067</v>
      </c>
      <c r="AM15" s="23">
        <v>33898</v>
      </c>
      <c r="AN15" s="23">
        <v>12191</v>
      </c>
      <c r="AO15" s="23">
        <v>90753</v>
      </c>
      <c r="AP15" s="23">
        <v>172092</v>
      </c>
      <c r="AQ15" s="23">
        <v>3884295.25</v>
      </c>
      <c r="AR15" s="23">
        <v>110029</v>
      </c>
      <c r="AS15" s="23">
        <v>184288</v>
      </c>
      <c r="AT15" s="23">
        <v>168705</v>
      </c>
      <c r="AU15" s="23">
        <v>73994</v>
      </c>
      <c r="AV15" s="23">
        <v>31478</v>
      </c>
      <c r="AW15" s="23">
        <v>62378</v>
      </c>
      <c r="AX15" s="23">
        <v>15954636</v>
      </c>
      <c r="AY15" s="23">
        <v>6526</v>
      </c>
      <c r="AZ15" s="23">
        <v>100532</v>
      </c>
      <c r="BA15" s="23">
        <v>0</v>
      </c>
      <c r="BB15" s="23">
        <v>17746</v>
      </c>
      <c r="BC15" s="23">
        <v>356681</v>
      </c>
      <c r="BD15" s="23">
        <v>176194</v>
      </c>
      <c r="BE15" s="23">
        <v>495152</v>
      </c>
      <c r="BF15" s="23">
        <v>49797</v>
      </c>
      <c r="BG15" s="23">
        <v>5053</v>
      </c>
      <c r="BH15" s="23">
        <v>22913</v>
      </c>
      <c r="BI15" s="23">
        <v>10417390.76</v>
      </c>
      <c r="BJ15" s="23">
        <v>1777061</v>
      </c>
      <c r="BK15" s="23">
        <v>44639</v>
      </c>
      <c r="BL15" s="23">
        <v>32209</v>
      </c>
      <c r="BM15" s="23">
        <v>29984</v>
      </c>
      <c r="BN15" s="23">
        <v>10206</v>
      </c>
      <c r="BO15" s="23">
        <v>12772</v>
      </c>
      <c r="BP15" s="23">
        <v>12310192</v>
      </c>
      <c r="BQ15" s="23">
        <v>192785</v>
      </c>
      <c r="BR15" s="23">
        <v>19226</v>
      </c>
      <c r="BS15" s="23">
        <v>2906480</v>
      </c>
      <c r="BT15" s="23">
        <v>119139.61</v>
      </c>
      <c r="BU15" s="23">
        <v>1795994</v>
      </c>
      <c r="BV15" s="23">
        <v>185782</v>
      </c>
      <c r="BW15" s="23">
        <v>36213.5</v>
      </c>
      <c r="BX15" s="23">
        <v>1940.5</v>
      </c>
      <c r="BY15" s="24">
        <v>293455041.06000006</v>
      </c>
    </row>
    <row r="16" spans="1:77">
      <c r="A16" s="21" t="s">
        <v>159</v>
      </c>
      <c r="B16" s="22">
        <v>4301020105.2049999</v>
      </c>
      <c r="C16" s="21" t="s">
        <v>171</v>
      </c>
      <c r="D16" s="23">
        <v>0</v>
      </c>
      <c r="E16" s="23">
        <v>288839</v>
      </c>
      <c r="F16" s="23">
        <v>0</v>
      </c>
      <c r="G16" s="23">
        <v>0</v>
      </c>
      <c r="H16" s="23">
        <v>0</v>
      </c>
      <c r="I16" s="23">
        <v>0</v>
      </c>
      <c r="J16" s="23">
        <v>4022681.25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159133</v>
      </c>
      <c r="V16" s="23">
        <v>825838.5</v>
      </c>
      <c r="W16" s="23">
        <v>111606</v>
      </c>
      <c r="X16" s="23">
        <v>0</v>
      </c>
      <c r="Y16" s="23">
        <v>0</v>
      </c>
      <c r="Z16" s="23">
        <v>2445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13323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95815.5</v>
      </c>
      <c r="AR16" s="23">
        <v>0</v>
      </c>
      <c r="AS16" s="23">
        <v>46522</v>
      </c>
      <c r="AT16" s="23">
        <v>0</v>
      </c>
      <c r="AU16" s="23">
        <v>0</v>
      </c>
      <c r="AV16" s="23">
        <v>0</v>
      </c>
      <c r="AW16" s="23">
        <v>0</v>
      </c>
      <c r="AX16" s="23">
        <v>6642.75</v>
      </c>
      <c r="AY16" s="23">
        <v>0</v>
      </c>
      <c r="AZ16" s="23">
        <v>10131</v>
      </c>
      <c r="BA16" s="23">
        <v>0</v>
      </c>
      <c r="BB16" s="23">
        <v>0</v>
      </c>
      <c r="BC16" s="23">
        <v>268326</v>
      </c>
      <c r="BD16" s="23">
        <v>0</v>
      </c>
      <c r="BE16" s="23">
        <v>0</v>
      </c>
      <c r="BF16" s="23">
        <v>0</v>
      </c>
      <c r="BG16" s="23">
        <v>4519</v>
      </c>
      <c r="BH16" s="23">
        <v>0</v>
      </c>
      <c r="BI16" s="23">
        <v>295880.34000000003</v>
      </c>
      <c r="BJ16" s="23">
        <v>181216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430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0</v>
      </c>
      <c r="BY16" s="24">
        <v>21339420.949999999</v>
      </c>
    </row>
    <row r="17" spans="1:77">
      <c r="A17" s="21" t="s">
        <v>159</v>
      </c>
      <c r="B17" s="22">
        <v>4301020105.2069998</v>
      </c>
      <c r="C17" s="21" t="s">
        <v>172</v>
      </c>
      <c r="D17" s="23">
        <v>289337</v>
      </c>
      <c r="E17" s="23">
        <v>760</v>
      </c>
      <c r="F17" s="23">
        <v>0</v>
      </c>
      <c r="G17" s="23">
        <v>0</v>
      </c>
      <c r="H17" s="23">
        <v>1196</v>
      </c>
      <c r="I17" s="23">
        <v>183</v>
      </c>
      <c r="J17" s="23">
        <v>1013597.75</v>
      </c>
      <c r="K17" s="23">
        <v>10857.5</v>
      </c>
      <c r="L17" s="23">
        <v>0</v>
      </c>
      <c r="M17" s="23">
        <v>1973282.5</v>
      </c>
      <c r="N17" s="23">
        <v>0</v>
      </c>
      <c r="O17" s="23">
        <v>4491</v>
      </c>
      <c r="P17" s="23">
        <v>0</v>
      </c>
      <c r="Q17" s="23">
        <v>16152</v>
      </c>
      <c r="R17" s="23">
        <v>67209.5</v>
      </c>
      <c r="S17" s="23">
        <v>4404.5</v>
      </c>
      <c r="T17" s="23">
        <v>0</v>
      </c>
      <c r="U17" s="23">
        <v>5012</v>
      </c>
      <c r="V17" s="23">
        <v>0</v>
      </c>
      <c r="W17" s="23">
        <v>3500</v>
      </c>
      <c r="X17" s="23">
        <v>0</v>
      </c>
      <c r="Y17" s="23">
        <v>0</v>
      </c>
      <c r="Z17" s="23">
        <v>3033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636</v>
      </c>
      <c r="BN17" s="23">
        <v>0</v>
      </c>
      <c r="BO17" s="23">
        <v>0</v>
      </c>
      <c r="BP17" s="23">
        <v>8005</v>
      </c>
      <c r="BQ17" s="23">
        <v>11555</v>
      </c>
      <c r="BR17" s="23">
        <v>0</v>
      </c>
      <c r="BS17" s="23">
        <v>0</v>
      </c>
      <c r="BT17" s="23">
        <v>9651.5</v>
      </c>
      <c r="BU17" s="23">
        <v>25938</v>
      </c>
      <c r="BV17" s="23">
        <v>7054</v>
      </c>
      <c r="BW17" s="23">
        <v>0</v>
      </c>
      <c r="BX17" s="23">
        <v>0</v>
      </c>
      <c r="BY17" s="24">
        <v>9907728.3000000007</v>
      </c>
    </row>
    <row r="18" spans="1:77">
      <c r="A18" s="21" t="s">
        <v>159</v>
      </c>
      <c r="B18" s="22">
        <v>4301020105.2410002</v>
      </c>
      <c r="C18" s="21" t="s">
        <v>173</v>
      </c>
      <c r="D18" s="23">
        <v>30000</v>
      </c>
      <c r="E18" s="23">
        <v>0</v>
      </c>
      <c r="F18" s="23">
        <v>5000</v>
      </c>
      <c r="G18" s="23">
        <v>0</v>
      </c>
      <c r="H18" s="23">
        <v>0</v>
      </c>
      <c r="I18" s="23">
        <v>0</v>
      </c>
      <c r="J18" s="23">
        <v>805118</v>
      </c>
      <c r="K18" s="23">
        <v>144385</v>
      </c>
      <c r="L18" s="23">
        <v>212166</v>
      </c>
      <c r="M18" s="23">
        <v>0</v>
      </c>
      <c r="N18" s="23">
        <v>212605.13</v>
      </c>
      <c r="O18" s="23">
        <v>12500</v>
      </c>
      <c r="P18" s="23">
        <v>1999644</v>
      </c>
      <c r="Q18" s="23">
        <v>474796.5</v>
      </c>
      <c r="R18" s="23">
        <v>0</v>
      </c>
      <c r="S18" s="23">
        <v>55550.65</v>
      </c>
      <c r="T18" s="23">
        <v>206695</v>
      </c>
      <c r="U18" s="23">
        <v>108230</v>
      </c>
      <c r="V18" s="23">
        <v>184105</v>
      </c>
      <c r="W18" s="23">
        <v>780755</v>
      </c>
      <c r="X18" s="23">
        <v>664436</v>
      </c>
      <c r="Y18" s="23">
        <v>696121.5</v>
      </c>
      <c r="Z18" s="23">
        <v>457575</v>
      </c>
      <c r="AA18" s="23">
        <v>460315</v>
      </c>
      <c r="AB18" s="23">
        <v>0</v>
      </c>
      <c r="AC18" s="23">
        <v>79506</v>
      </c>
      <c r="AD18" s="23">
        <v>34730</v>
      </c>
      <c r="AE18" s="23">
        <v>10289292.390000001</v>
      </c>
      <c r="AF18" s="23">
        <v>0</v>
      </c>
      <c r="AG18" s="23">
        <v>27052</v>
      </c>
      <c r="AH18" s="23">
        <v>0</v>
      </c>
      <c r="AI18" s="23">
        <v>830892</v>
      </c>
      <c r="AJ18" s="23">
        <v>0</v>
      </c>
      <c r="AK18" s="23">
        <v>0</v>
      </c>
      <c r="AL18" s="23">
        <v>107948</v>
      </c>
      <c r="AM18" s="23">
        <v>79236</v>
      </c>
      <c r="AN18" s="23">
        <v>99579</v>
      </c>
      <c r="AO18" s="23">
        <v>189687</v>
      </c>
      <c r="AP18" s="23">
        <v>157185</v>
      </c>
      <c r="AQ18" s="23">
        <v>17500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107500</v>
      </c>
      <c r="AY18" s="23">
        <v>0</v>
      </c>
      <c r="AZ18" s="23">
        <v>186179</v>
      </c>
      <c r="BA18" s="23">
        <v>0</v>
      </c>
      <c r="BB18" s="23">
        <v>0</v>
      </c>
      <c r="BC18" s="23">
        <v>51727</v>
      </c>
      <c r="BD18" s="23">
        <v>306557</v>
      </c>
      <c r="BE18" s="23">
        <v>30889</v>
      </c>
      <c r="BF18" s="23">
        <v>0</v>
      </c>
      <c r="BG18" s="23">
        <v>0</v>
      </c>
      <c r="BH18" s="23">
        <v>0</v>
      </c>
      <c r="BI18" s="23">
        <v>12500</v>
      </c>
      <c r="BJ18" s="23">
        <v>0</v>
      </c>
      <c r="BK18" s="23">
        <v>138283</v>
      </c>
      <c r="BL18" s="23">
        <v>124068</v>
      </c>
      <c r="BM18" s="23">
        <v>298529</v>
      </c>
      <c r="BN18" s="23">
        <v>301221</v>
      </c>
      <c r="BO18" s="23">
        <v>60283</v>
      </c>
      <c r="BP18" s="23">
        <v>6766</v>
      </c>
      <c r="BQ18" s="23">
        <v>549506</v>
      </c>
      <c r="BR18" s="23">
        <v>137172</v>
      </c>
      <c r="BS18" s="23">
        <v>0</v>
      </c>
      <c r="BT18" s="23">
        <v>237827.6</v>
      </c>
      <c r="BU18" s="23">
        <v>99950.13</v>
      </c>
      <c r="BV18" s="23">
        <v>0</v>
      </c>
      <c r="BW18" s="23">
        <v>0</v>
      </c>
      <c r="BX18" s="23">
        <v>0</v>
      </c>
      <c r="BY18" s="24">
        <v>55857741.249999993</v>
      </c>
    </row>
    <row r="19" spans="1:77">
      <c r="A19" s="21" t="s">
        <v>159</v>
      </c>
      <c r="B19" s="22">
        <v>4301020105.2440004</v>
      </c>
      <c r="C19" s="21" t="s">
        <v>174</v>
      </c>
      <c r="D19" s="23">
        <v>4396897.55</v>
      </c>
      <c r="E19" s="23">
        <v>418909.24</v>
      </c>
      <c r="F19" s="23">
        <v>1809134.65</v>
      </c>
      <c r="G19" s="23">
        <v>200727</v>
      </c>
      <c r="H19" s="23">
        <v>115256.28</v>
      </c>
      <c r="I19" s="23">
        <v>43415.8</v>
      </c>
      <c r="J19" s="23">
        <v>6344472.75</v>
      </c>
      <c r="K19" s="23">
        <v>328333.75</v>
      </c>
      <c r="L19" s="23">
        <v>85189</v>
      </c>
      <c r="M19" s="23">
        <v>3231609.15</v>
      </c>
      <c r="N19" s="23">
        <v>269143</v>
      </c>
      <c r="O19" s="23">
        <v>654567</v>
      </c>
      <c r="P19" s="23">
        <v>321456</v>
      </c>
      <c r="Q19" s="23">
        <v>542083.75</v>
      </c>
      <c r="R19" s="23">
        <v>38791.449999999997</v>
      </c>
      <c r="S19" s="23">
        <v>264348.37</v>
      </c>
      <c r="T19" s="23">
        <v>141265.5</v>
      </c>
      <c r="U19" s="23">
        <v>15605.03</v>
      </c>
      <c r="V19" s="23">
        <v>1169933.55</v>
      </c>
      <c r="W19" s="23">
        <v>369635</v>
      </c>
      <c r="X19" s="23">
        <v>97498.44</v>
      </c>
      <c r="Y19" s="23">
        <v>313124.75</v>
      </c>
      <c r="Z19" s="23">
        <v>141360.5</v>
      </c>
      <c r="AA19" s="23">
        <v>110844.55</v>
      </c>
      <c r="AB19" s="23">
        <v>563253.25</v>
      </c>
      <c r="AC19" s="23">
        <v>68857</v>
      </c>
      <c r="AD19" s="23">
        <v>107529</v>
      </c>
      <c r="AE19" s="23">
        <v>1641923.91</v>
      </c>
      <c r="AF19" s="23">
        <v>63214</v>
      </c>
      <c r="AG19" s="23">
        <v>16248</v>
      </c>
      <c r="AH19" s="23">
        <v>40251</v>
      </c>
      <c r="AI19" s="23">
        <v>30563</v>
      </c>
      <c r="AJ19" s="23">
        <v>91289</v>
      </c>
      <c r="AK19" s="23">
        <v>62465</v>
      </c>
      <c r="AL19" s="23">
        <v>23112</v>
      </c>
      <c r="AM19" s="23">
        <v>107404</v>
      </c>
      <c r="AN19" s="23">
        <v>108939</v>
      </c>
      <c r="AO19" s="23">
        <v>151720</v>
      </c>
      <c r="AP19" s="23">
        <v>81388.81</v>
      </c>
      <c r="AQ19" s="23">
        <v>158245.5</v>
      </c>
      <c r="AR19" s="23">
        <v>54971.66</v>
      </c>
      <c r="AS19" s="23">
        <v>90010.5</v>
      </c>
      <c r="AT19" s="23">
        <v>72075.03</v>
      </c>
      <c r="AU19" s="23">
        <v>24706</v>
      </c>
      <c r="AV19" s="23">
        <v>28481</v>
      </c>
      <c r="AW19" s="23">
        <v>55761.599999999999</v>
      </c>
      <c r="AX19" s="23">
        <v>3823028.75</v>
      </c>
      <c r="AY19" s="23">
        <v>249021.32</v>
      </c>
      <c r="AZ19" s="23">
        <v>288952</v>
      </c>
      <c r="BA19" s="23">
        <v>141275.37</v>
      </c>
      <c r="BB19" s="23">
        <v>314764.75</v>
      </c>
      <c r="BC19" s="23">
        <v>309730</v>
      </c>
      <c r="BD19" s="23">
        <v>568842.5</v>
      </c>
      <c r="BE19" s="23">
        <v>125418</v>
      </c>
      <c r="BF19" s="23">
        <v>104413.75</v>
      </c>
      <c r="BG19" s="23">
        <v>694</v>
      </c>
      <c r="BH19" s="23">
        <v>15344</v>
      </c>
      <c r="BI19" s="23">
        <v>618372.43999999994</v>
      </c>
      <c r="BJ19" s="23">
        <v>679791.34</v>
      </c>
      <c r="BK19" s="23">
        <v>105389</v>
      </c>
      <c r="BL19" s="23">
        <v>76108</v>
      </c>
      <c r="BM19" s="23">
        <v>899524.34</v>
      </c>
      <c r="BN19" s="23">
        <v>114058</v>
      </c>
      <c r="BO19" s="23">
        <v>63007</v>
      </c>
      <c r="BP19" s="23">
        <v>3427515.2</v>
      </c>
      <c r="BQ19" s="23">
        <v>262504</v>
      </c>
      <c r="BR19" s="23">
        <v>73961</v>
      </c>
      <c r="BS19" s="23">
        <v>469337.75</v>
      </c>
      <c r="BT19" s="23">
        <v>168969.25</v>
      </c>
      <c r="BU19" s="23">
        <v>1297724.1599999999</v>
      </c>
      <c r="BV19" s="23">
        <v>179697.54</v>
      </c>
      <c r="BW19" s="23">
        <v>42367.5</v>
      </c>
      <c r="BX19" s="23">
        <v>43757.7</v>
      </c>
      <c r="BY19" s="24">
        <v>98979371.210000008</v>
      </c>
    </row>
    <row r="20" spans="1:77">
      <c r="A20" s="21" t="s">
        <v>159</v>
      </c>
      <c r="B20" s="22">
        <v>4301020105.2629995</v>
      </c>
      <c r="C20" s="21" t="s">
        <v>175</v>
      </c>
      <c r="D20" s="23">
        <v>0</v>
      </c>
      <c r="E20" s="23">
        <v>0</v>
      </c>
      <c r="F20" s="23">
        <v>235661.75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542766.25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4771486.34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46644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365325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4">
        <v>5634557.4899999993</v>
      </c>
    </row>
    <row r="21" spans="1:77">
      <c r="A21" s="21" t="s">
        <v>159</v>
      </c>
      <c r="B21" s="22">
        <v>4301020106.3050003</v>
      </c>
      <c r="C21" s="21" t="s">
        <v>176</v>
      </c>
      <c r="D21" s="23">
        <v>4994831</v>
      </c>
      <c r="E21" s="23">
        <v>1782413</v>
      </c>
      <c r="F21" s="23">
        <v>1289681</v>
      </c>
      <c r="G21" s="23">
        <v>75091</v>
      </c>
      <c r="H21" s="23">
        <v>89127</v>
      </c>
      <c r="I21" s="23">
        <v>0</v>
      </c>
      <c r="J21" s="23">
        <v>26539386</v>
      </c>
      <c r="K21" s="23">
        <v>4521101.0199999996</v>
      </c>
      <c r="L21" s="23">
        <v>1115564</v>
      </c>
      <c r="M21" s="23">
        <v>2483049.9</v>
      </c>
      <c r="N21" s="23">
        <v>132208</v>
      </c>
      <c r="O21" s="23">
        <v>3408393</v>
      </c>
      <c r="P21" s="23">
        <v>4086826</v>
      </c>
      <c r="Q21" s="23">
        <v>1320307.5</v>
      </c>
      <c r="R21" s="23">
        <v>42983</v>
      </c>
      <c r="S21" s="23">
        <v>93113.73</v>
      </c>
      <c r="T21" s="23">
        <v>909133.5</v>
      </c>
      <c r="U21" s="23">
        <v>595683</v>
      </c>
      <c r="V21" s="23">
        <v>23716288.100000001</v>
      </c>
      <c r="W21" s="23">
        <v>3435857</v>
      </c>
      <c r="X21" s="23">
        <v>390948.23</v>
      </c>
      <c r="Y21" s="23">
        <v>1720156.31</v>
      </c>
      <c r="Z21" s="23">
        <v>604048.5</v>
      </c>
      <c r="AA21" s="23">
        <v>864767.06</v>
      </c>
      <c r="AB21" s="23">
        <v>2020109.25</v>
      </c>
      <c r="AC21" s="23">
        <v>326875.18</v>
      </c>
      <c r="AD21" s="23">
        <v>792480</v>
      </c>
      <c r="AE21" s="23">
        <v>8727218</v>
      </c>
      <c r="AF21" s="23">
        <v>289414</v>
      </c>
      <c r="AG21" s="23">
        <v>388605</v>
      </c>
      <c r="AH21" s="23">
        <v>149441</v>
      </c>
      <c r="AI21" s="23">
        <v>306597</v>
      </c>
      <c r="AJ21" s="23">
        <v>302833</v>
      </c>
      <c r="AK21" s="23">
        <v>325774</v>
      </c>
      <c r="AL21" s="23">
        <v>236854</v>
      </c>
      <c r="AM21" s="23">
        <v>374143</v>
      </c>
      <c r="AN21" s="23">
        <v>148640</v>
      </c>
      <c r="AO21" s="23">
        <v>357815</v>
      </c>
      <c r="AP21" s="23">
        <v>160558</v>
      </c>
      <c r="AQ21" s="23">
        <v>3012082</v>
      </c>
      <c r="AR21" s="23">
        <v>259600</v>
      </c>
      <c r="AS21" s="23">
        <v>201995</v>
      </c>
      <c r="AT21" s="23">
        <v>206487</v>
      </c>
      <c r="AU21" s="23">
        <v>275323</v>
      </c>
      <c r="AV21" s="23">
        <v>215740</v>
      </c>
      <c r="AW21" s="23">
        <v>422041</v>
      </c>
      <c r="AX21" s="23">
        <v>18582977.5</v>
      </c>
      <c r="AY21" s="23">
        <v>286455</v>
      </c>
      <c r="AZ21" s="23">
        <v>598786.25</v>
      </c>
      <c r="BA21" s="23">
        <v>1309160</v>
      </c>
      <c r="BB21" s="23">
        <v>193578.25</v>
      </c>
      <c r="BC21" s="23">
        <v>994683.6</v>
      </c>
      <c r="BD21" s="23">
        <v>1777757.5</v>
      </c>
      <c r="BE21" s="23">
        <v>626319.80000000005</v>
      </c>
      <c r="BF21" s="23">
        <v>616367.1</v>
      </c>
      <c r="BG21" s="23">
        <v>259802</v>
      </c>
      <c r="BH21" s="23">
        <v>135319</v>
      </c>
      <c r="BI21" s="23">
        <v>12306306.130000001</v>
      </c>
      <c r="BJ21" s="23">
        <v>6058777.2800000003</v>
      </c>
      <c r="BK21" s="23">
        <v>1113481</v>
      </c>
      <c r="BL21" s="23">
        <v>419839</v>
      </c>
      <c r="BM21" s="23">
        <v>550995</v>
      </c>
      <c r="BN21" s="23">
        <v>2213640</v>
      </c>
      <c r="BO21" s="23">
        <v>418259</v>
      </c>
      <c r="BP21" s="23">
        <v>6757521</v>
      </c>
      <c r="BQ21" s="23">
        <v>182574</v>
      </c>
      <c r="BR21" s="23">
        <v>166269</v>
      </c>
      <c r="BS21" s="23">
        <v>334452.17</v>
      </c>
      <c r="BT21" s="23">
        <v>841539.04</v>
      </c>
      <c r="BU21" s="23">
        <v>781066</v>
      </c>
      <c r="BV21" s="23">
        <v>236839</v>
      </c>
      <c r="BW21" s="23">
        <v>137243</v>
      </c>
      <c r="BX21" s="23">
        <v>202397.9</v>
      </c>
      <c r="BY21" s="24">
        <v>8504945.3200000003</v>
      </c>
    </row>
    <row r="22" spans="1:77">
      <c r="A22" s="21" t="s">
        <v>159</v>
      </c>
      <c r="B22" s="22">
        <v>4301020106.3070002</v>
      </c>
      <c r="C22" s="21" t="s">
        <v>177</v>
      </c>
      <c r="D22" s="23">
        <v>1262062</v>
      </c>
      <c r="E22" s="23">
        <v>26347</v>
      </c>
      <c r="F22" s="23">
        <v>0</v>
      </c>
      <c r="G22" s="23">
        <v>20064</v>
      </c>
      <c r="H22" s="23">
        <v>1716</v>
      </c>
      <c r="I22" s="23">
        <v>20706</v>
      </c>
      <c r="J22" s="23">
        <v>1936029.25</v>
      </c>
      <c r="K22" s="23">
        <v>46034</v>
      </c>
      <c r="L22" s="23">
        <v>29372</v>
      </c>
      <c r="M22" s="23">
        <v>2708178.16</v>
      </c>
      <c r="N22" s="23">
        <v>440</v>
      </c>
      <c r="O22" s="23">
        <v>142809</v>
      </c>
      <c r="P22" s="23">
        <v>575540.5</v>
      </c>
      <c r="Q22" s="23">
        <v>51744</v>
      </c>
      <c r="R22" s="23">
        <v>84843</v>
      </c>
      <c r="S22" s="23">
        <v>3979.75</v>
      </c>
      <c r="T22" s="23">
        <v>32383</v>
      </c>
      <c r="U22" s="23">
        <v>0</v>
      </c>
      <c r="V22" s="23">
        <v>390134.5</v>
      </c>
      <c r="W22" s="23">
        <v>1752</v>
      </c>
      <c r="X22" s="23">
        <v>0</v>
      </c>
      <c r="Y22" s="23">
        <v>0</v>
      </c>
      <c r="Z22" s="23">
        <v>380276.5</v>
      </c>
      <c r="AA22" s="23">
        <v>0</v>
      </c>
      <c r="AB22" s="23">
        <v>21941.75</v>
      </c>
      <c r="AC22" s="23">
        <v>3789</v>
      </c>
      <c r="AD22" s="23">
        <v>0</v>
      </c>
      <c r="AE22" s="23">
        <v>325919</v>
      </c>
      <c r="AF22" s="23">
        <v>13340</v>
      </c>
      <c r="AG22" s="23">
        <v>2870</v>
      </c>
      <c r="AH22" s="23">
        <v>5219</v>
      </c>
      <c r="AI22" s="23">
        <v>302</v>
      </c>
      <c r="AJ22" s="23">
        <v>0</v>
      </c>
      <c r="AK22" s="23">
        <v>0</v>
      </c>
      <c r="AL22" s="23">
        <v>0</v>
      </c>
      <c r="AM22" s="23">
        <v>1000</v>
      </c>
      <c r="AN22" s="23">
        <v>12418</v>
      </c>
      <c r="AO22" s="23">
        <v>15848</v>
      </c>
      <c r="AP22" s="23">
        <v>7580</v>
      </c>
      <c r="AQ22" s="23">
        <v>13412.5</v>
      </c>
      <c r="AR22" s="23">
        <v>5259</v>
      </c>
      <c r="AS22" s="23">
        <v>1558</v>
      </c>
      <c r="AT22" s="23">
        <v>0</v>
      </c>
      <c r="AU22" s="23">
        <v>0</v>
      </c>
      <c r="AV22" s="23">
        <v>0</v>
      </c>
      <c r="AW22" s="23">
        <v>11825</v>
      </c>
      <c r="AX22" s="23">
        <v>156983</v>
      </c>
      <c r="AY22" s="23">
        <v>0</v>
      </c>
      <c r="AZ22" s="23">
        <v>2950</v>
      </c>
      <c r="BA22" s="23">
        <v>51446</v>
      </c>
      <c r="BB22" s="23">
        <v>47155</v>
      </c>
      <c r="BC22" s="23">
        <v>0</v>
      </c>
      <c r="BD22" s="23">
        <v>55772</v>
      </c>
      <c r="BE22" s="23">
        <v>1840</v>
      </c>
      <c r="BF22" s="23">
        <v>10282</v>
      </c>
      <c r="BG22" s="23">
        <v>3266</v>
      </c>
      <c r="BH22" s="23">
        <v>0</v>
      </c>
      <c r="BI22" s="23">
        <v>353598.64</v>
      </c>
      <c r="BJ22" s="23">
        <v>556243</v>
      </c>
      <c r="BK22" s="23">
        <v>11551</v>
      </c>
      <c r="BL22" s="23">
        <v>0</v>
      </c>
      <c r="BM22" s="23">
        <v>4871</v>
      </c>
      <c r="BN22" s="23">
        <v>12035</v>
      </c>
      <c r="BO22" s="23">
        <v>0</v>
      </c>
      <c r="BP22" s="23">
        <v>48562</v>
      </c>
      <c r="BQ22" s="23">
        <v>5059</v>
      </c>
      <c r="BR22" s="23">
        <v>21426</v>
      </c>
      <c r="BS22" s="23">
        <v>19070.25</v>
      </c>
      <c r="BT22" s="23">
        <v>16916</v>
      </c>
      <c r="BU22" s="23">
        <v>0</v>
      </c>
      <c r="BV22" s="23">
        <v>0</v>
      </c>
      <c r="BW22" s="23">
        <v>0</v>
      </c>
      <c r="BX22" s="23">
        <v>1875</v>
      </c>
      <c r="BY22" s="24">
        <v>11838451.24</v>
      </c>
    </row>
    <row r="23" spans="1:77">
      <c r="A23" s="21" t="s">
        <v>159</v>
      </c>
      <c r="B23" s="22">
        <v>4301020106.3129997</v>
      </c>
      <c r="C23" s="21" t="s">
        <v>178</v>
      </c>
      <c r="D23" s="23">
        <v>236987</v>
      </c>
      <c r="E23" s="23">
        <v>0</v>
      </c>
      <c r="F23" s="23">
        <v>130500</v>
      </c>
      <c r="G23" s="23">
        <v>5206</v>
      </c>
      <c r="H23" s="23">
        <v>15269</v>
      </c>
      <c r="I23" s="23">
        <v>0</v>
      </c>
      <c r="J23" s="23">
        <v>438000</v>
      </c>
      <c r="K23" s="23">
        <v>0</v>
      </c>
      <c r="L23" s="23">
        <v>0</v>
      </c>
      <c r="M23" s="23">
        <v>456016</v>
      </c>
      <c r="N23" s="23">
        <v>0</v>
      </c>
      <c r="O23" s="23">
        <v>0</v>
      </c>
      <c r="P23" s="23">
        <v>124531.5</v>
      </c>
      <c r="Q23" s="23">
        <v>164500</v>
      </c>
      <c r="R23" s="23">
        <v>0</v>
      </c>
      <c r="S23" s="23">
        <v>0</v>
      </c>
      <c r="T23" s="23">
        <v>0</v>
      </c>
      <c r="U23" s="23">
        <v>0</v>
      </c>
      <c r="V23" s="23">
        <v>298925.25</v>
      </c>
      <c r="W23" s="23">
        <v>490</v>
      </c>
      <c r="X23" s="23">
        <v>0</v>
      </c>
      <c r="Y23" s="23">
        <v>42397</v>
      </c>
      <c r="Z23" s="23">
        <v>0</v>
      </c>
      <c r="AA23" s="23">
        <v>2077</v>
      </c>
      <c r="AB23" s="23">
        <v>523043</v>
      </c>
      <c r="AC23" s="23">
        <v>0</v>
      </c>
      <c r="AD23" s="23">
        <v>52923</v>
      </c>
      <c r="AE23" s="23">
        <v>585001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5963</v>
      </c>
      <c r="AO23" s="23">
        <v>0</v>
      </c>
      <c r="AP23" s="23">
        <v>0</v>
      </c>
      <c r="AQ23" s="23">
        <v>454985</v>
      </c>
      <c r="AR23" s="23">
        <v>0</v>
      </c>
      <c r="AS23" s="23">
        <v>5920</v>
      </c>
      <c r="AT23" s="23">
        <v>4750</v>
      </c>
      <c r="AU23" s="23">
        <v>7778</v>
      </c>
      <c r="AV23" s="23">
        <v>0</v>
      </c>
      <c r="AW23" s="23">
        <v>0</v>
      </c>
      <c r="AX23" s="23">
        <v>343110</v>
      </c>
      <c r="AY23" s="23">
        <v>0</v>
      </c>
      <c r="AZ23" s="23">
        <v>238825</v>
      </c>
      <c r="BA23" s="23">
        <v>298</v>
      </c>
      <c r="BB23" s="23">
        <v>71098</v>
      </c>
      <c r="BC23" s="23">
        <v>260250</v>
      </c>
      <c r="BD23" s="23">
        <v>66342</v>
      </c>
      <c r="BE23" s="23">
        <v>0</v>
      </c>
      <c r="BF23" s="23">
        <v>0</v>
      </c>
      <c r="BG23" s="23">
        <v>0</v>
      </c>
      <c r="BH23" s="23">
        <v>0</v>
      </c>
      <c r="BI23" s="23">
        <v>2453822</v>
      </c>
      <c r="BJ23" s="23">
        <v>137839</v>
      </c>
      <c r="BK23" s="23">
        <v>0</v>
      </c>
      <c r="BL23" s="23">
        <v>0</v>
      </c>
      <c r="BM23" s="23">
        <v>0</v>
      </c>
      <c r="BN23" s="23">
        <v>9425</v>
      </c>
      <c r="BO23" s="23">
        <v>1067</v>
      </c>
      <c r="BP23" s="23">
        <v>1228885</v>
      </c>
      <c r="BQ23" s="23">
        <v>0</v>
      </c>
      <c r="BR23" s="23">
        <v>4732</v>
      </c>
      <c r="BS23" s="23">
        <v>0</v>
      </c>
      <c r="BT23" s="23">
        <v>0</v>
      </c>
      <c r="BU23" s="23">
        <v>372937</v>
      </c>
      <c r="BV23" s="23">
        <v>0</v>
      </c>
      <c r="BW23" s="23">
        <v>7444</v>
      </c>
      <c r="BX23" s="23">
        <v>0</v>
      </c>
      <c r="BY23" s="24">
        <v>437506095.87000006</v>
      </c>
    </row>
    <row r="24" spans="1:77">
      <c r="A24" s="21" t="s">
        <v>159</v>
      </c>
      <c r="B24" s="22">
        <v>4301020106.5030003</v>
      </c>
      <c r="C24" s="21" t="s">
        <v>179</v>
      </c>
      <c r="D24" s="23">
        <v>808910.75</v>
      </c>
      <c r="E24" s="23">
        <v>58699</v>
      </c>
      <c r="F24" s="23">
        <v>216286</v>
      </c>
      <c r="G24" s="23">
        <v>49588</v>
      </c>
      <c r="H24" s="23">
        <v>18157</v>
      </c>
      <c r="I24" s="23">
        <v>0</v>
      </c>
      <c r="J24" s="23">
        <v>325502.25</v>
      </c>
      <c r="K24" s="23">
        <v>114708</v>
      </c>
      <c r="L24" s="23">
        <v>161137</v>
      </c>
      <c r="M24" s="23">
        <v>251534</v>
      </c>
      <c r="N24" s="23">
        <v>45540</v>
      </c>
      <c r="O24" s="23">
        <v>47181</v>
      </c>
      <c r="P24" s="23">
        <v>84508</v>
      </c>
      <c r="Q24" s="23">
        <v>205766</v>
      </c>
      <c r="R24" s="23">
        <v>1361</v>
      </c>
      <c r="S24" s="23">
        <v>130757.5</v>
      </c>
      <c r="T24" s="23">
        <v>277451.5</v>
      </c>
      <c r="U24" s="23">
        <v>26948</v>
      </c>
      <c r="V24" s="23">
        <v>602450.5</v>
      </c>
      <c r="W24" s="23">
        <v>205511</v>
      </c>
      <c r="X24" s="23">
        <v>122348.36</v>
      </c>
      <c r="Y24" s="23">
        <v>262968.82</v>
      </c>
      <c r="Z24" s="23">
        <v>167482</v>
      </c>
      <c r="AA24" s="23">
        <v>123270</v>
      </c>
      <c r="AB24" s="23">
        <v>294915.75</v>
      </c>
      <c r="AC24" s="23">
        <v>0</v>
      </c>
      <c r="AD24" s="23">
        <v>60802</v>
      </c>
      <c r="AE24" s="23">
        <v>306362.3</v>
      </c>
      <c r="AF24" s="23">
        <v>44068</v>
      </c>
      <c r="AG24" s="23">
        <v>19340</v>
      </c>
      <c r="AH24" s="23">
        <v>79467</v>
      </c>
      <c r="AI24" s="23">
        <v>44512</v>
      </c>
      <c r="AJ24" s="23">
        <v>111509</v>
      </c>
      <c r="AK24" s="23">
        <v>152466</v>
      </c>
      <c r="AL24" s="23">
        <v>45068</v>
      </c>
      <c r="AM24" s="23">
        <v>103274</v>
      </c>
      <c r="AN24" s="23">
        <v>146918</v>
      </c>
      <c r="AO24" s="23">
        <v>73117</v>
      </c>
      <c r="AP24" s="23">
        <v>185382</v>
      </c>
      <c r="AQ24" s="23">
        <v>437088.75</v>
      </c>
      <c r="AR24" s="23">
        <v>310299</v>
      </c>
      <c r="AS24" s="23">
        <v>226378</v>
      </c>
      <c r="AT24" s="23">
        <v>136293</v>
      </c>
      <c r="AU24" s="23">
        <v>92544</v>
      </c>
      <c r="AV24" s="23">
        <v>21138</v>
      </c>
      <c r="AW24" s="23">
        <v>61107</v>
      </c>
      <c r="AX24" s="23">
        <v>432716</v>
      </c>
      <c r="AY24" s="23">
        <v>71917</v>
      </c>
      <c r="AZ24" s="23">
        <v>61360</v>
      </c>
      <c r="BA24" s="23">
        <v>12325</v>
      </c>
      <c r="BB24" s="23">
        <v>47840</v>
      </c>
      <c r="BC24" s="23">
        <v>15652</v>
      </c>
      <c r="BD24" s="23">
        <v>64138</v>
      </c>
      <c r="BE24" s="23">
        <v>94424</v>
      </c>
      <c r="BF24" s="23">
        <v>35992</v>
      </c>
      <c r="BG24" s="23">
        <v>607</v>
      </c>
      <c r="BH24" s="23">
        <v>1259</v>
      </c>
      <c r="BI24" s="23">
        <v>5169</v>
      </c>
      <c r="BJ24" s="23">
        <v>26516</v>
      </c>
      <c r="BK24" s="23">
        <v>6419</v>
      </c>
      <c r="BL24" s="23">
        <v>4598</v>
      </c>
      <c r="BM24" s="23">
        <v>19852</v>
      </c>
      <c r="BN24" s="23">
        <v>13466</v>
      </c>
      <c r="BO24" s="23">
        <v>4640</v>
      </c>
      <c r="BP24" s="23">
        <v>192193</v>
      </c>
      <c r="BQ24" s="23">
        <v>63074</v>
      </c>
      <c r="BR24" s="23">
        <v>37395</v>
      </c>
      <c r="BS24" s="23">
        <v>66447.25</v>
      </c>
      <c r="BT24" s="23">
        <v>104544.85</v>
      </c>
      <c r="BU24" s="23">
        <v>117672</v>
      </c>
      <c r="BV24" s="23">
        <v>49983</v>
      </c>
      <c r="BW24" s="23">
        <v>0</v>
      </c>
      <c r="BX24" s="23">
        <v>1528.5</v>
      </c>
      <c r="BY24" s="24">
        <v>39684471.909999996</v>
      </c>
    </row>
    <row r="25" spans="1:77">
      <c r="A25" s="21" t="s">
        <v>159</v>
      </c>
      <c r="B25" s="22">
        <v>4301020106.5120001</v>
      </c>
      <c r="C25" s="21" t="s">
        <v>180</v>
      </c>
      <c r="D25" s="23">
        <v>343494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239968.25</v>
      </c>
      <c r="K25" s="23">
        <v>16160</v>
      </c>
      <c r="L25" s="23">
        <v>0</v>
      </c>
      <c r="M25" s="23">
        <v>18404</v>
      </c>
      <c r="N25" s="23">
        <v>0</v>
      </c>
      <c r="O25" s="23">
        <v>0</v>
      </c>
      <c r="P25" s="23">
        <v>1484</v>
      </c>
      <c r="Q25" s="23">
        <v>3762</v>
      </c>
      <c r="R25" s="23">
        <v>0</v>
      </c>
      <c r="S25" s="23">
        <v>0</v>
      </c>
      <c r="T25" s="23">
        <v>0</v>
      </c>
      <c r="U25" s="23">
        <v>0</v>
      </c>
      <c r="V25" s="23">
        <v>149980.75</v>
      </c>
      <c r="W25" s="23">
        <v>8668</v>
      </c>
      <c r="X25" s="23">
        <v>0</v>
      </c>
      <c r="Y25" s="23">
        <v>56384</v>
      </c>
      <c r="Z25" s="23">
        <v>50</v>
      </c>
      <c r="AA25" s="23">
        <v>0</v>
      </c>
      <c r="AB25" s="23">
        <v>0</v>
      </c>
      <c r="AC25" s="23">
        <v>0</v>
      </c>
      <c r="AD25" s="23">
        <v>0</v>
      </c>
      <c r="AE25" s="23">
        <v>110266</v>
      </c>
      <c r="AF25" s="23">
        <v>0</v>
      </c>
      <c r="AG25" s="23">
        <v>0</v>
      </c>
      <c r="AH25" s="23">
        <v>820</v>
      </c>
      <c r="AI25" s="23">
        <v>1290</v>
      </c>
      <c r="AJ25" s="23">
        <v>0</v>
      </c>
      <c r="AK25" s="23">
        <v>0</v>
      </c>
      <c r="AL25" s="23">
        <v>0</v>
      </c>
      <c r="AM25" s="23">
        <v>0</v>
      </c>
      <c r="AN25" s="23">
        <v>429</v>
      </c>
      <c r="AO25" s="23">
        <v>0</v>
      </c>
      <c r="AP25" s="23">
        <v>0</v>
      </c>
      <c r="AQ25" s="23">
        <v>138994.25</v>
      </c>
      <c r="AR25" s="23">
        <v>8434</v>
      </c>
      <c r="AS25" s="23">
        <v>10380</v>
      </c>
      <c r="AT25" s="23">
        <v>6762</v>
      </c>
      <c r="AU25" s="23">
        <v>0</v>
      </c>
      <c r="AV25" s="23">
        <v>571</v>
      </c>
      <c r="AW25" s="23">
        <v>413</v>
      </c>
      <c r="AX25" s="23">
        <v>23058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150</v>
      </c>
      <c r="BF25" s="23">
        <v>0</v>
      </c>
      <c r="BG25" s="23">
        <v>0</v>
      </c>
      <c r="BH25" s="23">
        <v>0</v>
      </c>
      <c r="BI25" s="23">
        <v>15767</v>
      </c>
      <c r="BJ25" s="23">
        <v>1030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29056</v>
      </c>
      <c r="BQ25" s="23">
        <v>0</v>
      </c>
      <c r="BR25" s="23">
        <v>0</v>
      </c>
      <c r="BS25" s="23">
        <v>0</v>
      </c>
      <c r="BT25" s="23">
        <v>0</v>
      </c>
      <c r="BU25" s="23">
        <v>1308</v>
      </c>
      <c r="BV25" s="23">
        <v>0</v>
      </c>
      <c r="BW25" s="23">
        <v>180</v>
      </c>
      <c r="BX25" s="23">
        <v>0</v>
      </c>
      <c r="BY25" s="24">
        <v>24897132.980000004</v>
      </c>
    </row>
    <row r="26" spans="1:77">
      <c r="A26" s="21" t="s">
        <v>159</v>
      </c>
      <c r="B26" s="22">
        <v>4301020106.5159998</v>
      </c>
      <c r="C26" s="21" t="s">
        <v>181</v>
      </c>
      <c r="D26" s="23">
        <v>292500</v>
      </c>
      <c r="E26" s="23">
        <v>32220</v>
      </c>
      <c r="F26" s="23">
        <v>276000</v>
      </c>
      <c r="G26" s="23">
        <v>75500</v>
      </c>
      <c r="H26" s="23">
        <v>50000</v>
      </c>
      <c r="I26" s="23">
        <v>0</v>
      </c>
      <c r="J26" s="23">
        <v>0</v>
      </c>
      <c r="K26" s="23">
        <v>0</v>
      </c>
      <c r="L26" s="23">
        <v>41500</v>
      </c>
      <c r="M26" s="23">
        <v>174000</v>
      </c>
      <c r="N26" s="23">
        <v>109000</v>
      </c>
      <c r="O26" s="23">
        <v>94500</v>
      </c>
      <c r="P26" s="23">
        <v>0</v>
      </c>
      <c r="Q26" s="23">
        <v>277500</v>
      </c>
      <c r="R26" s="23">
        <v>0</v>
      </c>
      <c r="S26" s="23">
        <v>55500</v>
      </c>
      <c r="T26" s="23">
        <v>27000</v>
      </c>
      <c r="U26" s="23">
        <v>14500</v>
      </c>
      <c r="V26" s="23">
        <v>125000</v>
      </c>
      <c r="W26" s="23">
        <v>94000</v>
      </c>
      <c r="X26" s="23">
        <v>0</v>
      </c>
      <c r="Y26" s="23">
        <v>237734</v>
      </c>
      <c r="Z26" s="23">
        <v>41000</v>
      </c>
      <c r="AA26" s="23">
        <v>0</v>
      </c>
      <c r="AB26" s="23">
        <v>162000</v>
      </c>
      <c r="AC26" s="23">
        <v>28000</v>
      </c>
      <c r="AD26" s="23">
        <v>130000</v>
      </c>
      <c r="AE26" s="23">
        <v>791500</v>
      </c>
      <c r="AF26" s="23">
        <v>372500</v>
      </c>
      <c r="AG26" s="23">
        <v>151500</v>
      </c>
      <c r="AH26" s="23">
        <v>196000</v>
      </c>
      <c r="AI26" s="23">
        <v>131500</v>
      </c>
      <c r="AJ26" s="23">
        <v>1114800</v>
      </c>
      <c r="AK26" s="23">
        <v>351000</v>
      </c>
      <c r="AL26" s="23">
        <v>123900</v>
      </c>
      <c r="AM26" s="23">
        <v>375500</v>
      </c>
      <c r="AN26" s="23">
        <v>153500</v>
      </c>
      <c r="AO26" s="23">
        <v>156500</v>
      </c>
      <c r="AP26" s="23">
        <v>273500</v>
      </c>
      <c r="AQ26" s="23">
        <v>245500</v>
      </c>
      <c r="AR26" s="23">
        <v>27500</v>
      </c>
      <c r="AS26" s="23">
        <v>183900</v>
      </c>
      <c r="AT26" s="23">
        <v>104400</v>
      </c>
      <c r="AU26" s="23">
        <v>165000</v>
      </c>
      <c r="AV26" s="23">
        <v>22500</v>
      </c>
      <c r="AW26" s="23">
        <v>74500</v>
      </c>
      <c r="AX26" s="23">
        <v>57000</v>
      </c>
      <c r="AY26" s="23">
        <v>0</v>
      </c>
      <c r="AZ26" s="23">
        <v>196500</v>
      </c>
      <c r="BA26" s="23">
        <v>0</v>
      </c>
      <c r="BB26" s="23">
        <v>82550</v>
      </c>
      <c r="BC26" s="23">
        <v>0</v>
      </c>
      <c r="BD26" s="23">
        <v>0</v>
      </c>
      <c r="BE26" s="23">
        <v>4500</v>
      </c>
      <c r="BF26" s="23">
        <v>46661</v>
      </c>
      <c r="BG26" s="23">
        <v>0</v>
      </c>
      <c r="BH26" s="23">
        <v>0</v>
      </c>
      <c r="BI26" s="23">
        <v>0</v>
      </c>
      <c r="BJ26" s="23">
        <v>0</v>
      </c>
      <c r="BK26" s="23">
        <v>52865</v>
      </c>
      <c r="BL26" s="23">
        <v>8000</v>
      </c>
      <c r="BM26" s="23">
        <v>29000</v>
      </c>
      <c r="BN26" s="23">
        <v>0</v>
      </c>
      <c r="BO26" s="23">
        <v>0</v>
      </c>
      <c r="BP26" s="23">
        <v>167500</v>
      </c>
      <c r="BQ26" s="23">
        <v>164500</v>
      </c>
      <c r="BR26" s="23">
        <v>116500</v>
      </c>
      <c r="BS26" s="23">
        <v>305140</v>
      </c>
      <c r="BT26" s="23">
        <v>523500</v>
      </c>
      <c r="BU26" s="23">
        <v>478570</v>
      </c>
      <c r="BV26" s="23">
        <v>82170</v>
      </c>
      <c r="BW26" s="23">
        <v>0</v>
      </c>
      <c r="BX26" s="23">
        <v>0</v>
      </c>
      <c r="BY26" s="24">
        <v>37667744.870000005</v>
      </c>
    </row>
    <row r="27" spans="1:77">
      <c r="A27" s="21" t="s">
        <v>159</v>
      </c>
      <c r="B27" s="22">
        <v>4301020106.7010002</v>
      </c>
      <c r="C27" s="21" t="s">
        <v>182</v>
      </c>
      <c r="D27" s="23">
        <v>39078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18677.5</v>
      </c>
      <c r="K27" s="23">
        <v>31208</v>
      </c>
      <c r="L27" s="23">
        <v>0</v>
      </c>
      <c r="M27" s="23">
        <v>5319</v>
      </c>
      <c r="N27" s="23">
        <v>6069</v>
      </c>
      <c r="O27" s="23">
        <v>0</v>
      </c>
      <c r="P27" s="23">
        <v>0</v>
      </c>
      <c r="Q27" s="23">
        <v>9915.5</v>
      </c>
      <c r="R27" s="23">
        <v>0</v>
      </c>
      <c r="S27" s="23">
        <v>0</v>
      </c>
      <c r="T27" s="23">
        <v>0</v>
      </c>
      <c r="U27" s="23">
        <v>0</v>
      </c>
      <c r="V27" s="23">
        <v>36660</v>
      </c>
      <c r="W27" s="23">
        <v>0</v>
      </c>
      <c r="X27" s="23">
        <v>0</v>
      </c>
      <c r="Y27" s="23">
        <v>0</v>
      </c>
      <c r="Z27" s="23">
        <v>7547.5</v>
      </c>
      <c r="AA27" s="23">
        <v>1143</v>
      </c>
      <c r="AB27" s="23">
        <v>700</v>
      </c>
      <c r="AC27" s="23">
        <v>0</v>
      </c>
      <c r="AD27" s="23">
        <v>0</v>
      </c>
      <c r="AE27" s="23">
        <v>10517.5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131184</v>
      </c>
      <c r="AR27" s="23">
        <v>19783</v>
      </c>
      <c r="AS27" s="23">
        <v>6668</v>
      </c>
      <c r="AT27" s="23">
        <v>26521</v>
      </c>
      <c r="AU27" s="23">
        <v>10162</v>
      </c>
      <c r="AV27" s="23">
        <v>1262</v>
      </c>
      <c r="AW27" s="23">
        <v>20665</v>
      </c>
      <c r="AX27" s="23">
        <v>8715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1328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595</v>
      </c>
      <c r="BV27" s="23">
        <v>0</v>
      </c>
      <c r="BW27" s="23">
        <v>231</v>
      </c>
      <c r="BX27" s="23">
        <v>0</v>
      </c>
      <c r="BY27" s="24">
        <v>3128974.75</v>
      </c>
    </row>
    <row r="28" spans="1:77">
      <c r="A28" s="21" t="s">
        <v>159</v>
      </c>
      <c r="B28" s="22">
        <v>4301020106.7089996</v>
      </c>
      <c r="C28" s="21" t="s">
        <v>183</v>
      </c>
      <c r="D28" s="23">
        <v>156111</v>
      </c>
      <c r="E28" s="23">
        <v>16059</v>
      </c>
      <c r="F28" s="23">
        <v>0</v>
      </c>
      <c r="G28" s="23">
        <v>0</v>
      </c>
      <c r="H28" s="23">
        <v>0</v>
      </c>
      <c r="I28" s="23">
        <v>0</v>
      </c>
      <c r="J28" s="23">
        <v>48525.25</v>
      </c>
      <c r="K28" s="23">
        <v>0</v>
      </c>
      <c r="L28" s="23">
        <v>0</v>
      </c>
      <c r="M28" s="23">
        <v>50800.5</v>
      </c>
      <c r="N28" s="23">
        <v>0</v>
      </c>
      <c r="O28" s="23">
        <v>5107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89782</v>
      </c>
      <c r="W28" s="23">
        <v>0</v>
      </c>
      <c r="X28" s="23">
        <v>3796.25</v>
      </c>
      <c r="Y28" s="23">
        <v>8439.5</v>
      </c>
      <c r="Z28" s="23">
        <v>0</v>
      </c>
      <c r="AA28" s="23">
        <v>1581</v>
      </c>
      <c r="AB28" s="23">
        <v>9502.5</v>
      </c>
      <c r="AC28" s="23">
        <v>39123</v>
      </c>
      <c r="AD28" s="23">
        <v>1081</v>
      </c>
      <c r="AE28" s="23">
        <v>17215.900000000001</v>
      </c>
      <c r="AF28" s="23">
        <v>10116</v>
      </c>
      <c r="AG28" s="23">
        <v>0</v>
      </c>
      <c r="AH28" s="23">
        <v>0</v>
      </c>
      <c r="AI28" s="23">
        <v>465</v>
      </c>
      <c r="AJ28" s="23">
        <v>9385</v>
      </c>
      <c r="AK28" s="23">
        <v>0</v>
      </c>
      <c r="AL28" s="23">
        <v>6888</v>
      </c>
      <c r="AM28" s="23">
        <v>5399</v>
      </c>
      <c r="AN28" s="23">
        <v>8381</v>
      </c>
      <c r="AO28" s="23">
        <v>7844</v>
      </c>
      <c r="AP28" s="23">
        <v>813</v>
      </c>
      <c r="AQ28" s="23">
        <v>312479.25</v>
      </c>
      <c r="AR28" s="23">
        <v>628007</v>
      </c>
      <c r="AS28" s="23">
        <v>1564</v>
      </c>
      <c r="AT28" s="23">
        <v>73073</v>
      </c>
      <c r="AU28" s="23">
        <v>10525</v>
      </c>
      <c r="AV28" s="23">
        <v>1507</v>
      </c>
      <c r="AW28" s="23">
        <v>14520</v>
      </c>
      <c r="AX28" s="23">
        <v>0</v>
      </c>
      <c r="AY28" s="23">
        <v>720</v>
      </c>
      <c r="AZ28" s="23">
        <v>0</v>
      </c>
      <c r="BA28" s="23">
        <v>0</v>
      </c>
      <c r="BB28" s="23">
        <v>200067.9</v>
      </c>
      <c r="BC28" s="23">
        <v>19118</v>
      </c>
      <c r="BD28" s="23">
        <v>0</v>
      </c>
      <c r="BE28" s="23">
        <v>0</v>
      </c>
      <c r="BF28" s="23">
        <v>2715</v>
      </c>
      <c r="BG28" s="23">
        <v>0</v>
      </c>
      <c r="BH28" s="23">
        <v>0</v>
      </c>
      <c r="BI28" s="23">
        <v>9536</v>
      </c>
      <c r="BJ28" s="23">
        <v>225</v>
      </c>
      <c r="BK28" s="23">
        <v>6537</v>
      </c>
      <c r="BL28" s="23">
        <v>0</v>
      </c>
      <c r="BM28" s="23">
        <v>0</v>
      </c>
      <c r="BN28" s="23">
        <v>0</v>
      </c>
      <c r="BO28" s="23">
        <v>0</v>
      </c>
      <c r="BP28" s="23">
        <v>6110</v>
      </c>
      <c r="BQ28" s="23">
        <v>111013.72</v>
      </c>
      <c r="BR28" s="23">
        <v>0</v>
      </c>
      <c r="BS28" s="23">
        <v>0</v>
      </c>
      <c r="BT28" s="23">
        <v>0</v>
      </c>
      <c r="BU28" s="23">
        <v>0</v>
      </c>
      <c r="BV28" s="23">
        <v>0</v>
      </c>
      <c r="BW28" s="23">
        <v>0</v>
      </c>
      <c r="BX28" s="23">
        <v>15901</v>
      </c>
      <c r="BY28" s="24">
        <v>189584125</v>
      </c>
    </row>
    <row r="29" spans="1:77">
      <c r="A29" s="25" t="s">
        <v>184</v>
      </c>
      <c r="B29" s="26"/>
      <c r="C29" s="25"/>
      <c r="D29" s="27">
        <f>SUM(D5:D28)</f>
        <v>111753922.98999999</v>
      </c>
      <c r="E29" s="27">
        <f t="shared" ref="E29:BP29" si="0">SUM(E5:E28)</f>
        <v>24400374.239999998</v>
      </c>
      <c r="F29" s="27">
        <f t="shared" si="0"/>
        <v>27945501.299999997</v>
      </c>
      <c r="G29" s="27">
        <f t="shared" si="0"/>
        <v>10192015.870000001</v>
      </c>
      <c r="H29" s="27">
        <f t="shared" si="0"/>
        <v>10479425.25</v>
      </c>
      <c r="I29" s="27">
        <f t="shared" si="0"/>
        <v>2992792.8</v>
      </c>
      <c r="J29" s="27">
        <f t="shared" si="0"/>
        <v>170929140.80000001</v>
      </c>
      <c r="K29" s="27">
        <f t="shared" si="0"/>
        <v>26696339.52</v>
      </c>
      <c r="L29" s="27">
        <f t="shared" si="0"/>
        <v>6134690.04</v>
      </c>
      <c r="M29" s="27">
        <f t="shared" si="0"/>
        <v>46838923.200000003</v>
      </c>
      <c r="N29" s="27">
        <f t="shared" si="0"/>
        <v>6561296.6299999999</v>
      </c>
      <c r="O29" s="27">
        <f t="shared" si="0"/>
        <v>19414128.75</v>
      </c>
      <c r="P29" s="27">
        <f t="shared" si="0"/>
        <v>38904643</v>
      </c>
      <c r="Q29" s="27">
        <f t="shared" si="0"/>
        <v>27433965.060000002</v>
      </c>
      <c r="R29" s="27">
        <f t="shared" si="0"/>
        <v>2116600.9500000002</v>
      </c>
      <c r="S29" s="27">
        <f t="shared" si="0"/>
        <v>10614190.220000001</v>
      </c>
      <c r="T29" s="27">
        <f t="shared" si="0"/>
        <v>9106435.75</v>
      </c>
      <c r="U29" s="27">
        <f t="shared" si="0"/>
        <v>7441696.2800000003</v>
      </c>
      <c r="V29" s="27">
        <f t="shared" si="0"/>
        <v>114068931.43000001</v>
      </c>
      <c r="W29" s="27">
        <f t="shared" si="0"/>
        <v>18398812.960000001</v>
      </c>
      <c r="X29" s="27">
        <f t="shared" si="0"/>
        <v>15183751.439999999</v>
      </c>
      <c r="Y29" s="27">
        <f t="shared" si="0"/>
        <v>24924697.27</v>
      </c>
      <c r="Z29" s="27">
        <f t="shared" si="0"/>
        <v>11763770</v>
      </c>
      <c r="AA29" s="27">
        <f t="shared" si="0"/>
        <v>12912333.710000001</v>
      </c>
      <c r="AB29" s="27">
        <f t="shared" si="0"/>
        <v>16135299.35</v>
      </c>
      <c r="AC29" s="27">
        <f t="shared" si="0"/>
        <v>5088943.68</v>
      </c>
      <c r="AD29" s="27">
        <f t="shared" si="0"/>
        <v>6639503</v>
      </c>
      <c r="AE29" s="27">
        <f t="shared" si="0"/>
        <v>124704923.78</v>
      </c>
      <c r="AF29" s="27">
        <f t="shared" si="0"/>
        <v>10562109.5</v>
      </c>
      <c r="AG29" s="27">
        <f t="shared" si="0"/>
        <v>6417873</v>
      </c>
      <c r="AH29" s="27">
        <f t="shared" si="0"/>
        <v>4279228</v>
      </c>
      <c r="AI29" s="27">
        <f t="shared" si="0"/>
        <v>6114955</v>
      </c>
      <c r="AJ29" s="27">
        <f t="shared" si="0"/>
        <v>5781884</v>
      </c>
      <c r="AK29" s="27">
        <f t="shared" si="0"/>
        <v>8100286.6500000004</v>
      </c>
      <c r="AL29" s="27">
        <f t="shared" si="0"/>
        <v>7279175</v>
      </c>
      <c r="AM29" s="27">
        <f t="shared" si="0"/>
        <v>10468564</v>
      </c>
      <c r="AN29" s="27">
        <f t="shared" si="0"/>
        <v>8049375</v>
      </c>
      <c r="AO29" s="27">
        <f t="shared" si="0"/>
        <v>7279264</v>
      </c>
      <c r="AP29" s="27">
        <f t="shared" si="0"/>
        <v>7063818.8099999996</v>
      </c>
      <c r="AQ29" s="27">
        <f t="shared" si="0"/>
        <v>36079702.5</v>
      </c>
      <c r="AR29" s="27">
        <f t="shared" si="0"/>
        <v>8395911.6600000001</v>
      </c>
      <c r="AS29" s="27">
        <f t="shared" si="0"/>
        <v>6009919</v>
      </c>
      <c r="AT29" s="27">
        <f t="shared" si="0"/>
        <v>7183780.0300000003</v>
      </c>
      <c r="AU29" s="27">
        <f t="shared" si="0"/>
        <v>7243639.1099999994</v>
      </c>
      <c r="AV29" s="27">
        <f t="shared" si="0"/>
        <v>1042090</v>
      </c>
      <c r="AW29" s="27">
        <f t="shared" si="0"/>
        <v>3420360.89</v>
      </c>
      <c r="AX29" s="27">
        <f t="shared" si="0"/>
        <v>88009985</v>
      </c>
      <c r="AY29" s="27">
        <f t="shared" si="0"/>
        <v>9733883.0600000005</v>
      </c>
      <c r="AZ29" s="27">
        <f t="shared" si="0"/>
        <v>11320886.5</v>
      </c>
      <c r="BA29" s="27">
        <f t="shared" si="0"/>
        <v>16325276.33</v>
      </c>
      <c r="BB29" s="27">
        <f t="shared" si="0"/>
        <v>14801307.4</v>
      </c>
      <c r="BC29" s="27">
        <f t="shared" si="0"/>
        <v>14504712.6</v>
      </c>
      <c r="BD29" s="27">
        <f t="shared" si="0"/>
        <v>19349144.829999998</v>
      </c>
      <c r="BE29" s="27">
        <f t="shared" si="0"/>
        <v>10517072.300000001</v>
      </c>
      <c r="BF29" s="27">
        <f t="shared" si="0"/>
        <v>8875203.4499999993</v>
      </c>
      <c r="BG29" s="27">
        <f t="shared" si="0"/>
        <v>3051929</v>
      </c>
      <c r="BH29" s="27">
        <f t="shared" si="0"/>
        <v>2367435</v>
      </c>
      <c r="BI29" s="27">
        <f t="shared" si="0"/>
        <v>78514289.849999994</v>
      </c>
      <c r="BJ29" s="27">
        <f t="shared" si="0"/>
        <v>33101796.240000002</v>
      </c>
      <c r="BK29" s="27">
        <f t="shared" si="0"/>
        <v>9097300</v>
      </c>
      <c r="BL29" s="27">
        <f t="shared" si="0"/>
        <v>5764241</v>
      </c>
      <c r="BM29" s="27">
        <f t="shared" si="0"/>
        <v>7451206.3399999999</v>
      </c>
      <c r="BN29" s="27">
        <f t="shared" si="0"/>
        <v>9737223.1099999994</v>
      </c>
      <c r="BO29" s="27">
        <f t="shared" si="0"/>
        <v>3661505.25</v>
      </c>
      <c r="BP29" s="27">
        <f t="shared" si="0"/>
        <v>56048158</v>
      </c>
      <c r="BQ29" s="27">
        <f t="shared" ref="BQ29:BX29" si="1">SUM(BQ5:BQ28)</f>
        <v>8524539.2200000007</v>
      </c>
      <c r="BR29" s="27">
        <f t="shared" si="1"/>
        <v>8551713.75</v>
      </c>
      <c r="BS29" s="27">
        <f t="shared" si="1"/>
        <v>9283724.4199999999</v>
      </c>
      <c r="BT29" s="27">
        <f t="shared" si="1"/>
        <v>16232764.680000002</v>
      </c>
      <c r="BU29" s="27">
        <f t="shared" si="1"/>
        <v>24160538.759999998</v>
      </c>
      <c r="BV29" s="27">
        <f t="shared" si="1"/>
        <v>7265078.54</v>
      </c>
      <c r="BW29" s="27">
        <f t="shared" si="1"/>
        <v>4288161</v>
      </c>
      <c r="BX29" s="27">
        <f t="shared" si="1"/>
        <v>4192049.0100000002</v>
      </c>
      <c r="BY29" s="27">
        <f>SUM(BY5:BY28)</f>
        <v>4204815679.5398993</v>
      </c>
    </row>
    <row r="30" spans="1:77">
      <c r="A30" s="21" t="s">
        <v>185</v>
      </c>
      <c r="B30" s="22">
        <v>4301020104.1049995</v>
      </c>
      <c r="C30" s="21" t="s">
        <v>186</v>
      </c>
      <c r="D30" s="23">
        <v>1121846.78</v>
      </c>
      <c r="E30" s="23">
        <v>681652</v>
      </c>
      <c r="F30" s="23">
        <v>488736</v>
      </c>
      <c r="G30" s="23">
        <v>77933</v>
      </c>
      <c r="H30" s="23">
        <v>2715</v>
      </c>
      <c r="I30" s="23">
        <v>0</v>
      </c>
      <c r="J30" s="23">
        <v>4406044.3499999996</v>
      </c>
      <c r="K30" s="23">
        <v>129374.5</v>
      </c>
      <c r="L30" s="23">
        <v>0</v>
      </c>
      <c r="M30" s="23">
        <v>397198</v>
      </c>
      <c r="N30" s="23">
        <v>0</v>
      </c>
      <c r="O30" s="23">
        <v>33519</v>
      </c>
      <c r="P30" s="23">
        <v>50538</v>
      </c>
      <c r="Q30" s="23">
        <v>127167.5</v>
      </c>
      <c r="R30" s="23">
        <v>0</v>
      </c>
      <c r="S30" s="23">
        <v>0</v>
      </c>
      <c r="T30" s="23">
        <v>19429.5</v>
      </c>
      <c r="U30" s="23">
        <v>0</v>
      </c>
      <c r="V30" s="23">
        <v>884764.5</v>
      </c>
      <c r="W30" s="23">
        <v>386956</v>
      </c>
      <c r="X30" s="23">
        <v>31362.5</v>
      </c>
      <c r="Y30" s="23">
        <v>616274</v>
      </c>
      <c r="Z30" s="23">
        <v>0</v>
      </c>
      <c r="AA30" s="23">
        <v>0</v>
      </c>
      <c r="AB30" s="23">
        <v>0</v>
      </c>
      <c r="AC30" s="23">
        <v>2844</v>
      </c>
      <c r="AD30" s="23">
        <v>0</v>
      </c>
      <c r="AE30" s="23">
        <v>4659230.0999999996</v>
      </c>
      <c r="AF30" s="23">
        <v>8950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12815</v>
      </c>
      <c r="AM30" s="23">
        <v>0</v>
      </c>
      <c r="AN30" s="23">
        <v>0</v>
      </c>
      <c r="AO30" s="23">
        <v>9158</v>
      </c>
      <c r="AP30" s="23">
        <v>0</v>
      </c>
      <c r="AQ30" s="23">
        <v>781321.35</v>
      </c>
      <c r="AR30" s="23">
        <v>0</v>
      </c>
      <c r="AS30" s="23">
        <v>5191</v>
      </c>
      <c r="AT30" s="23">
        <v>0</v>
      </c>
      <c r="AU30" s="23">
        <v>0</v>
      </c>
      <c r="AV30" s="23">
        <v>0</v>
      </c>
      <c r="AW30" s="23">
        <v>0</v>
      </c>
      <c r="AX30" s="23">
        <v>912426</v>
      </c>
      <c r="AY30" s="23">
        <v>0</v>
      </c>
      <c r="AZ30" s="23">
        <v>156549</v>
      </c>
      <c r="BA30" s="23">
        <v>55189</v>
      </c>
      <c r="BB30" s="23">
        <v>47972</v>
      </c>
      <c r="BC30" s="23">
        <v>67291</v>
      </c>
      <c r="BD30" s="23">
        <v>41284</v>
      </c>
      <c r="BE30" s="23">
        <v>50483</v>
      </c>
      <c r="BF30" s="23">
        <v>9167</v>
      </c>
      <c r="BG30" s="23">
        <v>0</v>
      </c>
      <c r="BH30" s="23">
        <v>0</v>
      </c>
      <c r="BI30" s="23">
        <v>1496218.16</v>
      </c>
      <c r="BJ30" s="23">
        <v>121857</v>
      </c>
      <c r="BK30" s="23">
        <v>12478</v>
      </c>
      <c r="BL30" s="23">
        <v>5207</v>
      </c>
      <c r="BM30" s="23">
        <v>14852</v>
      </c>
      <c r="BN30" s="23">
        <v>400</v>
      </c>
      <c r="BO30" s="23">
        <v>67195.5</v>
      </c>
      <c r="BP30" s="23">
        <v>416908</v>
      </c>
      <c r="BQ30" s="23">
        <v>0</v>
      </c>
      <c r="BR30" s="23">
        <v>0</v>
      </c>
      <c r="BS30" s="23">
        <v>8020.5</v>
      </c>
      <c r="BT30" s="23">
        <v>0</v>
      </c>
      <c r="BU30" s="23">
        <v>91900</v>
      </c>
      <c r="BV30" s="23">
        <v>12506</v>
      </c>
      <c r="BW30" s="23">
        <v>0</v>
      </c>
      <c r="BX30" s="23">
        <v>0</v>
      </c>
      <c r="BY30" s="24">
        <v>61913874.669999987</v>
      </c>
    </row>
    <row r="31" spans="1:77">
      <c r="A31" s="21" t="s">
        <v>185</v>
      </c>
      <c r="B31" s="22">
        <v>4301020104.1070004</v>
      </c>
      <c r="C31" s="21" t="s">
        <v>187</v>
      </c>
      <c r="D31" s="23">
        <v>18584816.870000001</v>
      </c>
      <c r="E31" s="23">
        <v>6668965</v>
      </c>
      <c r="F31" s="23">
        <v>8114699</v>
      </c>
      <c r="G31" s="23">
        <v>1036562</v>
      </c>
      <c r="H31" s="23">
        <v>413851</v>
      </c>
      <c r="I31" s="23">
        <v>38362</v>
      </c>
      <c r="J31" s="23">
        <v>23126843.25</v>
      </c>
      <c r="K31" s="23">
        <v>4085792</v>
      </c>
      <c r="L31" s="23">
        <v>258791</v>
      </c>
      <c r="M31" s="23">
        <v>12336478.75</v>
      </c>
      <c r="N31" s="23">
        <v>164541</v>
      </c>
      <c r="O31" s="23">
        <v>1044172</v>
      </c>
      <c r="P31" s="23">
        <v>5317637</v>
      </c>
      <c r="Q31" s="23">
        <v>2384793.5</v>
      </c>
      <c r="R31" s="23">
        <v>29331</v>
      </c>
      <c r="S31" s="23">
        <v>226949.35</v>
      </c>
      <c r="T31" s="23">
        <v>256213</v>
      </c>
      <c r="U31" s="23">
        <v>167065</v>
      </c>
      <c r="V31" s="23">
        <v>12448549.5</v>
      </c>
      <c r="W31" s="23">
        <v>1368079</v>
      </c>
      <c r="X31" s="23">
        <v>540514.09</v>
      </c>
      <c r="Y31" s="23">
        <v>2066960</v>
      </c>
      <c r="Z31" s="23">
        <v>176447.5</v>
      </c>
      <c r="AA31" s="23">
        <v>29802</v>
      </c>
      <c r="AB31" s="23">
        <v>669774</v>
      </c>
      <c r="AC31" s="23">
        <v>156104</v>
      </c>
      <c r="AD31" s="23">
        <v>16324</v>
      </c>
      <c r="AE31" s="23">
        <v>16726102.880000001</v>
      </c>
      <c r="AF31" s="23">
        <v>96493</v>
      </c>
      <c r="AG31" s="23">
        <v>84095</v>
      </c>
      <c r="AH31" s="23">
        <v>110051</v>
      </c>
      <c r="AI31" s="23">
        <v>38542</v>
      </c>
      <c r="AJ31" s="23">
        <v>365802</v>
      </c>
      <c r="AK31" s="23">
        <v>293474</v>
      </c>
      <c r="AL31" s="23">
        <v>213477</v>
      </c>
      <c r="AM31" s="23">
        <v>610966</v>
      </c>
      <c r="AN31" s="23">
        <v>147406</v>
      </c>
      <c r="AO31" s="23">
        <v>207880</v>
      </c>
      <c r="AP31" s="23">
        <v>113593</v>
      </c>
      <c r="AQ31" s="23">
        <v>10669528.16</v>
      </c>
      <c r="AR31" s="23">
        <v>0</v>
      </c>
      <c r="AS31" s="23">
        <v>64400</v>
      </c>
      <c r="AT31" s="23">
        <v>130158</v>
      </c>
      <c r="AU31" s="23">
        <v>16176</v>
      </c>
      <c r="AV31" s="23">
        <v>0</v>
      </c>
      <c r="AW31" s="23">
        <v>199131</v>
      </c>
      <c r="AX31" s="23">
        <v>14114679</v>
      </c>
      <c r="AY31" s="23">
        <v>174327</v>
      </c>
      <c r="AZ31" s="23">
        <v>15432</v>
      </c>
      <c r="BA31" s="23">
        <v>600327.02</v>
      </c>
      <c r="BB31" s="23">
        <v>1953046</v>
      </c>
      <c r="BC31" s="23">
        <v>601928</v>
      </c>
      <c r="BD31" s="23">
        <v>3438073</v>
      </c>
      <c r="BE31" s="23">
        <v>924718</v>
      </c>
      <c r="BF31" s="23">
        <v>231738</v>
      </c>
      <c r="BG31" s="23">
        <v>0</v>
      </c>
      <c r="BH31" s="23">
        <v>7432</v>
      </c>
      <c r="BI31" s="23">
        <v>10536241.710000001</v>
      </c>
      <c r="BJ31" s="23">
        <v>187387</v>
      </c>
      <c r="BK31" s="23">
        <v>215405</v>
      </c>
      <c r="BL31" s="23">
        <v>53084</v>
      </c>
      <c r="BM31" s="23">
        <v>0</v>
      </c>
      <c r="BN31" s="23">
        <v>139509</v>
      </c>
      <c r="BO31" s="23">
        <v>84379</v>
      </c>
      <c r="BP31" s="23">
        <v>10314540</v>
      </c>
      <c r="BQ31" s="23">
        <v>385482.5</v>
      </c>
      <c r="BR31" s="23">
        <v>202417.5</v>
      </c>
      <c r="BS31" s="23">
        <v>326312.5</v>
      </c>
      <c r="BT31" s="23">
        <v>625899.26</v>
      </c>
      <c r="BU31" s="23">
        <v>3349837.56</v>
      </c>
      <c r="BV31" s="23">
        <v>56290</v>
      </c>
      <c r="BW31" s="23">
        <v>95289</v>
      </c>
      <c r="BX31" s="23">
        <v>3894.5</v>
      </c>
      <c r="BY31" s="24">
        <v>488773606.23000008</v>
      </c>
    </row>
    <row r="32" spans="1:77">
      <c r="A32" s="21" t="s">
        <v>185</v>
      </c>
      <c r="B32" s="22">
        <v>4301020104.1090002</v>
      </c>
      <c r="C32" s="21" t="s">
        <v>188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8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0</v>
      </c>
      <c r="BY32" s="24">
        <v>376807919.70999992</v>
      </c>
    </row>
    <row r="33" spans="1:77">
      <c r="A33" s="21" t="s">
        <v>185</v>
      </c>
      <c r="B33" s="22">
        <v>4301020104.4020004</v>
      </c>
      <c r="C33" s="21" t="s">
        <v>189</v>
      </c>
      <c r="D33" s="23">
        <v>7803054.5499999998</v>
      </c>
      <c r="E33" s="23">
        <v>2881156</v>
      </c>
      <c r="F33" s="23">
        <v>5903098.5999999996</v>
      </c>
      <c r="G33" s="23">
        <v>316521.75</v>
      </c>
      <c r="H33" s="23">
        <v>175308</v>
      </c>
      <c r="I33" s="23">
        <v>0</v>
      </c>
      <c r="J33" s="23">
        <v>15741106</v>
      </c>
      <c r="K33" s="23">
        <v>1177465.5</v>
      </c>
      <c r="L33" s="23">
        <v>52737</v>
      </c>
      <c r="M33" s="23">
        <v>1192980.2</v>
      </c>
      <c r="N33" s="23">
        <v>178403</v>
      </c>
      <c r="O33" s="23">
        <v>400400.75</v>
      </c>
      <c r="P33" s="23">
        <v>3250709</v>
      </c>
      <c r="Q33" s="23">
        <v>468522.86</v>
      </c>
      <c r="R33" s="23">
        <v>12945.94</v>
      </c>
      <c r="S33" s="23">
        <v>42898.5</v>
      </c>
      <c r="T33" s="23">
        <v>216245</v>
      </c>
      <c r="U33" s="23">
        <v>68207.75</v>
      </c>
      <c r="V33" s="23">
        <v>5942027.0099999998</v>
      </c>
      <c r="W33" s="23">
        <v>472934.42</v>
      </c>
      <c r="X33" s="23">
        <v>75460</v>
      </c>
      <c r="Y33" s="23">
        <v>2058764.24</v>
      </c>
      <c r="Z33" s="23">
        <v>74221.5</v>
      </c>
      <c r="AA33" s="23">
        <v>337294.5</v>
      </c>
      <c r="AB33" s="23">
        <v>184308.25</v>
      </c>
      <c r="AC33" s="23">
        <v>64889</v>
      </c>
      <c r="AD33" s="23">
        <v>29639</v>
      </c>
      <c r="AE33" s="23">
        <v>26200014.489999998</v>
      </c>
      <c r="AF33" s="23">
        <v>190352</v>
      </c>
      <c r="AG33" s="23">
        <v>95725</v>
      </c>
      <c r="AH33" s="23">
        <v>93832</v>
      </c>
      <c r="AI33" s="23">
        <v>150894</v>
      </c>
      <c r="AJ33" s="23">
        <v>288901</v>
      </c>
      <c r="AK33" s="23">
        <v>126469</v>
      </c>
      <c r="AL33" s="23">
        <v>251773</v>
      </c>
      <c r="AM33" s="23">
        <v>185685</v>
      </c>
      <c r="AN33" s="23">
        <v>72484</v>
      </c>
      <c r="AO33" s="23">
        <v>241224</v>
      </c>
      <c r="AP33" s="23">
        <v>132107.20000000001</v>
      </c>
      <c r="AQ33" s="23">
        <v>5825760.5099999998</v>
      </c>
      <c r="AR33" s="23">
        <v>87251.93</v>
      </c>
      <c r="AS33" s="23">
        <v>111040.75</v>
      </c>
      <c r="AT33" s="23">
        <v>179351.2</v>
      </c>
      <c r="AU33" s="23">
        <v>215091</v>
      </c>
      <c r="AV33" s="23">
        <v>0</v>
      </c>
      <c r="AW33" s="23">
        <v>26303.94</v>
      </c>
      <c r="AX33" s="23">
        <v>9421697.5</v>
      </c>
      <c r="AY33" s="23">
        <v>166980.87</v>
      </c>
      <c r="AZ33" s="23">
        <v>259729</v>
      </c>
      <c r="BA33" s="23">
        <v>184707</v>
      </c>
      <c r="BB33" s="23">
        <v>454425.15</v>
      </c>
      <c r="BC33" s="23">
        <v>416170.5</v>
      </c>
      <c r="BD33" s="23">
        <v>1891999.31</v>
      </c>
      <c r="BE33" s="23">
        <v>355172.25</v>
      </c>
      <c r="BF33" s="23">
        <v>463602</v>
      </c>
      <c r="BG33" s="23">
        <v>6879</v>
      </c>
      <c r="BH33" s="23">
        <v>19721</v>
      </c>
      <c r="BI33" s="23">
        <v>15355978.210000001</v>
      </c>
      <c r="BJ33" s="23">
        <v>1599114.52</v>
      </c>
      <c r="BK33" s="23">
        <v>189498</v>
      </c>
      <c r="BL33" s="23">
        <v>133841</v>
      </c>
      <c r="BM33" s="23">
        <v>47882</v>
      </c>
      <c r="BN33" s="23">
        <v>111857</v>
      </c>
      <c r="BO33" s="23">
        <v>79367.75</v>
      </c>
      <c r="BP33" s="23">
        <v>7002134.3399999999</v>
      </c>
      <c r="BQ33" s="23">
        <v>175218</v>
      </c>
      <c r="BR33" s="23">
        <v>197671.75</v>
      </c>
      <c r="BS33" s="23">
        <v>299539.25</v>
      </c>
      <c r="BT33" s="23">
        <v>514228.82</v>
      </c>
      <c r="BU33" s="23">
        <v>2850334.62</v>
      </c>
      <c r="BV33" s="23">
        <v>119020</v>
      </c>
      <c r="BW33" s="23">
        <v>57241</v>
      </c>
      <c r="BX33" s="23">
        <v>54485.39</v>
      </c>
      <c r="BY33" s="24">
        <v>145119910.08999997</v>
      </c>
    </row>
    <row r="34" spans="1:77">
      <c r="A34" s="21" t="s">
        <v>185</v>
      </c>
      <c r="B34" s="22">
        <v>4301020104.6029997</v>
      </c>
      <c r="C34" s="21" t="s">
        <v>190</v>
      </c>
      <c r="D34" s="23">
        <v>2239098</v>
      </c>
      <c r="E34" s="23">
        <v>198226</v>
      </c>
      <c r="F34" s="23">
        <v>211661</v>
      </c>
      <c r="G34" s="23">
        <v>60919</v>
      </c>
      <c r="H34" s="23">
        <v>0</v>
      </c>
      <c r="I34" s="23">
        <v>0</v>
      </c>
      <c r="J34" s="23">
        <v>8719554.75</v>
      </c>
      <c r="K34" s="23">
        <v>83740.5</v>
      </c>
      <c r="L34" s="23">
        <v>23788</v>
      </c>
      <c r="M34" s="23">
        <v>2444669</v>
      </c>
      <c r="N34" s="23">
        <v>3918</v>
      </c>
      <c r="O34" s="23">
        <v>138660</v>
      </c>
      <c r="P34" s="23">
        <v>2054190.02</v>
      </c>
      <c r="Q34" s="23">
        <v>1508953</v>
      </c>
      <c r="R34" s="23">
        <v>0</v>
      </c>
      <c r="S34" s="23">
        <v>0</v>
      </c>
      <c r="T34" s="23">
        <v>35854.9</v>
      </c>
      <c r="U34" s="23">
        <v>23580</v>
      </c>
      <c r="V34" s="23">
        <v>6774825.5</v>
      </c>
      <c r="W34" s="23">
        <v>676544</v>
      </c>
      <c r="X34" s="23">
        <v>44248</v>
      </c>
      <c r="Y34" s="23">
        <v>1582196.71</v>
      </c>
      <c r="Z34" s="23">
        <v>8195.5</v>
      </c>
      <c r="AA34" s="23">
        <v>11274</v>
      </c>
      <c r="AB34" s="23">
        <v>22701</v>
      </c>
      <c r="AC34" s="23">
        <v>62932</v>
      </c>
      <c r="AD34" s="23">
        <v>3698</v>
      </c>
      <c r="AE34" s="23">
        <v>6167731.5</v>
      </c>
      <c r="AF34" s="23">
        <v>398</v>
      </c>
      <c r="AG34" s="23">
        <v>3760</v>
      </c>
      <c r="AH34" s="23">
        <v>4081</v>
      </c>
      <c r="AI34" s="23">
        <v>4421</v>
      </c>
      <c r="AJ34" s="23">
        <v>81846</v>
      </c>
      <c r="AK34" s="23">
        <v>4082</v>
      </c>
      <c r="AL34" s="23">
        <v>13704</v>
      </c>
      <c r="AM34" s="23">
        <v>44737</v>
      </c>
      <c r="AN34" s="23">
        <v>21329</v>
      </c>
      <c r="AO34" s="23">
        <v>40073</v>
      </c>
      <c r="AP34" s="23">
        <v>4920</v>
      </c>
      <c r="AQ34" s="23">
        <v>1608123.75</v>
      </c>
      <c r="AR34" s="23">
        <v>3691</v>
      </c>
      <c r="AS34" s="23">
        <v>48683</v>
      </c>
      <c r="AT34" s="23">
        <v>45453</v>
      </c>
      <c r="AU34" s="23">
        <v>31529</v>
      </c>
      <c r="AV34" s="23">
        <v>0</v>
      </c>
      <c r="AW34" s="23">
        <v>6982</v>
      </c>
      <c r="AX34" s="23">
        <v>3951055</v>
      </c>
      <c r="AY34" s="23">
        <v>16926</v>
      </c>
      <c r="AZ34" s="23">
        <v>27526</v>
      </c>
      <c r="BA34" s="23">
        <v>26267</v>
      </c>
      <c r="BB34" s="23">
        <v>92751</v>
      </c>
      <c r="BC34" s="23">
        <v>36749</v>
      </c>
      <c r="BD34" s="23">
        <v>323883</v>
      </c>
      <c r="BE34" s="23">
        <v>165238</v>
      </c>
      <c r="BF34" s="23">
        <v>9207</v>
      </c>
      <c r="BG34" s="23">
        <v>10961</v>
      </c>
      <c r="BH34" s="23">
        <v>0</v>
      </c>
      <c r="BI34" s="23">
        <v>2360545.11</v>
      </c>
      <c r="BJ34" s="23">
        <v>1445307</v>
      </c>
      <c r="BK34" s="23">
        <v>56623</v>
      </c>
      <c r="BL34" s="23">
        <v>2191</v>
      </c>
      <c r="BM34" s="23">
        <v>36017</v>
      </c>
      <c r="BN34" s="23">
        <v>32535</v>
      </c>
      <c r="BO34" s="23">
        <v>16482</v>
      </c>
      <c r="BP34" s="23">
        <v>2657019</v>
      </c>
      <c r="BQ34" s="23">
        <v>13603</v>
      </c>
      <c r="BR34" s="23">
        <v>72535</v>
      </c>
      <c r="BS34" s="23">
        <v>54212.25</v>
      </c>
      <c r="BT34" s="23">
        <v>134363.53</v>
      </c>
      <c r="BU34" s="23">
        <v>533718</v>
      </c>
      <c r="BV34" s="23">
        <v>53619</v>
      </c>
      <c r="BW34" s="23">
        <v>13867</v>
      </c>
      <c r="BX34" s="23">
        <v>7642.75</v>
      </c>
      <c r="BY34" s="24">
        <v>42952407.4199</v>
      </c>
    </row>
    <row r="35" spans="1:77">
      <c r="A35" s="21" t="s">
        <v>185</v>
      </c>
      <c r="B35" s="22">
        <v>4301020104.802</v>
      </c>
      <c r="C35" s="21" t="s">
        <v>191</v>
      </c>
      <c r="D35" s="23">
        <v>544417.84</v>
      </c>
      <c r="E35" s="23">
        <v>181816</v>
      </c>
      <c r="F35" s="23">
        <v>516825.1</v>
      </c>
      <c r="G35" s="23">
        <v>9003.5</v>
      </c>
      <c r="H35" s="23">
        <v>20207</v>
      </c>
      <c r="I35" s="23">
        <v>0</v>
      </c>
      <c r="J35" s="23">
        <v>1983963.25</v>
      </c>
      <c r="K35" s="23">
        <v>62920.5</v>
      </c>
      <c r="L35" s="23">
        <v>6260</v>
      </c>
      <c r="M35" s="23">
        <v>88233.27</v>
      </c>
      <c r="N35" s="23">
        <v>4589.5</v>
      </c>
      <c r="O35" s="23">
        <v>37073</v>
      </c>
      <c r="P35" s="23">
        <v>151353</v>
      </c>
      <c r="Q35" s="23">
        <v>28944</v>
      </c>
      <c r="R35" s="23">
        <v>0</v>
      </c>
      <c r="S35" s="23">
        <v>0</v>
      </c>
      <c r="T35" s="23">
        <v>12101</v>
      </c>
      <c r="U35" s="23">
        <v>11037</v>
      </c>
      <c r="V35" s="23">
        <v>1047969.25</v>
      </c>
      <c r="W35" s="23">
        <v>102505</v>
      </c>
      <c r="X35" s="23">
        <v>33150</v>
      </c>
      <c r="Y35" s="23">
        <v>186685.03</v>
      </c>
      <c r="Z35" s="23">
        <v>10056</v>
      </c>
      <c r="AA35" s="23">
        <v>87280</v>
      </c>
      <c r="AB35" s="23">
        <v>0</v>
      </c>
      <c r="AC35" s="23">
        <v>12145</v>
      </c>
      <c r="AD35" s="23">
        <v>0</v>
      </c>
      <c r="AE35" s="23">
        <v>2669692.0699999998</v>
      </c>
      <c r="AF35" s="23">
        <v>9070</v>
      </c>
      <c r="AG35" s="23">
        <v>5407</v>
      </c>
      <c r="AH35" s="23">
        <v>11480</v>
      </c>
      <c r="AI35" s="23">
        <v>3604</v>
      </c>
      <c r="AJ35" s="23">
        <v>25827</v>
      </c>
      <c r="AK35" s="23">
        <v>1849</v>
      </c>
      <c r="AL35" s="23">
        <v>15563</v>
      </c>
      <c r="AM35" s="23">
        <v>40232</v>
      </c>
      <c r="AN35" s="23">
        <v>10525</v>
      </c>
      <c r="AO35" s="23">
        <v>20069</v>
      </c>
      <c r="AP35" s="23">
        <v>2694</v>
      </c>
      <c r="AQ35" s="23">
        <v>730687.42</v>
      </c>
      <c r="AR35" s="23">
        <v>2142.1999999999998</v>
      </c>
      <c r="AS35" s="23">
        <v>0</v>
      </c>
      <c r="AT35" s="23">
        <v>21629</v>
      </c>
      <c r="AU35" s="23">
        <v>7349.56</v>
      </c>
      <c r="AV35" s="23">
        <v>0</v>
      </c>
      <c r="AW35" s="23">
        <v>0</v>
      </c>
      <c r="AX35" s="23">
        <v>1435520.5</v>
      </c>
      <c r="AY35" s="23">
        <v>4855</v>
      </c>
      <c r="AZ35" s="23">
        <v>42047</v>
      </c>
      <c r="BA35" s="23">
        <v>47752</v>
      </c>
      <c r="BB35" s="23">
        <v>48014</v>
      </c>
      <c r="BC35" s="23">
        <v>84161</v>
      </c>
      <c r="BD35" s="23">
        <v>115329.4</v>
      </c>
      <c r="BE35" s="23">
        <v>57491</v>
      </c>
      <c r="BF35" s="23">
        <v>22159.33</v>
      </c>
      <c r="BG35" s="23">
        <v>0</v>
      </c>
      <c r="BH35" s="23">
        <v>1291</v>
      </c>
      <c r="BI35" s="23">
        <v>1722809.86</v>
      </c>
      <c r="BJ35" s="23">
        <v>83207</v>
      </c>
      <c r="BK35" s="23">
        <v>39229</v>
      </c>
      <c r="BL35" s="23">
        <v>15010</v>
      </c>
      <c r="BM35" s="23">
        <v>25179</v>
      </c>
      <c r="BN35" s="23">
        <v>0</v>
      </c>
      <c r="BO35" s="23">
        <v>0</v>
      </c>
      <c r="BP35" s="23">
        <v>1470143</v>
      </c>
      <c r="BQ35" s="23">
        <v>27322</v>
      </c>
      <c r="BR35" s="23">
        <v>4739</v>
      </c>
      <c r="BS35" s="23">
        <v>41323.5</v>
      </c>
      <c r="BT35" s="23">
        <v>32761.75</v>
      </c>
      <c r="BU35" s="23">
        <v>250889.18</v>
      </c>
      <c r="BV35" s="23">
        <v>6845</v>
      </c>
      <c r="BW35" s="23">
        <v>31925.71</v>
      </c>
      <c r="BX35" s="23">
        <v>3336.24</v>
      </c>
      <c r="BY35" s="24">
        <v>4171212.8899999997</v>
      </c>
    </row>
    <row r="36" spans="1:77">
      <c r="A36" s="21" t="s">
        <v>185</v>
      </c>
      <c r="B36" s="22">
        <v>4301020104.8059998</v>
      </c>
      <c r="C36" s="21" t="s">
        <v>192</v>
      </c>
      <c r="D36" s="23">
        <v>650800</v>
      </c>
      <c r="E36" s="23">
        <v>0</v>
      </c>
      <c r="F36" s="23">
        <v>533902</v>
      </c>
      <c r="G36" s="23">
        <v>10676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101815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1708.25</v>
      </c>
      <c r="Y36" s="23">
        <v>49961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11038.5</v>
      </c>
      <c r="AR36" s="23">
        <v>0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  <c r="BI36" s="23"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18973</v>
      </c>
      <c r="BR36" s="23">
        <v>0</v>
      </c>
      <c r="BS36" s="23">
        <v>0</v>
      </c>
      <c r="BT36" s="23">
        <v>0</v>
      </c>
      <c r="BU36" s="23">
        <v>52374.14</v>
      </c>
      <c r="BV36" s="23">
        <v>0</v>
      </c>
      <c r="BW36" s="23">
        <v>0</v>
      </c>
      <c r="BX36" s="23">
        <v>0</v>
      </c>
      <c r="BY36" s="24">
        <v>1043370</v>
      </c>
    </row>
    <row r="37" spans="1:77">
      <c r="A37" s="21" t="s">
        <v>185</v>
      </c>
      <c r="B37" s="22">
        <v>4301020105.2019997</v>
      </c>
      <c r="C37" s="21" t="s">
        <v>193</v>
      </c>
      <c r="D37" s="23">
        <v>93258723.950000003</v>
      </c>
      <c r="E37" s="23">
        <v>16035306</v>
      </c>
      <c r="F37" s="23">
        <v>30844807.620000001</v>
      </c>
      <c r="G37" s="23">
        <v>5079731.54</v>
      </c>
      <c r="H37" s="23">
        <v>3487800</v>
      </c>
      <c r="I37" s="23">
        <v>1138821.3700000001</v>
      </c>
      <c r="J37" s="23">
        <v>171778791.66</v>
      </c>
      <c r="K37" s="23">
        <v>9273486.25</v>
      </c>
      <c r="L37" s="23">
        <v>1170911</v>
      </c>
      <c r="M37" s="23">
        <v>31816723.710000001</v>
      </c>
      <c r="N37" s="23">
        <v>1470203</v>
      </c>
      <c r="O37" s="23">
        <v>4859998</v>
      </c>
      <c r="P37" s="23">
        <v>18582471.539999999</v>
      </c>
      <c r="Q37" s="23">
        <v>18470702.5</v>
      </c>
      <c r="R37" s="23">
        <v>217523</v>
      </c>
      <c r="S37" s="23">
        <v>2850690.24</v>
      </c>
      <c r="T37" s="23">
        <v>2392302</v>
      </c>
      <c r="U37" s="23">
        <v>1245268.93</v>
      </c>
      <c r="V37" s="23">
        <v>78573658.769999996</v>
      </c>
      <c r="W37" s="23">
        <v>10515186</v>
      </c>
      <c r="X37" s="23">
        <v>2175101.17</v>
      </c>
      <c r="Y37" s="23">
        <v>17590197</v>
      </c>
      <c r="Z37" s="23">
        <v>1127889</v>
      </c>
      <c r="AA37" s="23">
        <v>2992974.51</v>
      </c>
      <c r="AB37" s="23">
        <v>5936331</v>
      </c>
      <c r="AC37" s="23">
        <v>1290006</v>
      </c>
      <c r="AD37" s="23">
        <v>932052</v>
      </c>
      <c r="AE37" s="23">
        <v>127802171.47</v>
      </c>
      <c r="AF37" s="23">
        <v>1291461</v>
      </c>
      <c r="AG37" s="23">
        <v>860780</v>
      </c>
      <c r="AH37" s="23">
        <v>1028491</v>
      </c>
      <c r="AI37" s="23">
        <v>956742</v>
      </c>
      <c r="AJ37" s="23">
        <v>2511302</v>
      </c>
      <c r="AK37" s="23">
        <v>1727406</v>
      </c>
      <c r="AL37" s="23">
        <v>1276083</v>
      </c>
      <c r="AM37" s="23">
        <v>2902135</v>
      </c>
      <c r="AN37" s="23">
        <v>1912500</v>
      </c>
      <c r="AO37" s="23">
        <v>1689681.5</v>
      </c>
      <c r="AP37" s="23">
        <v>1220218</v>
      </c>
      <c r="AQ37" s="23">
        <v>27025719.629999999</v>
      </c>
      <c r="AR37" s="23">
        <v>556849</v>
      </c>
      <c r="AS37" s="23">
        <v>937569.75</v>
      </c>
      <c r="AT37" s="23">
        <v>1850136.56</v>
      </c>
      <c r="AU37" s="23">
        <v>901651</v>
      </c>
      <c r="AV37" s="23">
        <v>113011</v>
      </c>
      <c r="AW37" s="23">
        <v>371119</v>
      </c>
      <c r="AX37" s="23">
        <v>77403205.25</v>
      </c>
      <c r="AY37" s="23">
        <v>3150923.79</v>
      </c>
      <c r="AZ37" s="23">
        <v>2025689</v>
      </c>
      <c r="BA37" s="23">
        <v>5462508</v>
      </c>
      <c r="BB37" s="23">
        <v>8104114.75</v>
      </c>
      <c r="BC37" s="23">
        <v>2735201</v>
      </c>
      <c r="BD37" s="23">
        <v>10175572</v>
      </c>
      <c r="BE37" s="23">
        <v>9167316</v>
      </c>
      <c r="BF37" s="23">
        <v>2867127.55</v>
      </c>
      <c r="BG37" s="23">
        <v>787876</v>
      </c>
      <c r="BH37" s="23">
        <v>374440</v>
      </c>
      <c r="BI37" s="23">
        <v>56738970.32</v>
      </c>
      <c r="BJ37" s="23">
        <v>19164520.629999999</v>
      </c>
      <c r="BK37" s="23">
        <v>2452194</v>
      </c>
      <c r="BL37" s="23">
        <v>981907</v>
      </c>
      <c r="BM37" s="23">
        <v>752737</v>
      </c>
      <c r="BN37" s="23">
        <v>1710552</v>
      </c>
      <c r="BO37" s="23">
        <v>1527602.17</v>
      </c>
      <c r="BP37" s="23">
        <v>78803989.260000005</v>
      </c>
      <c r="BQ37" s="23">
        <v>1810644</v>
      </c>
      <c r="BR37" s="23">
        <v>2007542</v>
      </c>
      <c r="BS37" s="23">
        <v>3233846.32</v>
      </c>
      <c r="BT37" s="23">
        <v>5130549.55</v>
      </c>
      <c r="BU37" s="23">
        <v>12128142</v>
      </c>
      <c r="BV37" s="23">
        <v>2833737</v>
      </c>
      <c r="BW37" s="23">
        <v>1624762</v>
      </c>
      <c r="BX37" s="23">
        <v>1151644.3700000001</v>
      </c>
      <c r="BY37" s="24">
        <v>2569180895.6403999</v>
      </c>
    </row>
    <row r="38" spans="1:77">
      <c r="A38" s="21" t="s">
        <v>185</v>
      </c>
      <c r="B38" s="22">
        <v>4301020105.2449999</v>
      </c>
      <c r="C38" s="21" t="s">
        <v>194</v>
      </c>
      <c r="D38" s="23">
        <v>74000</v>
      </c>
      <c r="E38" s="23">
        <v>0</v>
      </c>
      <c r="F38" s="23">
        <v>6628105.0700000003</v>
      </c>
      <c r="G38" s="23">
        <v>5996.25</v>
      </c>
      <c r="H38" s="23">
        <v>176448</v>
      </c>
      <c r="I38" s="23">
        <v>0</v>
      </c>
      <c r="J38" s="23">
        <v>0</v>
      </c>
      <c r="K38" s="23">
        <v>1673948.75</v>
      </c>
      <c r="L38" s="23">
        <v>96915</v>
      </c>
      <c r="M38" s="23">
        <v>2992917.86</v>
      </c>
      <c r="N38" s="23">
        <v>0</v>
      </c>
      <c r="O38" s="23">
        <v>0</v>
      </c>
      <c r="P38" s="23">
        <v>758282</v>
      </c>
      <c r="Q38" s="23">
        <v>2793942.75</v>
      </c>
      <c r="R38" s="23">
        <v>22180</v>
      </c>
      <c r="S38" s="23">
        <v>203132.95</v>
      </c>
      <c r="T38" s="23">
        <v>410479</v>
      </c>
      <c r="U38" s="23">
        <v>149853.04999999999</v>
      </c>
      <c r="V38" s="23">
        <v>4819445.26</v>
      </c>
      <c r="W38" s="23">
        <v>294100</v>
      </c>
      <c r="X38" s="23">
        <v>3573</v>
      </c>
      <c r="Y38" s="23">
        <v>279639.25</v>
      </c>
      <c r="Z38" s="23">
        <v>43115</v>
      </c>
      <c r="AA38" s="23">
        <v>14500</v>
      </c>
      <c r="AB38" s="23">
        <v>960437</v>
      </c>
      <c r="AC38" s="23">
        <v>7000</v>
      </c>
      <c r="AD38" s="23">
        <v>104574</v>
      </c>
      <c r="AE38" s="23">
        <v>11399395.26</v>
      </c>
      <c r="AF38" s="23">
        <v>39868</v>
      </c>
      <c r="AG38" s="23">
        <v>0</v>
      </c>
      <c r="AH38" s="23">
        <v>55999</v>
      </c>
      <c r="AI38" s="23">
        <v>0</v>
      </c>
      <c r="AJ38" s="23">
        <v>152367</v>
      </c>
      <c r="AK38" s="23">
        <v>83732</v>
      </c>
      <c r="AL38" s="23">
        <v>1500</v>
      </c>
      <c r="AM38" s="23">
        <v>28750.45</v>
      </c>
      <c r="AN38" s="23">
        <v>26716</v>
      </c>
      <c r="AO38" s="23">
        <v>21640</v>
      </c>
      <c r="AP38" s="23">
        <v>0</v>
      </c>
      <c r="AQ38" s="23">
        <v>83177.14</v>
      </c>
      <c r="AR38" s="23">
        <v>9396</v>
      </c>
      <c r="AS38" s="23">
        <v>9000</v>
      </c>
      <c r="AT38" s="23">
        <v>0</v>
      </c>
      <c r="AU38" s="23">
        <v>0</v>
      </c>
      <c r="AV38" s="23">
        <v>15726</v>
      </c>
      <c r="AW38" s="23">
        <v>12000</v>
      </c>
      <c r="AX38" s="23">
        <v>5881752.0199999996</v>
      </c>
      <c r="AY38" s="23">
        <v>102360</v>
      </c>
      <c r="AZ38" s="23">
        <v>9140</v>
      </c>
      <c r="BA38" s="23">
        <v>88433.9</v>
      </c>
      <c r="BB38" s="23">
        <v>1549304.27</v>
      </c>
      <c r="BC38" s="23">
        <v>163861</v>
      </c>
      <c r="BD38" s="23">
        <v>848056</v>
      </c>
      <c r="BE38" s="23">
        <v>0</v>
      </c>
      <c r="BF38" s="23">
        <v>0</v>
      </c>
      <c r="BG38" s="23">
        <v>6787</v>
      </c>
      <c r="BH38" s="23">
        <v>6620</v>
      </c>
      <c r="BI38" s="23">
        <v>2259852.5099999998</v>
      </c>
      <c r="BJ38" s="23">
        <v>2530497.37</v>
      </c>
      <c r="BK38" s="23">
        <v>129311</v>
      </c>
      <c r="BL38" s="23">
        <v>0</v>
      </c>
      <c r="BM38" s="23">
        <v>17782</v>
      </c>
      <c r="BN38" s="23">
        <v>0</v>
      </c>
      <c r="BO38" s="23">
        <v>0</v>
      </c>
      <c r="BP38" s="23">
        <v>1630304.74</v>
      </c>
      <c r="BQ38" s="23">
        <v>242320</v>
      </c>
      <c r="BR38" s="23">
        <v>136538</v>
      </c>
      <c r="BS38" s="23">
        <v>699000.5</v>
      </c>
      <c r="BT38" s="23">
        <v>188781.5</v>
      </c>
      <c r="BU38" s="23">
        <v>1118595.2</v>
      </c>
      <c r="BV38" s="23">
        <v>154970.29999999999</v>
      </c>
      <c r="BW38" s="23">
        <v>100039</v>
      </c>
      <c r="BX38" s="23">
        <v>13054.25</v>
      </c>
      <c r="BY38" s="24">
        <v>142419409.48000002</v>
      </c>
    </row>
    <row r="39" spans="1:77">
      <c r="A39" s="21" t="s">
        <v>185</v>
      </c>
      <c r="B39" s="22">
        <v>4301020106.3059998</v>
      </c>
      <c r="C39" s="21" t="s">
        <v>195</v>
      </c>
      <c r="D39" s="23">
        <v>2217606</v>
      </c>
      <c r="E39" s="23">
        <v>936576</v>
      </c>
      <c r="F39" s="23">
        <v>788060</v>
      </c>
      <c r="G39" s="23">
        <v>3039</v>
      </c>
      <c r="H39" s="23">
        <v>49508</v>
      </c>
      <c r="I39" s="23">
        <v>0</v>
      </c>
      <c r="J39" s="23">
        <v>15148452</v>
      </c>
      <c r="K39" s="23">
        <v>1908231.5</v>
      </c>
      <c r="L39" s="23">
        <v>254892</v>
      </c>
      <c r="M39" s="23">
        <v>384004.3</v>
      </c>
      <c r="N39" s="23">
        <v>65381</v>
      </c>
      <c r="O39" s="23">
        <v>593788</v>
      </c>
      <c r="P39" s="23">
        <v>1599002</v>
      </c>
      <c r="Q39" s="23">
        <v>735776.25</v>
      </c>
      <c r="R39" s="23">
        <v>0</v>
      </c>
      <c r="S39" s="23">
        <v>6571</v>
      </c>
      <c r="T39" s="23">
        <v>249969</v>
      </c>
      <c r="U39" s="23">
        <v>24156</v>
      </c>
      <c r="V39" s="23">
        <v>16984975.25</v>
      </c>
      <c r="W39" s="23">
        <v>1076106</v>
      </c>
      <c r="X39" s="23">
        <v>86373.75</v>
      </c>
      <c r="Y39" s="23">
        <v>885040</v>
      </c>
      <c r="Z39" s="23">
        <v>118285.5</v>
      </c>
      <c r="AA39" s="23">
        <v>226073</v>
      </c>
      <c r="AB39" s="23">
        <v>245868</v>
      </c>
      <c r="AC39" s="23">
        <v>32199</v>
      </c>
      <c r="AD39" s="23">
        <v>136253</v>
      </c>
      <c r="AE39" s="23">
        <v>10273432.800000001</v>
      </c>
      <c r="AF39" s="23">
        <v>33926</v>
      </c>
      <c r="AG39" s="23">
        <v>27768</v>
      </c>
      <c r="AH39" s="23">
        <v>22287</v>
      </c>
      <c r="AI39" s="23">
        <v>40336</v>
      </c>
      <c r="AJ39" s="23">
        <v>105927</v>
      </c>
      <c r="AK39" s="23">
        <v>73178</v>
      </c>
      <c r="AL39" s="23">
        <v>42799</v>
      </c>
      <c r="AM39" s="23">
        <v>183473</v>
      </c>
      <c r="AN39" s="23">
        <v>40445</v>
      </c>
      <c r="AO39" s="23">
        <v>147664</v>
      </c>
      <c r="AP39" s="23">
        <v>30471</v>
      </c>
      <c r="AQ39" s="23">
        <v>2886104.58</v>
      </c>
      <c r="AR39" s="23">
        <v>16340</v>
      </c>
      <c r="AS39" s="23">
        <v>73182</v>
      </c>
      <c r="AT39" s="23">
        <v>11569</v>
      </c>
      <c r="AU39" s="23">
        <v>57273</v>
      </c>
      <c r="AV39" s="23">
        <v>0</v>
      </c>
      <c r="AW39" s="23">
        <v>129605</v>
      </c>
      <c r="AX39" s="23">
        <v>12152054</v>
      </c>
      <c r="AY39" s="23">
        <v>40900</v>
      </c>
      <c r="AZ39" s="23">
        <v>89756.75</v>
      </c>
      <c r="BA39" s="23">
        <v>314439</v>
      </c>
      <c r="BB39" s="23">
        <v>112377.5</v>
      </c>
      <c r="BC39" s="23">
        <v>262097</v>
      </c>
      <c r="BD39" s="23">
        <v>677051</v>
      </c>
      <c r="BE39" s="23">
        <v>344806.75</v>
      </c>
      <c r="BF39" s="23">
        <v>76345.25</v>
      </c>
      <c r="BG39" s="23">
        <v>28475</v>
      </c>
      <c r="BH39" s="23">
        <v>18008</v>
      </c>
      <c r="BI39" s="23">
        <v>15117621.810000001</v>
      </c>
      <c r="BJ39" s="23">
        <v>3782949.12</v>
      </c>
      <c r="BK39" s="23">
        <v>187743</v>
      </c>
      <c r="BL39" s="23">
        <v>78296</v>
      </c>
      <c r="BM39" s="23">
        <v>43567</v>
      </c>
      <c r="BN39" s="23">
        <v>533232</v>
      </c>
      <c r="BO39" s="23">
        <v>49796</v>
      </c>
      <c r="BP39" s="23">
        <v>6155106</v>
      </c>
      <c r="BQ39" s="23">
        <v>65288</v>
      </c>
      <c r="BR39" s="23">
        <v>27538</v>
      </c>
      <c r="BS39" s="23">
        <v>55594</v>
      </c>
      <c r="BT39" s="23">
        <v>216036.75</v>
      </c>
      <c r="BU39" s="23">
        <v>506550</v>
      </c>
      <c r="BV39" s="23">
        <v>59031</v>
      </c>
      <c r="BW39" s="23">
        <v>26114</v>
      </c>
      <c r="BX39" s="23">
        <v>3709</v>
      </c>
      <c r="BY39" s="24">
        <v>39058254</v>
      </c>
    </row>
    <row r="40" spans="1:77">
      <c r="A40" s="21" t="s">
        <v>185</v>
      </c>
      <c r="B40" s="22">
        <v>4301020106.3079996</v>
      </c>
      <c r="C40" s="21" t="s">
        <v>196</v>
      </c>
      <c r="D40" s="23">
        <v>779350</v>
      </c>
      <c r="E40" s="23">
        <v>0</v>
      </c>
      <c r="F40" s="23">
        <v>73001.600000000006</v>
      </c>
      <c r="G40" s="23">
        <v>0</v>
      </c>
      <c r="H40" s="23">
        <v>0</v>
      </c>
      <c r="I40" s="23">
        <v>0</v>
      </c>
      <c r="J40" s="23">
        <v>7677509.75</v>
      </c>
      <c r="K40" s="23">
        <v>4188</v>
      </c>
      <c r="L40" s="23">
        <v>1268</v>
      </c>
      <c r="M40" s="23">
        <v>134996.75</v>
      </c>
      <c r="N40" s="23">
        <v>18658</v>
      </c>
      <c r="O40" s="23">
        <v>0</v>
      </c>
      <c r="P40" s="23">
        <v>0</v>
      </c>
      <c r="Q40" s="23">
        <v>1460</v>
      </c>
      <c r="R40" s="23">
        <v>0</v>
      </c>
      <c r="S40" s="23">
        <v>0</v>
      </c>
      <c r="T40" s="23">
        <v>0</v>
      </c>
      <c r="U40" s="23">
        <v>0</v>
      </c>
      <c r="V40" s="23">
        <v>1188227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1778</v>
      </c>
      <c r="AD40" s="23">
        <v>0</v>
      </c>
      <c r="AE40" s="23">
        <v>1076280.5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11643</v>
      </c>
      <c r="AL40" s="23">
        <v>0</v>
      </c>
      <c r="AM40" s="23">
        <v>0</v>
      </c>
      <c r="AN40" s="23">
        <v>0</v>
      </c>
      <c r="AO40" s="23">
        <v>3994</v>
      </c>
      <c r="AP40" s="23">
        <v>23601</v>
      </c>
      <c r="AQ40" s="23">
        <v>501935.22</v>
      </c>
      <c r="AR40" s="23">
        <v>0</v>
      </c>
      <c r="AS40" s="23">
        <v>2635</v>
      </c>
      <c r="AT40" s="23">
        <v>0</v>
      </c>
      <c r="AU40" s="23">
        <v>0</v>
      </c>
      <c r="AV40" s="23">
        <v>0</v>
      </c>
      <c r="AW40" s="23">
        <v>55120</v>
      </c>
      <c r="AX40" s="23">
        <v>970205</v>
      </c>
      <c r="AY40" s="23">
        <v>0</v>
      </c>
      <c r="AZ40" s="23">
        <v>4505</v>
      </c>
      <c r="BA40" s="23">
        <v>0</v>
      </c>
      <c r="BB40" s="23">
        <v>25081</v>
      </c>
      <c r="BC40" s="23">
        <v>0</v>
      </c>
      <c r="BD40" s="23">
        <v>24900</v>
      </c>
      <c r="BE40" s="23">
        <v>0</v>
      </c>
      <c r="BF40" s="23">
        <v>0</v>
      </c>
      <c r="BG40" s="23">
        <v>0</v>
      </c>
      <c r="BH40" s="23">
        <v>0</v>
      </c>
      <c r="BI40" s="23">
        <v>1141437.82</v>
      </c>
      <c r="BJ40" s="23">
        <v>343093</v>
      </c>
      <c r="BK40" s="23">
        <v>48567</v>
      </c>
      <c r="BL40" s="23">
        <v>0</v>
      </c>
      <c r="BM40" s="23">
        <v>3192</v>
      </c>
      <c r="BN40" s="23">
        <v>3820</v>
      </c>
      <c r="BO40" s="23">
        <v>0</v>
      </c>
      <c r="BP40" s="23">
        <v>373033</v>
      </c>
      <c r="BQ40" s="23">
        <v>0</v>
      </c>
      <c r="BR40" s="23">
        <v>0</v>
      </c>
      <c r="BS40" s="23">
        <v>5147.5</v>
      </c>
      <c r="BT40" s="23">
        <v>0</v>
      </c>
      <c r="BU40" s="23">
        <v>40553</v>
      </c>
      <c r="BV40" s="23">
        <v>0</v>
      </c>
      <c r="BW40" s="23">
        <v>0</v>
      </c>
      <c r="BX40" s="23">
        <v>0</v>
      </c>
      <c r="BY40" s="24">
        <v>13928638.33</v>
      </c>
    </row>
    <row r="41" spans="1:77">
      <c r="A41" s="21" t="s">
        <v>185</v>
      </c>
      <c r="B41" s="22">
        <v>4301020106.3120003</v>
      </c>
      <c r="C41" s="21" t="s">
        <v>197</v>
      </c>
      <c r="D41" s="23">
        <v>0</v>
      </c>
      <c r="E41" s="23">
        <v>432652</v>
      </c>
      <c r="F41" s="23">
        <v>0</v>
      </c>
      <c r="G41" s="23">
        <v>0</v>
      </c>
      <c r="H41" s="23">
        <v>0</v>
      </c>
      <c r="I41" s="23">
        <v>0</v>
      </c>
      <c r="J41" s="23">
        <v>1737670.5</v>
      </c>
      <c r="K41" s="23">
        <v>219651</v>
      </c>
      <c r="L41" s="23">
        <v>48177</v>
      </c>
      <c r="M41" s="23">
        <v>93649</v>
      </c>
      <c r="N41" s="23">
        <v>6352</v>
      </c>
      <c r="O41" s="23">
        <v>345284</v>
      </c>
      <c r="P41" s="23">
        <v>348137.5</v>
      </c>
      <c r="Q41" s="23">
        <v>206562.75</v>
      </c>
      <c r="R41" s="23">
        <v>13977</v>
      </c>
      <c r="S41" s="23">
        <v>25914</v>
      </c>
      <c r="T41" s="23">
        <v>30438.5</v>
      </c>
      <c r="U41" s="23">
        <v>12694</v>
      </c>
      <c r="V41" s="23">
        <v>614226.25</v>
      </c>
      <c r="W41" s="23">
        <v>251233</v>
      </c>
      <c r="X41" s="23">
        <v>48069</v>
      </c>
      <c r="Y41" s="23">
        <v>92113</v>
      </c>
      <c r="Z41" s="23">
        <v>0</v>
      </c>
      <c r="AA41" s="23">
        <v>17612</v>
      </c>
      <c r="AB41" s="23">
        <v>121128</v>
      </c>
      <c r="AC41" s="23">
        <v>2355</v>
      </c>
      <c r="AD41" s="23">
        <v>11873</v>
      </c>
      <c r="AE41" s="23">
        <v>402380</v>
      </c>
      <c r="AF41" s="23">
        <v>8043</v>
      </c>
      <c r="AG41" s="23">
        <v>0</v>
      </c>
      <c r="AH41" s="23">
        <v>0</v>
      </c>
      <c r="AI41" s="23">
        <v>0</v>
      </c>
      <c r="AJ41" s="23">
        <v>10901</v>
      </c>
      <c r="AK41" s="23">
        <v>0</v>
      </c>
      <c r="AL41" s="23">
        <v>0</v>
      </c>
      <c r="AM41" s="23">
        <v>27428</v>
      </c>
      <c r="AN41" s="23">
        <v>1903</v>
      </c>
      <c r="AO41" s="23">
        <v>13624</v>
      </c>
      <c r="AP41" s="23">
        <v>0</v>
      </c>
      <c r="AQ41" s="23">
        <v>39369</v>
      </c>
      <c r="AR41" s="23">
        <v>0</v>
      </c>
      <c r="AS41" s="23">
        <v>15717</v>
      </c>
      <c r="AT41" s="23">
        <v>0</v>
      </c>
      <c r="AU41" s="23">
        <v>7197</v>
      </c>
      <c r="AV41" s="23">
        <v>0</v>
      </c>
      <c r="AW41" s="23">
        <v>0</v>
      </c>
      <c r="AX41" s="23">
        <v>699045</v>
      </c>
      <c r="AY41" s="23">
        <v>7340</v>
      </c>
      <c r="AZ41" s="23">
        <v>0</v>
      </c>
      <c r="BA41" s="23">
        <v>0</v>
      </c>
      <c r="BB41" s="23">
        <v>0</v>
      </c>
      <c r="BC41" s="23">
        <v>79634</v>
      </c>
      <c r="BD41" s="23">
        <v>189992</v>
      </c>
      <c r="BE41" s="23">
        <v>61963</v>
      </c>
      <c r="BF41" s="23">
        <v>61080</v>
      </c>
      <c r="BG41" s="23">
        <v>0</v>
      </c>
      <c r="BH41" s="23">
        <v>0</v>
      </c>
      <c r="BI41" s="23">
        <v>542060.79</v>
      </c>
      <c r="BJ41" s="23">
        <v>0</v>
      </c>
      <c r="BK41" s="23">
        <v>0</v>
      </c>
      <c r="BL41" s="23">
        <v>5364</v>
      </c>
      <c r="BM41" s="23">
        <v>0</v>
      </c>
      <c r="BN41" s="23">
        <v>0</v>
      </c>
      <c r="BO41" s="23">
        <v>0</v>
      </c>
      <c r="BP41" s="23">
        <v>949520</v>
      </c>
      <c r="BQ41" s="23">
        <v>9219</v>
      </c>
      <c r="BR41" s="23">
        <v>0</v>
      </c>
      <c r="BS41" s="23">
        <v>0</v>
      </c>
      <c r="BT41" s="23">
        <v>42505</v>
      </c>
      <c r="BU41" s="23">
        <v>206674</v>
      </c>
      <c r="BV41" s="23">
        <v>16332</v>
      </c>
      <c r="BW41" s="23">
        <v>0</v>
      </c>
      <c r="BX41" s="23">
        <v>16817</v>
      </c>
      <c r="BY41" s="24">
        <v>267899495.55000001</v>
      </c>
    </row>
    <row r="42" spans="1:77">
      <c r="A42" s="21" t="s">
        <v>185</v>
      </c>
      <c r="B42" s="22">
        <v>4301020106.3140001</v>
      </c>
      <c r="C42" s="21" t="s">
        <v>198</v>
      </c>
      <c r="D42" s="23">
        <v>562762</v>
      </c>
      <c r="E42" s="23">
        <v>0</v>
      </c>
      <c r="F42" s="23">
        <v>350633.6</v>
      </c>
      <c r="G42" s="23">
        <v>0</v>
      </c>
      <c r="H42" s="23">
        <v>9020</v>
      </c>
      <c r="I42" s="23">
        <v>0</v>
      </c>
      <c r="J42" s="23">
        <v>198764</v>
      </c>
      <c r="K42" s="23">
        <v>0</v>
      </c>
      <c r="L42" s="23">
        <v>0</v>
      </c>
      <c r="M42" s="23">
        <v>6000</v>
      </c>
      <c r="N42" s="23">
        <v>0</v>
      </c>
      <c r="O42" s="23">
        <v>0</v>
      </c>
      <c r="P42" s="23">
        <v>0</v>
      </c>
      <c r="Q42" s="23">
        <v>27069</v>
      </c>
      <c r="R42" s="23">
        <v>0</v>
      </c>
      <c r="S42" s="23">
        <v>0</v>
      </c>
      <c r="T42" s="23">
        <v>0</v>
      </c>
      <c r="U42" s="23">
        <v>0</v>
      </c>
      <c r="V42" s="23">
        <v>138237.75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4406663.54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39000</v>
      </c>
      <c r="AR42" s="23">
        <v>0</v>
      </c>
      <c r="AS42" s="23">
        <v>0</v>
      </c>
      <c r="AT42" s="23">
        <v>3679</v>
      </c>
      <c r="AU42" s="23">
        <v>0</v>
      </c>
      <c r="AV42" s="23">
        <v>0</v>
      </c>
      <c r="AW42" s="23">
        <v>0</v>
      </c>
      <c r="AX42" s="23">
        <v>8352246.9400000004</v>
      </c>
      <c r="AY42" s="23">
        <v>0</v>
      </c>
      <c r="AZ42" s="23">
        <v>0</v>
      </c>
      <c r="BA42" s="23">
        <v>10100</v>
      </c>
      <c r="BB42" s="23">
        <v>147751</v>
      </c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  <c r="BI42" s="23">
        <v>13890</v>
      </c>
      <c r="BJ42" s="23">
        <v>360853</v>
      </c>
      <c r="BK42" s="23">
        <v>0</v>
      </c>
      <c r="BL42" s="23">
        <v>0</v>
      </c>
      <c r="BM42" s="23">
        <v>0</v>
      </c>
      <c r="BN42" s="23">
        <v>2677</v>
      </c>
      <c r="BO42" s="23">
        <v>4244</v>
      </c>
      <c r="BP42" s="23">
        <v>3422539.52</v>
      </c>
      <c r="BQ42" s="23">
        <v>0</v>
      </c>
      <c r="BR42" s="23">
        <v>21279</v>
      </c>
      <c r="BS42" s="23">
        <v>0</v>
      </c>
      <c r="BT42" s="23">
        <v>0</v>
      </c>
      <c r="BU42" s="23">
        <v>0</v>
      </c>
      <c r="BV42" s="23">
        <v>0</v>
      </c>
      <c r="BW42" s="23">
        <v>26201</v>
      </c>
      <c r="BX42" s="23">
        <v>0</v>
      </c>
      <c r="BY42" s="24">
        <v>76102007.569999993</v>
      </c>
    </row>
    <row r="43" spans="1:77">
      <c r="A43" s="21" t="s">
        <v>185</v>
      </c>
      <c r="B43" s="22">
        <v>4301020106.5039997</v>
      </c>
      <c r="C43" s="21" t="s">
        <v>199</v>
      </c>
      <c r="D43" s="23">
        <v>1458554</v>
      </c>
      <c r="E43" s="23">
        <v>79957</v>
      </c>
      <c r="F43" s="23">
        <v>561237</v>
      </c>
      <c r="G43" s="23">
        <v>21912</v>
      </c>
      <c r="H43" s="23">
        <v>17067</v>
      </c>
      <c r="I43" s="23">
        <v>0</v>
      </c>
      <c r="J43" s="23">
        <v>2244690.75</v>
      </c>
      <c r="K43" s="23">
        <v>161981.5</v>
      </c>
      <c r="L43" s="23">
        <v>63601</v>
      </c>
      <c r="M43" s="23">
        <v>254592</v>
      </c>
      <c r="N43" s="23">
        <v>19203</v>
      </c>
      <c r="O43" s="23">
        <v>23063</v>
      </c>
      <c r="P43" s="23">
        <v>127128</v>
      </c>
      <c r="Q43" s="23">
        <v>252672</v>
      </c>
      <c r="R43" s="23">
        <v>0</v>
      </c>
      <c r="S43" s="23">
        <v>15867.25</v>
      </c>
      <c r="T43" s="23">
        <v>155985</v>
      </c>
      <c r="U43" s="23">
        <v>15096</v>
      </c>
      <c r="V43" s="23">
        <v>597808.25</v>
      </c>
      <c r="W43" s="23">
        <v>127703</v>
      </c>
      <c r="X43" s="23">
        <v>85711.75</v>
      </c>
      <c r="Y43" s="23">
        <v>512403</v>
      </c>
      <c r="Z43" s="23">
        <v>54638.5</v>
      </c>
      <c r="AA43" s="23">
        <v>63949</v>
      </c>
      <c r="AB43" s="23">
        <v>461381.25</v>
      </c>
      <c r="AC43" s="23">
        <v>0</v>
      </c>
      <c r="AD43" s="23">
        <v>44937</v>
      </c>
      <c r="AE43" s="23">
        <v>666755.35</v>
      </c>
      <c r="AF43" s="23">
        <v>11611</v>
      </c>
      <c r="AG43" s="23">
        <v>0</v>
      </c>
      <c r="AH43" s="23">
        <v>56952</v>
      </c>
      <c r="AI43" s="23">
        <v>13083</v>
      </c>
      <c r="AJ43" s="23">
        <v>89965</v>
      </c>
      <c r="AK43" s="23">
        <v>32133</v>
      </c>
      <c r="AL43" s="23">
        <v>5260</v>
      </c>
      <c r="AM43" s="23">
        <v>41812</v>
      </c>
      <c r="AN43" s="23">
        <v>80302</v>
      </c>
      <c r="AO43" s="23">
        <v>62883</v>
      </c>
      <c r="AP43" s="23">
        <v>19304.93</v>
      </c>
      <c r="AQ43" s="23">
        <v>920977.31</v>
      </c>
      <c r="AR43" s="23">
        <v>54045</v>
      </c>
      <c r="AS43" s="23">
        <v>48169</v>
      </c>
      <c r="AT43" s="23">
        <v>47157</v>
      </c>
      <c r="AU43" s="23">
        <v>84688</v>
      </c>
      <c r="AV43" s="23">
        <v>0</v>
      </c>
      <c r="AW43" s="23">
        <v>25242</v>
      </c>
      <c r="AX43" s="23">
        <v>415898</v>
      </c>
      <c r="AY43" s="23">
        <v>48240</v>
      </c>
      <c r="AZ43" s="23">
        <v>20762</v>
      </c>
      <c r="BA43" s="23">
        <v>17914</v>
      </c>
      <c r="BB43" s="23">
        <v>57429</v>
      </c>
      <c r="BC43" s="23">
        <v>10926</v>
      </c>
      <c r="BD43" s="23">
        <v>80866</v>
      </c>
      <c r="BE43" s="23">
        <v>354647</v>
      </c>
      <c r="BF43" s="23">
        <v>11413</v>
      </c>
      <c r="BG43" s="23">
        <v>0</v>
      </c>
      <c r="BH43" s="23">
        <v>0</v>
      </c>
      <c r="BI43" s="23">
        <v>25991.09</v>
      </c>
      <c r="BJ43" s="23">
        <v>85051</v>
      </c>
      <c r="BK43" s="23">
        <v>9858</v>
      </c>
      <c r="BL43" s="23">
        <v>0</v>
      </c>
      <c r="BM43" s="23">
        <v>2688</v>
      </c>
      <c r="BN43" s="23">
        <v>7077</v>
      </c>
      <c r="BO43" s="23">
        <v>0</v>
      </c>
      <c r="BP43" s="23">
        <v>877342</v>
      </c>
      <c r="BQ43" s="23">
        <v>54156</v>
      </c>
      <c r="BR43" s="23">
        <v>18471</v>
      </c>
      <c r="BS43" s="23">
        <v>58857.5</v>
      </c>
      <c r="BT43" s="23">
        <v>144312.5</v>
      </c>
      <c r="BU43" s="23">
        <v>125156</v>
      </c>
      <c r="BV43" s="23">
        <v>51106</v>
      </c>
      <c r="BW43" s="23">
        <v>0</v>
      </c>
      <c r="BX43" s="23">
        <v>0</v>
      </c>
      <c r="BY43" s="24">
        <v>25079595.530000001</v>
      </c>
    </row>
    <row r="44" spans="1:77">
      <c r="A44" s="21" t="s">
        <v>185</v>
      </c>
      <c r="B44" s="22">
        <v>4301020106.5129995</v>
      </c>
      <c r="C44" s="21" t="s">
        <v>200</v>
      </c>
      <c r="D44" s="23">
        <v>438267</v>
      </c>
      <c r="E44" s="23">
        <v>0</v>
      </c>
      <c r="F44" s="23">
        <v>53400</v>
      </c>
      <c r="G44" s="23">
        <v>0</v>
      </c>
      <c r="H44" s="23">
        <v>0</v>
      </c>
      <c r="I44" s="23">
        <v>0</v>
      </c>
      <c r="J44" s="23">
        <v>528873.5</v>
      </c>
      <c r="K44" s="23">
        <v>33182</v>
      </c>
      <c r="L44" s="23">
        <v>0</v>
      </c>
      <c r="M44" s="23">
        <v>18845</v>
      </c>
      <c r="N44" s="23">
        <v>0</v>
      </c>
      <c r="O44" s="23">
        <v>0</v>
      </c>
      <c r="P44" s="23">
        <v>11085.4</v>
      </c>
      <c r="Q44" s="23">
        <v>15152</v>
      </c>
      <c r="R44" s="23">
        <v>0</v>
      </c>
      <c r="S44" s="23">
        <v>0</v>
      </c>
      <c r="T44" s="23">
        <v>0</v>
      </c>
      <c r="U44" s="23">
        <v>0</v>
      </c>
      <c r="V44" s="23">
        <v>318768.5</v>
      </c>
      <c r="W44" s="23">
        <v>109690</v>
      </c>
      <c r="X44" s="23">
        <v>0</v>
      </c>
      <c r="Y44" s="23">
        <v>19090</v>
      </c>
      <c r="Z44" s="23">
        <v>20285</v>
      </c>
      <c r="AA44" s="23">
        <v>0</v>
      </c>
      <c r="AB44" s="23">
        <v>0</v>
      </c>
      <c r="AC44" s="23">
        <v>0</v>
      </c>
      <c r="AD44" s="23">
        <v>0</v>
      </c>
      <c r="AE44" s="23">
        <v>1332746.58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885550.4</v>
      </c>
      <c r="AR44" s="23">
        <v>0</v>
      </c>
      <c r="AS44" s="23">
        <v>5628</v>
      </c>
      <c r="AT44" s="23">
        <v>18334</v>
      </c>
      <c r="AU44" s="23">
        <v>7696</v>
      </c>
      <c r="AV44" s="23">
        <v>2133.6</v>
      </c>
      <c r="AW44" s="23">
        <v>0</v>
      </c>
      <c r="AX44" s="23">
        <v>135360</v>
      </c>
      <c r="AY44" s="23">
        <v>0</v>
      </c>
      <c r="AZ44" s="23">
        <v>0</v>
      </c>
      <c r="BA44" s="23">
        <v>0</v>
      </c>
      <c r="BB44" s="23">
        <v>0</v>
      </c>
      <c r="BC44" s="23">
        <v>0</v>
      </c>
      <c r="BD44" s="23">
        <v>0</v>
      </c>
      <c r="BE44" s="23">
        <v>26557</v>
      </c>
      <c r="BF44" s="23">
        <v>0</v>
      </c>
      <c r="BG44" s="23">
        <v>0</v>
      </c>
      <c r="BH44" s="23">
        <v>0</v>
      </c>
      <c r="BI44" s="23">
        <v>32084.39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621727</v>
      </c>
      <c r="BQ44" s="23">
        <v>12263</v>
      </c>
      <c r="BR44" s="23">
        <v>0</v>
      </c>
      <c r="BS44" s="23">
        <v>0</v>
      </c>
      <c r="BT44" s="23">
        <v>0</v>
      </c>
      <c r="BU44" s="23">
        <v>27532</v>
      </c>
      <c r="BV44" s="23">
        <v>0</v>
      </c>
      <c r="BW44" s="23">
        <v>0</v>
      </c>
      <c r="BX44" s="23">
        <v>0</v>
      </c>
      <c r="BY44" s="24">
        <v>64539352.349999994</v>
      </c>
    </row>
    <row r="45" spans="1:77">
      <c r="A45" s="21" t="s">
        <v>185</v>
      </c>
      <c r="B45" s="22">
        <v>4301020106.5139999</v>
      </c>
      <c r="C45" s="21" t="s">
        <v>201</v>
      </c>
      <c r="D45" s="23">
        <v>0</v>
      </c>
      <c r="E45" s="23">
        <v>0</v>
      </c>
      <c r="F45" s="23">
        <v>1629075.12</v>
      </c>
      <c r="G45" s="23">
        <v>0</v>
      </c>
      <c r="H45" s="23">
        <v>0</v>
      </c>
      <c r="I45" s="23">
        <v>0</v>
      </c>
      <c r="J45" s="23">
        <v>3614222.69</v>
      </c>
      <c r="K45" s="23">
        <v>30160</v>
      </c>
      <c r="L45" s="23">
        <v>0</v>
      </c>
      <c r="M45" s="23">
        <v>967911.2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26076</v>
      </c>
      <c r="U45" s="23">
        <v>0</v>
      </c>
      <c r="V45" s="23">
        <v>432410.75</v>
      </c>
      <c r="W45" s="23">
        <v>189083.39</v>
      </c>
      <c r="X45" s="23">
        <v>0</v>
      </c>
      <c r="Y45" s="23">
        <v>279345</v>
      </c>
      <c r="Z45" s="23">
        <v>38027</v>
      </c>
      <c r="AA45" s="23">
        <v>38815</v>
      </c>
      <c r="AB45" s="23">
        <v>0</v>
      </c>
      <c r="AC45" s="23">
        <v>0</v>
      </c>
      <c r="AD45" s="23">
        <v>0</v>
      </c>
      <c r="AE45" s="23">
        <v>1058299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2220</v>
      </c>
      <c r="AM45" s="23">
        <v>0</v>
      </c>
      <c r="AN45" s="23">
        <v>0</v>
      </c>
      <c r="AO45" s="23">
        <v>0</v>
      </c>
      <c r="AP45" s="23">
        <v>0</v>
      </c>
      <c r="AQ45" s="23">
        <v>405391</v>
      </c>
      <c r="AR45" s="23">
        <v>0</v>
      </c>
      <c r="AS45" s="23">
        <v>0</v>
      </c>
      <c r="AT45" s="23">
        <v>32185.439999999999</v>
      </c>
      <c r="AU45" s="23">
        <v>0</v>
      </c>
      <c r="AV45" s="23">
        <v>0</v>
      </c>
      <c r="AW45" s="23">
        <v>0</v>
      </c>
      <c r="AX45" s="23">
        <v>1249787.75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187028</v>
      </c>
      <c r="BK45" s="23">
        <v>0</v>
      </c>
      <c r="BL45" s="23">
        <v>0</v>
      </c>
      <c r="BM45" s="23">
        <v>0</v>
      </c>
      <c r="BN45" s="23">
        <v>0</v>
      </c>
      <c r="BO45" s="23">
        <v>0</v>
      </c>
      <c r="BP45" s="23">
        <v>47032.65</v>
      </c>
      <c r="BQ45" s="23">
        <v>0</v>
      </c>
      <c r="BR45" s="23">
        <v>0</v>
      </c>
      <c r="BS45" s="23">
        <v>0</v>
      </c>
      <c r="BT45" s="23">
        <v>0</v>
      </c>
      <c r="BU45" s="23">
        <v>0</v>
      </c>
      <c r="BV45" s="23">
        <v>0</v>
      </c>
      <c r="BW45" s="23">
        <v>0</v>
      </c>
      <c r="BX45" s="23">
        <v>0</v>
      </c>
      <c r="BY45" s="24">
        <v>48419298.450000003</v>
      </c>
    </row>
    <row r="46" spans="1:77">
      <c r="A46" s="21" t="s">
        <v>185</v>
      </c>
      <c r="B46" s="22">
        <v>4301020106.71</v>
      </c>
      <c r="C46" s="21" t="s">
        <v>202</v>
      </c>
      <c r="D46" s="23">
        <v>107846</v>
      </c>
      <c r="E46" s="23">
        <v>0</v>
      </c>
      <c r="F46" s="23">
        <v>231712.96</v>
      </c>
      <c r="G46" s="23">
        <v>0</v>
      </c>
      <c r="H46" s="23">
        <v>0</v>
      </c>
      <c r="I46" s="23">
        <v>0</v>
      </c>
      <c r="J46" s="23">
        <v>432660.5</v>
      </c>
      <c r="K46" s="23">
        <v>0</v>
      </c>
      <c r="L46" s="23">
        <v>0</v>
      </c>
      <c r="M46" s="23">
        <v>1546.5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313431.61</v>
      </c>
      <c r="W46" s="23">
        <v>0</v>
      </c>
      <c r="X46" s="23">
        <v>0</v>
      </c>
      <c r="Y46" s="23">
        <v>0</v>
      </c>
      <c r="Z46" s="23">
        <v>14412</v>
      </c>
      <c r="AA46" s="23">
        <v>0</v>
      </c>
      <c r="AB46" s="23">
        <v>0</v>
      </c>
      <c r="AC46" s="23">
        <v>3272</v>
      </c>
      <c r="AD46" s="23">
        <v>0</v>
      </c>
      <c r="AE46" s="23">
        <v>277734</v>
      </c>
      <c r="AF46" s="23">
        <v>0</v>
      </c>
      <c r="AG46" s="23">
        <v>0</v>
      </c>
      <c r="AH46" s="23">
        <v>0</v>
      </c>
      <c r="AI46" s="23">
        <v>4783</v>
      </c>
      <c r="AJ46" s="23">
        <v>13175</v>
      </c>
      <c r="AK46" s="23">
        <v>0</v>
      </c>
      <c r="AL46" s="23">
        <v>0</v>
      </c>
      <c r="AM46" s="23">
        <v>0</v>
      </c>
      <c r="AN46" s="23">
        <v>14545</v>
      </c>
      <c r="AO46" s="23">
        <v>0</v>
      </c>
      <c r="AP46" s="23">
        <v>0</v>
      </c>
      <c r="AQ46" s="23">
        <v>211158.44</v>
      </c>
      <c r="AR46" s="23">
        <v>91859.199999999997</v>
      </c>
      <c r="AS46" s="23">
        <v>0</v>
      </c>
      <c r="AT46" s="23">
        <v>67425</v>
      </c>
      <c r="AU46" s="23">
        <v>18370</v>
      </c>
      <c r="AV46" s="23">
        <v>0</v>
      </c>
      <c r="AW46" s="23">
        <v>51290</v>
      </c>
      <c r="AX46" s="23">
        <v>0</v>
      </c>
      <c r="AY46" s="23">
        <v>0</v>
      </c>
      <c r="AZ46" s="23">
        <v>0</v>
      </c>
      <c r="BA46" s="23">
        <v>0</v>
      </c>
      <c r="BB46" s="23">
        <v>39351</v>
      </c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  <c r="BI46" s="23">
        <v>0</v>
      </c>
      <c r="BJ46" s="23">
        <v>4694.3999999999996</v>
      </c>
      <c r="BK46" s="23">
        <v>0</v>
      </c>
      <c r="BL46" s="23">
        <v>0</v>
      </c>
      <c r="BM46" s="23">
        <v>0</v>
      </c>
      <c r="BN46" s="23">
        <v>0</v>
      </c>
      <c r="BO46" s="23">
        <v>0</v>
      </c>
      <c r="BP46" s="23">
        <v>333769</v>
      </c>
      <c r="BQ46" s="23">
        <v>10279</v>
      </c>
      <c r="BR46" s="23">
        <v>0</v>
      </c>
      <c r="BS46" s="23">
        <v>0</v>
      </c>
      <c r="BT46" s="23">
        <v>0</v>
      </c>
      <c r="BU46" s="23">
        <v>88538</v>
      </c>
      <c r="BV46" s="23">
        <v>0</v>
      </c>
      <c r="BW46" s="23">
        <v>0</v>
      </c>
      <c r="BX46" s="23">
        <v>8899.75</v>
      </c>
      <c r="BY46" s="24">
        <v>12531908.07</v>
      </c>
    </row>
    <row r="47" spans="1:77">
      <c r="A47" s="64" t="s">
        <v>203</v>
      </c>
      <c r="B47" s="65"/>
      <c r="C47" s="66"/>
      <c r="D47" s="27">
        <f>SUM(D30:D46)</f>
        <v>129841142.99000001</v>
      </c>
      <c r="E47" s="27">
        <f t="shared" ref="E47:BP47" si="2">SUM(E30:E46)</f>
        <v>28096306</v>
      </c>
      <c r="F47" s="27">
        <f t="shared" si="2"/>
        <v>56928954.670000002</v>
      </c>
      <c r="G47" s="27">
        <f t="shared" si="2"/>
        <v>6622294.04</v>
      </c>
      <c r="H47" s="27">
        <f t="shared" si="2"/>
        <v>4351924</v>
      </c>
      <c r="I47" s="27">
        <f t="shared" si="2"/>
        <v>1177183.3700000001</v>
      </c>
      <c r="J47" s="27">
        <f t="shared" si="2"/>
        <v>257339146.94999999</v>
      </c>
      <c r="K47" s="27">
        <f t="shared" si="2"/>
        <v>18844122</v>
      </c>
      <c r="L47" s="27">
        <f t="shared" si="2"/>
        <v>1977340</v>
      </c>
      <c r="M47" s="27">
        <f t="shared" si="2"/>
        <v>53232560.539999999</v>
      </c>
      <c r="N47" s="27">
        <f t="shared" si="2"/>
        <v>1931248.5</v>
      </c>
      <c r="O47" s="27">
        <f t="shared" si="2"/>
        <v>7475957.75</v>
      </c>
      <c r="P47" s="27">
        <f t="shared" si="2"/>
        <v>32250533.459999997</v>
      </c>
      <c r="Q47" s="27">
        <f t="shared" si="2"/>
        <v>27021718.109999999</v>
      </c>
      <c r="R47" s="27">
        <f t="shared" si="2"/>
        <v>295956.94</v>
      </c>
      <c r="S47" s="27">
        <f t="shared" si="2"/>
        <v>3372023.2900000005</v>
      </c>
      <c r="T47" s="27">
        <f t="shared" si="2"/>
        <v>3805092.9</v>
      </c>
      <c r="U47" s="27">
        <f t="shared" si="2"/>
        <v>1716957.73</v>
      </c>
      <c r="V47" s="27">
        <f t="shared" si="2"/>
        <v>131079325.15000001</v>
      </c>
      <c r="W47" s="27">
        <f t="shared" si="2"/>
        <v>15570119.810000001</v>
      </c>
      <c r="X47" s="27">
        <f t="shared" si="2"/>
        <v>3125271.51</v>
      </c>
      <c r="Y47" s="27">
        <f t="shared" si="2"/>
        <v>26218668.23</v>
      </c>
      <c r="Z47" s="27">
        <f t="shared" si="2"/>
        <v>1685572.5</v>
      </c>
      <c r="AA47" s="27">
        <f t="shared" si="2"/>
        <v>3819574.01</v>
      </c>
      <c r="AB47" s="27">
        <f t="shared" si="2"/>
        <v>8601928.5</v>
      </c>
      <c r="AC47" s="27">
        <f t="shared" si="2"/>
        <v>1635524</v>
      </c>
      <c r="AD47" s="27">
        <f t="shared" si="2"/>
        <v>1279350</v>
      </c>
      <c r="AE47" s="27">
        <f t="shared" si="2"/>
        <v>215118629.53999999</v>
      </c>
      <c r="AF47" s="27">
        <f t="shared" si="2"/>
        <v>1690172</v>
      </c>
      <c r="AG47" s="27">
        <f t="shared" si="2"/>
        <v>1077535</v>
      </c>
      <c r="AH47" s="27">
        <f t="shared" si="2"/>
        <v>1383173</v>
      </c>
      <c r="AI47" s="27">
        <f t="shared" si="2"/>
        <v>1212405</v>
      </c>
      <c r="AJ47" s="27">
        <f t="shared" si="2"/>
        <v>3646013</v>
      </c>
      <c r="AK47" s="27">
        <f t="shared" si="2"/>
        <v>2353966</v>
      </c>
      <c r="AL47" s="27">
        <f t="shared" si="2"/>
        <v>1835194</v>
      </c>
      <c r="AM47" s="27">
        <f t="shared" si="2"/>
        <v>4065218.45</v>
      </c>
      <c r="AN47" s="27">
        <f t="shared" si="2"/>
        <v>2328155</v>
      </c>
      <c r="AO47" s="27">
        <f t="shared" si="2"/>
        <v>2457890.5</v>
      </c>
      <c r="AP47" s="27">
        <f t="shared" si="2"/>
        <v>1546909.13</v>
      </c>
      <c r="AQ47" s="27">
        <f t="shared" si="2"/>
        <v>52624842.409999996</v>
      </c>
      <c r="AR47" s="27">
        <f t="shared" si="2"/>
        <v>821574.33</v>
      </c>
      <c r="AS47" s="27">
        <f t="shared" si="2"/>
        <v>1321215.5</v>
      </c>
      <c r="AT47" s="27">
        <f t="shared" si="2"/>
        <v>2407077.2000000002</v>
      </c>
      <c r="AU47" s="27">
        <f t="shared" si="2"/>
        <v>1347020.56</v>
      </c>
      <c r="AV47" s="27">
        <f t="shared" si="2"/>
        <v>130870.6</v>
      </c>
      <c r="AW47" s="27">
        <f t="shared" si="2"/>
        <v>876792.94</v>
      </c>
      <c r="AX47" s="27">
        <f t="shared" si="2"/>
        <v>137094931.96000001</v>
      </c>
      <c r="AY47" s="27">
        <f t="shared" si="2"/>
        <v>3712852.66</v>
      </c>
      <c r="AZ47" s="27">
        <f t="shared" si="2"/>
        <v>2651135.75</v>
      </c>
      <c r="BA47" s="27">
        <f t="shared" si="2"/>
        <v>6807636.9199999999</v>
      </c>
      <c r="BB47" s="27">
        <f t="shared" si="2"/>
        <v>12631616.67</v>
      </c>
      <c r="BC47" s="27">
        <f t="shared" si="2"/>
        <v>4458018.5</v>
      </c>
      <c r="BD47" s="27">
        <f t="shared" si="2"/>
        <v>17807005.710000001</v>
      </c>
      <c r="BE47" s="27">
        <f t="shared" si="2"/>
        <v>11508392</v>
      </c>
      <c r="BF47" s="27">
        <f t="shared" si="2"/>
        <v>3751839.13</v>
      </c>
      <c r="BG47" s="27">
        <f t="shared" si="2"/>
        <v>840978</v>
      </c>
      <c r="BH47" s="27">
        <f t="shared" si="2"/>
        <v>427512</v>
      </c>
      <c r="BI47" s="27">
        <f t="shared" si="2"/>
        <v>107343701.78000002</v>
      </c>
      <c r="BJ47" s="27">
        <f t="shared" si="2"/>
        <v>29895559.039999999</v>
      </c>
      <c r="BK47" s="27">
        <f t="shared" si="2"/>
        <v>3340906</v>
      </c>
      <c r="BL47" s="27">
        <f t="shared" si="2"/>
        <v>1274900</v>
      </c>
      <c r="BM47" s="27">
        <f t="shared" si="2"/>
        <v>943896</v>
      </c>
      <c r="BN47" s="27">
        <f t="shared" si="2"/>
        <v>2541659</v>
      </c>
      <c r="BO47" s="27">
        <f t="shared" si="2"/>
        <v>1829066.42</v>
      </c>
      <c r="BP47" s="27">
        <f t="shared" si="2"/>
        <v>115075107.51000001</v>
      </c>
      <c r="BQ47" s="27">
        <f t="shared" ref="BQ47:BX47" si="3">SUM(BQ30:BQ46)</f>
        <v>2824767.5</v>
      </c>
      <c r="BR47" s="27">
        <f t="shared" si="3"/>
        <v>2688731.25</v>
      </c>
      <c r="BS47" s="27">
        <f t="shared" si="3"/>
        <v>4781853.82</v>
      </c>
      <c r="BT47" s="27">
        <f t="shared" si="3"/>
        <v>7029438.6600000001</v>
      </c>
      <c r="BU47" s="27">
        <f t="shared" si="3"/>
        <v>21370793.699999999</v>
      </c>
      <c r="BV47" s="27">
        <f t="shared" si="3"/>
        <v>3363456.3</v>
      </c>
      <c r="BW47" s="27">
        <f t="shared" si="3"/>
        <v>1975438.71</v>
      </c>
      <c r="BX47" s="27">
        <f t="shared" si="3"/>
        <v>1263483.25</v>
      </c>
      <c r="BY47" s="27">
        <f>SUM(BY30:BY46)</f>
        <v>4379941155.9802999</v>
      </c>
    </row>
    <row r="48" spans="1:77">
      <c r="A48" s="21" t="s">
        <v>204</v>
      </c>
      <c r="B48" s="22">
        <v>5101010101.1009998</v>
      </c>
      <c r="C48" s="21" t="s">
        <v>205</v>
      </c>
      <c r="D48" s="23">
        <v>37502776.75</v>
      </c>
      <c r="E48" s="23">
        <v>11552220</v>
      </c>
      <c r="F48" s="23">
        <v>13292169.300000001</v>
      </c>
      <c r="G48" s="23">
        <v>7358970</v>
      </c>
      <c r="H48" s="23">
        <v>5763040</v>
      </c>
      <c r="I48" s="23">
        <v>1669880</v>
      </c>
      <c r="J48" s="23">
        <v>80123826.120000005</v>
      </c>
      <c r="K48" s="23">
        <v>8869790</v>
      </c>
      <c r="L48" s="23">
        <v>4266510</v>
      </c>
      <c r="M48" s="23">
        <v>21312971.300000001</v>
      </c>
      <c r="N48" s="23">
        <v>1675894.67</v>
      </c>
      <c r="O48" s="23">
        <v>8593368.3900000006</v>
      </c>
      <c r="P48" s="23">
        <v>17319912.579999998</v>
      </c>
      <c r="Q48" s="23">
        <v>13809158.07</v>
      </c>
      <c r="R48" s="23">
        <v>2298936.46</v>
      </c>
      <c r="S48" s="23">
        <v>7889619.3499999996</v>
      </c>
      <c r="T48" s="23">
        <v>5966263.2300000004</v>
      </c>
      <c r="U48" s="23">
        <v>1871780</v>
      </c>
      <c r="V48" s="23">
        <v>49695457.189999998</v>
      </c>
      <c r="W48" s="23">
        <v>7874230</v>
      </c>
      <c r="X48" s="23">
        <v>7718040</v>
      </c>
      <c r="Y48" s="23">
        <v>13615700</v>
      </c>
      <c r="Z48" s="23">
        <v>4178440</v>
      </c>
      <c r="AA48" s="23">
        <v>7824314.8399999999</v>
      </c>
      <c r="AB48" s="23">
        <v>5128386.33</v>
      </c>
      <c r="AC48" s="23">
        <v>2609330.14</v>
      </c>
      <c r="AD48" s="23">
        <v>2219207.66</v>
      </c>
      <c r="AE48" s="23">
        <v>62498959.490000002</v>
      </c>
      <c r="AF48" s="23">
        <v>4836860</v>
      </c>
      <c r="AG48" s="23">
        <v>3477940</v>
      </c>
      <c r="AH48" s="23">
        <v>3119140</v>
      </c>
      <c r="AI48" s="23">
        <v>3256420</v>
      </c>
      <c r="AJ48" s="23">
        <v>4017638.73</v>
      </c>
      <c r="AK48" s="23">
        <v>4084790.32</v>
      </c>
      <c r="AL48" s="23">
        <v>4347650</v>
      </c>
      <c r="AM48" s="23">
        <v>5947680</v>
      </c>
      <c r="AN48" s="23">
        <v>2826000</v>
      </c>
      <c r="AO48" s="23">
        <v>3577400</v>
      </c>
      <c r="AP48" s="23">
        <v>3521210</v>
      </c>
      <c r="AQ48" s="23">
        <v>29132780</v>
      </c>
      <c r="AR48" s="23">
        <v>2315160</v>
      </c>
      <c r="AS48" s="23">
        <v>4729680</v>
      </c>
      <c r="AT48" s="23">
        <v>4069600</v>
      </c>
      <c r="AU48" s="23">
        <v>4685220</v>
      </c>
      <c r="AV48" s="23">
        <v>1394970</v>
      </c>
      <c r="AW48" s="23">
        <v>2292655</v>
      </c>
      <c r="AX48" s="23">
        <v>50750102.579999998</v>
      </c>
      <c r="AY48" s="23">
        <v>4094740</v>
      </c>
      <c r="AZ48" s="23">
        <v>6213290</v>
      </c>
      <c r="BA48" s="23">
        <v>9302500</v>
      </c>
      <c r="BB48" s="23">
        <v>8067580</v>
      </c>
      <c r="BC48" s="23">
        <v>6336780</v>
      </c>
      <c r="BD48" s="23">
        <v>10111559.68</v>
      </c>
      <c r="BE48" s="23">
        <v>9373060</v>
      </c>
      <c r="BF48" s="23">
        <v>2859930</v>
      </c>
      <c r="BG48" s="23">
        <v>2241220</v>
      </c>
      <c r="BH48" s="23">
        <v>981130</v>
      </c>
      <c r="BI48" s="23">
        <v>41703674.810000002</v>
      </c>
      <c r="BJ48" s="23">
        <v>16175648.390000001</v>
      </c>
      <c r="BK48" s="23">
        <v>4930643.42</v>
      </c>
      <c r="BL48" s="23">
        <v>3446610.32</v>
      </c>
      <c r="BM48" s="23">
        <v>5972718.71</v>
      </c>
      <c r="BN48" s="23">
        <v>7303880</v>
      </c>
      <c r="BO48" s="23">
        <v>3993065.48</v>
      </c>
      <c r="BP48" s="23">
        <v>24368923.539999999</v>
      </c>
      <c r="BQ48" s="23">
        <v>3720380</v>
      </c>
      <c r="BR48" s="23">
        <v>3686865.17</v>
      </c>
      <c r="BS48" s="23">
        <v>6861099.3499999996</v>
      </c>
      <c r="BT48" s="23">
        <v>6544774.2000000002</v>
      </c>
      <c r="BU48" s="23">
        <v>11327834.33</v>
      </c>
      <c r="BV48" s="23">
        <v>4074749.04</v>
      </c>
      <c r="BW48" s="23">
        <v>1560837.42</v>
      </c>
      <c r="BX48" s="23">
        <v>1604720.97</v>
      </c>
      <c r="BY48" s="24">
        <v>2179784348.2399993</v>
      </c>
    </row>
    <row r="49" spans="1:77">
      <c r="A49" s="21" t="s">
        <v>204</v>
      </c>
      <c r="B49" s="22">
        <v>5101010101.1020002</v>
      </c>
      <c r="C49" s="21" t="s">
        <v>206</v>
      </c>
      <c r="D49" s="23">
        <v>4160620</v>
      </c>
      <c r="E49" s="23">
        <v>204740</v>
      </c>
      <c r="F49" s="23">
        <v>347050</v>
      </c>
      <c r="G49" s="23">
        <v>180440</v>
      </c>
      <c r="H49" s="23">
        <v>399220</v>
      </c>
      <c r="I49" s="23">
        <v>88980</v>
      </c>
      <c r="J49" s="23">
        <v>5714471.6100000003</v>
      </c>
      <c r="K49" s="23">
        <v>1577100</v>
      </c>
      <c r="L49" s="23">
        <v>151740</v>
      </c>
      <c r="M49" s="23">
        <v>669680</v>
      </c>
      <c r="N49" s="23">
        <v>320480</v>
      </c>
      <c r="O49" s="23">
        <v>714220</v>
      </c>
      <c r="P49" s="23">
        <v>684225.33</v>
      </c>
      <c r="Q49" s="23">
        <v>1424841.94</v>
      </c>
      <c r="R49" s="23">
        <v>146440</v>
      </c>
      <c r="S49" s="23">
        <v>899580</v>
      </c>
      <c r="T49" s="23">
        <v>290720</v>
      </c>
      <c r="U49" s="23">
        <v>0</v>
      </c>
      <c r="V49" s="23">
        <v>3327270</v>
      </c>
      <c r="W49" s="23">
        <v>411220</v>
      </c>
      <c r="X49" s="23">
        <v>449540</v>
      </c>
      <c r="Y49" s="23">
        <v>877409.68</v>
      </c>
      <c r="Z49" s="23">
        <v>239000</v>
      </c>
      <c r="AA49" s="23">
        <v>424100</v>
      </c>
      <c r="AB49" s="23">
        <v>202820</v>
      </c>
      <c r="AC49" s="23">
        <v>38601.61</v>
      </c>
      <c r="AD49" s="23">
        <v>0</v>
      </c>
      <c r="AE49" s="23">
        <v>5190938.71</v>
      </c>
      <c r="AF49" s="23">
        <v>0</v>
      </c>
      <c r="AG49" s="23">
        <v>0</v>
      </c>
      <c r="AH49" s="23">
        <v>131440</v>
      </c>
      <c r="AI49" s="23">
        <v>211760</v>
      </c>
      <c r="AJ49" s="23">
        <v>1838161.27</v>
      </c>
      <c r="AK49" s="23">
        <v>311380</v>
      </c>
      <c r="AL49" s="23">
        <v>474160</v>
      </c>
      <c r="AM49" s="23">
        <v>342080</v>
      </c>
      <c r="AN49" s="23">
        <v>143960</v>
      </c>
      <c r="AO49" s="23">
        <v>177820</v>
      </c>
      <c r="AP49" s="23">
        <v>352820</v>
      </c>
      <c r="AQ49" s="23">
        <v>3007220</v>
      </c>
      <c r="AR49" s="23">
        <v>3077600</v>
      </c>
      <c r="AS49" s="23">
        <v>201100</v>
      </c>
      <c r="AT49" s="23">
        <v>209806.77</v>
      </c>
      <c r="AU49" s="23">
        <v>133427.42000000001</v>
      </c>
      <c r="AV49" s="23">
        <v>149120</v>
      </c>
      <c r="AW49" s="23">
        <v>175320</v>
      </c>
      <c r="AX49" s="23">
        <v>0</v>
      </c>
      <c r="AY49" s="23">
        <v>0</v>
      </c>
      <c r="AZ49" s="23">
        <v>149820</v>
      </c>
      <c r="BA49" s="23">
        <v>0</v>
      </c>
      <c r="BB49" s="23">
        <v>396560</v>
      </c>
      <c r="BC49" s="23">
        <v>0</v>
      </c>
      <c r="BD49" s="23">
        <v>527020</v>
      </c>
      <c r="BE49" s="23">
        <v>0</v>
      </c>
      <c r="BF49" s="23">
        <v>131060</v>
      </c>
      <c r="BG49" s="23">
        <v>170000</v>
      </c>
      <c r="BH49" s="23">
        <v>0</v>
      </c>
      <c r="BI49" s="23">
        <v>4836480</v>
      </c>
      <c r="BJ49" s="23">
        <v>935740</v>
      </c>
      <c r="BK49" s="23">
        <v>187520</v>
      </c>
      <c r="BL49" s="23">
        <v>484380</v>
      </c>
      <c r="BM49" s="23">
        <v>0</v>
      </c>
      <c r="BN49" s="23">
        <v>119160</v>
      </c>
      <c r="BO49" s="23">
        <v>0</v>
      </c>
      <c r="BP49" s="23">
        <v>1483320</v>
      </c>
      <c r="BQ49" s="23">
        <v>430860</v>
      </c>
      <c r="BR49" s="23">
        <v>245320</v>
      </c>
      <c r="BS49" s="23">
        <v>201633.55</v>
      </c>
      <c r="BT49" s="23">
        <v>474760</v>
      </c>
      <c r="BU49" s="23">
        <v>615000</v>
      </c>
      <c r="BV49" s="23">
        <v>211460</v>
      </c>
      <c r="BW49" s="23">
        <v>30900</v>
      </c>
      <c r="BX49" s="23">
        <v>0</v>
      </c>
      <c r="BY49" s="24">
        <v>151674327.83000001</v>
      </c>
    </row>
    <row r="50" spans="1:77">
      <c r="A50" s="21" t="s">
        <v>204</v>
      </c>
      <c r="B50" s="22">
        <v>5101010103.1009998</v>
      </c>
      <c r="C50" s="21" t="s">
        <v>207</v>
      </c>
      <c r="D50" s="23">
        <v>20000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20000</v>
      </c>
      <c r="K50" s="23">
        <v>0</v>
      </c>
      <c r="L50" s="23">
        <v>0</v>
      </c>
      <c r="M50" s="23">
        <v>20000</v>
      </c>
      <c r="N50" s="23">
        <v>0</v>
      </c>
      <c r="O50" s="23">
        <v>7000</v>
      </c>
      <c r="P50" s="23">
        <v>176600</v>
      </c>
      <c r="Q50" s="23">
        <v>0</v>
      </c>
      <c r="R50" s="23">
        <v>0</v>
      </c>
      <c r="S50" s="23">
        <v>0</v>
      </c>
      <c r="T50" s="23">
        <v>0</v>
      </c>
      <c r="U50" s="23">
        <v>11200</v>
      </c>
      <c r="V50" s="23">
        <v>69200</v>
      </c>
      <c r="W50" s="23">
        <v>0</v>
      </c>
      <c r="X50" s="23">
        <v>0</v>
      </c>
      <c r="Y50" s="23">
        <v>20000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  <c r="AE50" s="23">
        <v>10000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3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10000</v>
      </c>
      <c r="AR50" s="23">
        <v>0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23">
        <v>20000</v>
      </c>
      <c r="AY50" s="23">
        <v>0</v>
      </c>
      <c r="AZ50" s="23">
        <v>0</v>
      </c>
      <c r="BA50" s="23">
        <v>0</v>
      </c>
      <c r="BB50" s="23">
        <v>0</v>
      </c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  <c r="BI50" s="23">
        <v>10000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0</v>
      </c>
      <c r="BP50" s="23">
        <v>20000</v>
      </c>
      <c r="BQ50" s="23">
        <v>0</v>
      </c>
      <c r="BR50" s="23">
        <v>0</v>
      </c>
      <c r="BS50" s="23">
        <v>0</v>
      </c>
      <c r="BT50" s="23">
        <v>0</v>
      </c>
      <c r="BU50" s="23">
        <v>0</v>
      </c>
      <c r="BV50" s="23">
        <v>0</v>
      </c>
      <c r="BW50" s="23">
        <v>0</v>
      </c>
      <c r="BX50" s="23">
        <v>0</v>
      </c>
      <c r="BY50" s="24">
        <v>2760656.45</v>
      </c>
    </row>
    <row r="51" spans="1:77">
      <c r="A51" s="21" t="s">
        <v>204</v>
      </c>
      <c r="B51" s="22">
        <v>5101010103.1020002</v>
      </c>
      <c r="C51" s="21" t="s">
        <v>208</v>
      </c>
      <c r="D51" s="23">
        <v>2429861.44</v>
      </c>
      <c r="E51" s="23">
        <v>646800</v>
      </c>
      <c r="F51" s="23">
        <v>513483.87</v>
      </c>
      <c r="G51" s="23">
        <v>484400</v>
      </c>
      <c r="H51" s="23">
        <v>288400</v>
      </c>
      <c r="I51" s="23">
        <v>25200</v>
      </c>
      <c r="J51" s="23">
        <v>3446266.13</v>
      </c>
      <c r="K51" s="23">
        <v>549000</v>
      </c>
      <c r="L51" s="23">
        <v>162400</v>
      </c>
      <c r="M51" s="23">
        <v>782600</v>
      </c>
      <c r="N51" s="23">
        <v>102666.67</v>
      </c>
      <c r="O51" s="23">
        <v>359800</v>
      </c>
      <c r="P51" s="23">
        <v>856729.03</v>
      </c>
      <c r="Q51" s="23">
        <v>768849.9</v>
      </c>
      <c r="R51" s="23">
        <v>0</v>
      </c>
      <c r="S51" s="23">
        <v>538000</v>
      </c>
      <c r="T51" s="23">
        <v>247800</v>
      </c>
      <c r="U51" s="23">
        <v>25200</v>
      </c>
      <c r="V51" s="23">
        <v>2952912.9</v>
      </c>
      <c r="W51" s="23">
        <v>229600</v>
      </c>
      <c r="X51" s="23">
        <v>511000</v>
      </c>
      <c r="Y51" s="23">
        <v>677600</v>
      </c>
      <c r="Z51" s="23">
        <v>0</v>
      </c>
      <c r="AA51" s="23">
        <v>432600</v>
      </c>
      <c r="AB51" s="23">
        <v>114800</v>
      </c>
      <c r="AC51" s="23">
        <v>22400</v>
      </c>
      <c r="AD51" s="23">
        <v>23100</v>
      </c>
      <c r="AE51" s="23">
        <v>3646465.59</v>
      </c>
      <c r="AF51" s="23">
        <v>264600</v>
      </c>
      <c r="AG51" s="23">
        <v>179200</v>
      </c>
      <c r="AH51" s="23">
        <v>183400</v>
      </c>
      <c r="AI51" s="23">
        <v>177100</v>
      </c>
      <c r="AJ51" s="23">
        <v>274400</v>
      </c>
      <c r="AK51" s="23">
        <v>0</v>
      </c>
      <c r="AL51" s="23">
        <v>217700</v>
      </c>
      <c r="AM51" s="23">
        <v>299600</v>
      </c>
      <c r="AN51" s="23">
        <v>106400</v>
      </c>
      <c r="AO51" s="23">
        <v>208600</v>
      </c>
      <c r="AP51" s="23">
        <v>207900</v>
      </c>
      <c r="AQ51" s="23">
        <v>1987868.28</v>
      </c>
      <c r="AR51" s="23">
        <v>282800</v>
      </c>
      <c r="AS51" s="23">
        <v>270200</v>
      </c>
      <c r="AT51" s="23">
        <v>221200</v>
      </c>
      <c r="AU51" s="23">
        <v>263200</v>
      </c>
      <c r="AV51" s="23">
        <v>53200</v>
      </c>
      <c r="AW51" s="23">
        <v>88200</v>
      </c>
      <c r="AX51" s="23">
        <v>2848000</v>
      </c>
      <c r="AY51" s="23">
        <v>134400</v>
      </c>
      <c r="AZ51" s="23">
        <v>53400</v>
      </c>
      <c r="BA51" s="23">
        <v>577100</v>
      </c>
      <c r="BB51" s="23">
        <v>464800</v>
      </c>
      <c r="BC51" s="23">
        <v>316600</v>
      </c>
      <c r="BD51" s="23">
        <v>453600</v>
      </c>
      <c r="BE51" s="23">
        <v>439077.42</v>
      </c>
      <c r="BF51" s="23">
        <v>132300</v>
      </c>
      <c r="BG51" s="23">
        <v>131600</v>
      </c>
      <c r="BH51" s="23">
        <v>36400</v>
      </c>
      <c r="BI51" s="23">
        <v>2641664.5099999998</v>
      </c>
      <c r="BJ51" s="23">
        <v>0</v>
      </c>
      <c r="BK51" s="23">
        <v>219800</v>
      </c>
      <c r="BL51" s="23">
        <v>253512.9</v>
      </c>
      <c r="BM51" s="23">
        <v>337400</v>
      </c>
      <c r="BN51" s="23">
        <v>380800</v>
      </c>
      <c r="BO51" s="23">
        <v>208600</v>
      </c>
      <c r="BP51" s="23">
        <v>1299900</v>
      </c>
      <c r="BQ51" s="23">
        <v>228200</v>
      </c>
      <c r="BR51" s="23">
        <v>180600</v>
      </c>
      <c r="BS51" s="23">
        <v>277200</v>
      </c>
      <c r="BT51" s="23">
        <v>243600</v>
      </c>
      <c r="BU51" s="23">
        <v>495600</v>
      </c>
      <c r="BV51" s="23">
        <v>151200</v>
      </c>
      <c r="BW51" s="23">
        <v>25200</v>
      </c>
      <c r="BX51" s="23">
        <v>21000</v>
      </c>
      <c r="BY51" s="24">
        <v>114332020.61000001</v>
      </c>
    </row>
    <row r="52" spans="1:77">
      <c r="A52" s="21" t="s">
        <v>204</v>
      </c>
      <c r="B52" s="22">
        <v>5101010103.1029997</v>
      </c>
      <c r="C52" s="21" t="s">
        <v>209</v>
      </c>
      <c r="D52" s="23">
        <v>277200</v>
      </c>
      <c r="E52" s="23">
        <v>0</v>
      </c>
      <c r="F52" s="23">
        <v>20100</v>
      </c>
      <c r="G52" s="23">
        <v>0</v>
      </c>
      <c r="H52" s="23">
        <v>19800</v>
      </c>
      <c r="I52" s="23">
        <v>19800</v>
      </c>
      <c r="J52" s="23">
        <v>693000</v>
      </c>
      <c r="K52" s="23">
        <v>0</v>
      </c>
      <c r="L52" s="23">
        <v>0</v>
      </c>
      <c r="M52" s="23">
        <v>39600</v>
      </c>
      <c r="N52" s="23">
        <v>11200</v>
      </c>
      <c r="O52" s="23">
        <v>84400</v>
      </c>
      <c r="P52" s="23">
        <v>0</v>
      </c>
      <c r="Q52" s="23">
        <v>99000</v>
      </c>
      <c r="R52" s="23">
        <v>65800</v>
      </c>
      <c r="S52" s="23">
        <v>0</v>
      </c>
      <c r="T52" s="23">
        <v>0</v>
      </c>
      <c r="U52" s="23">
        <v>0</v>
      </c>
      <c r="V52" s="23">
        <v>726000</v>
      </c>
      <c r="W52" s="23">
        <v>29700</v>
      </c>
      <c r="X52" s="23">
        <v>39600</v>
      </c>
      <c r="Y52" s="23">
        <v>59400</v>
      </c>
      <c r="Z52" s="23">
        <v>0</v>
      </c>
      <c r="AA52" s="23">
        <v>19800</v>
      </c>
      <c r="AB52" s="23">
        <v>0</v>
      </c>
      <c r="AC52" s="23">
        <v>0</v>
      </c>
      <c r="AD52" s="23">
        <v>0</v>
      </c>
      <c r="AE52" s="23">
        <v>316800</v>
      </c>
      <c r="AF52" s="23">
        <v>19800</v>
      </c>
      <c r="AG52" s="23">
        <v>11200</v>
      </c>
      <c r="AH52" s="23">
        <v>0</v>
      </c>
      <c r="AI52" s="23">
        <v>0</v>
      </c>
      <c r="AJ52" s="23">
        <v>0</v>
      </c>
      <c r="AK52" s="23">
        <v>242200</v>
      </c>
      <c r="AL52" s="23">
        <v>19800</v>
      </c>
      <c r="AM52" s="23">
        <v>19800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3">
        <v>0</v>
      </c>
      <c r="AX52" s="23">
        <v>247500</v>
      </c>
      <c r="AY52" s="23">
        <v>22400</v>
      </c>
      <c r="AZ52" s="23">
        <v>0</v>
      </c>
      <c r="BA52" s="23">
        <v>0</v>
      </c>
      <c r="BB52" s="23">
        <v>124000</v>
      </c>
      <c r="BC52" s="23">
        <v>19800</v>
      </c>
      <c r="BD52" s="23">
        <v>19800</v>
      </c>
      <c r="BE52" s="23">
        <v>0</v>
      </c>
      <c r="BF52" s="23">
        <v>9900</v>
      </c>
      <c r="BG52" s="23">
        <v>19800</v>
      </c>
      <c r="BH52" s="23">
        <v>0</v>
      </c>
      <c r="BI52" s="23">
        <v>265090</v>
      </c>
      <c r="BJ52" s="23">
        <v>1058817.2</v>
      </c>
      <c r="BK52" s="23">
        <v>0</v>
      </c>
      <c r="BL52" s="23">
        <v>22400</v>
      </c>
      <c r="BM52" s="23">
        <v>22400</v>
      </c>
      <c r="BN52" s="23">
        <v>0</v>
      </c>
      <c r="BO52" s="23">
        <v>33600</v>
      </c>
      <c r="BP52" s="23">
        <v>79200</v>
      </c>
      <c r="BQ52" s="23">
        <v>0</v>
      </c>
      <c r="BR52" s="23">
        <v>0</v>
      </c>
      <c r="BS52" s="23">
        <v>19800</v>
      </c>
      <c r="BT52" s="23">
        <v>0</v>
      </c>
      <c r="BU52" s="23">
        <v>39600</v>
      </c>
      <c r="BV52" s="23">
        <v>0</v>
      </c>
      <c r="BW52" s="23">
        <v>0</v>
      </c>
      <c r="BX52" s="23">
        <v>0</v>
      </c>
      <c r="BY52" s="24">
        <v>16402450.790000001</v>
      </c>
    </row>
    <row r="53" spans="1:77">
      <c r="A53" s="21" t="s">
        <v>204</v>
      </c>
      <c r="B53" s="22">
        <v>5101010108.1009998</v>
      </c>
      <c r="C53" s="21" t="s">
        <v>210</v>
      </c>
      <c r="D53" s="23">
        <v>0</v>
      </c>
      <c r="E53" s="23">
        <v>0</v>
      </c>
      <c r="F53" s="23">
        <v>465445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607932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69160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67730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233190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37450</v>
      </c>
      <c r="BA53" s="23">
        <v>0</v>
      </c>
      <c r="BB53" s="23">
        <v>0</v>
      </c>
      <c r="BC53" s="23">
        <v>903815</v>
      </c>
      <c r="BD53" s="23">
        <v>0</v>
      </c>
      <c r="BE53" s="23">
        <v>0</v>
      </c>
      <c r="BF53" s="23">
        <v>25100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18660</v>
      </c>
      <c r="BU53" s="23">
        <v>246380</v>
      </c>
      <c r="BV53" s="23">
        <v>0</v>
      </c>
      <c r="BW53" s="23">
        <v>0</v>
      </c>
      <c r="BX53" s="23">
        <v>0</v>
      </c>
      <c r="BY53" s="24">
        <v>7212297</v>
      </c>
    </row>
    <row r="54" spans="1:77">
      <c r="A54" s="21" t="s">
        <v>204</v>
      </c>
      <c r="B54" s="22">
        <v>5101010109.1009998</v>
      </c>
      <c r="C54" s="21" t="s">
        <v>211</v>
      </c>
      <c r="D54" s="23">
        <v>0</v>
      </c>
      <c r="E54" s="23">
        <v>0</v>
      </c>
      <c r="F54" s="23">
        <v>0</v>
      </c>
      <c r="G54" s="23">
        <v>0</v>
      </c>
      <c r="H54" s="23">
        <v>98200</v>
      </c>
      <c r="I54" s="23">
        <v>0</v>
      </c>
      <c r="J54" s="23">
        <v>0</v>
      </c>
      <c r="K54" s="23">
        <v>123200</v>
      </c>
      <c r="L54" s="23">
        <v>0</v>
      </c>
      <c r="M54" s="23">
        <v>2012.67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3393</v>
      </c>
      <c r="AR54" s="23">
        <v>0</v>
      </c>
      <c r="AS54" s="23">
        <v>0</v>
      </c>
      <c r="AT54" s="23">
        <v>0</v>
      </c>
      <c r="AU54" s="23">
        <v>11200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23">
        <v>0</v>
      </c>
      <c r="BB54" s="23">
        <v>0</v>
      </c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  <c r="BI54" s="23">
        <v>0</v>
      </c>
      <c r="BJ54" s="23">
        <v>7000</v>
      </c>
      <c r="BK54" s="23">
        <v>0</v>
      </c>
      <c r="BL54" s="23">
        <v>0</v>
      </c>
      <c r="BM54" s="23">
        <v>0</v>
      </c>
      <c r="BN54" s="23">
        <v>0</v>
      </c>
      <c r="BO54" s="23">
        <v>0</v>
      </c>
      <c r="BP54" s="23">
        <v>0</v>
      </c>
      <c r="BQ54" s="23">
        <v>0</v>
      </c>
      <c r="BR54" s="23">
        <v>0</v>
      </c>
      <c r="BS54" s="23">
        <v>0</v>
      </c>
      <c r="BT54" s="23">
        <v>0</v>
      </c>
      <c r="BU54" s="23">
        <v>0</v>
      </c>
      <c r="BV54" s="23">
        <v>0</v>
      </c>
      <c r="BW54" s="23">
        <v>0</v>
      </c>
      <c r="BX54" s="23">
        <v>0</v>
      </c>
      <c r="BY54" s="24">
        <v>723720.57000000007</v>
      </c>
    </row>
    <row r="55" spans="1:77">
      <c r="A55" s="21" t="s">
        <v>204</v>
      </c>
      <c r="B55" s="22">
        <v>5101010109.1020002</v>
      </c>
      <c r="C55" s="21" t="s">
        <v>212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19800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3193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4">
        <v>60952.639999999999</v>
      </c>
    </row>
    <row r="56" spans="1:77">
      <c r="A56" s="21" t="s">
        <v>204</v>
      </c>
      <c r="B56" s="22">
        <v>5101010109.1029997</v>
      </c>
      <c r="C56" s="21" t="s">
        <v>213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28">
        <v>0</v>
      </c>
      <c r="BD56" s="28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0</v>
      </c>
      <c r="BP56" s="28">
        <v>0</v>
      </c>
      <c r="BQ56" s="28">
        <v>0</v>
      </c>
      <c r="BR56" s="28">
        <v>0</v>
      </c>
      <c r="BS56" s="28">
        <v>0</v>
      </c>
      <c r="BT56" s="28">
        <v>0</v>
      </c>
      <c r="BU56" s="28">
        <v>0</v>
      </c>
      <c r="BV56" s="28">
        <v>0</v>
      </c>
      <c r="BW56" s="28">
        <v>0</v>
      </c>
      <c r="BX56" s="28">
        <v>0</v>
      </c>
      <c r="BY56" s="24">
        <v>20841.84</v>
      </c>
    </row>
    <row r="57" spans="1:77">
      <c r="A57" s="21" t="s">
        <v>204</v>
      </c>
      <c r="B57" s="22">
        <v>5101010109.1040001</v>
      </c>
      <c r="C57" s="21" t="s">
        <v>214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8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0</v>
      </c>
      <c r="AU57" s="28">
        <v>0</v>
      </c>
      <c r="AV57" s="28">
        <v>0</v>
      </c>
      <c r="AW57" s="28">
        <v>0</v>
      </c>
      <c r="AX57" s="28">
        <v>0</v>
      </c>
      <c r="AY57" s="28">
        <v>0</v>
      </c>
      <c r="AZ57" s="28">
        <v>0</v>
      </c>
      <c r="BA57" s="28">
        <v>0</v>
      </c>
      <c r="BB57" s="28">
        <v>0</v>
      </c>
      <c r="BC57" s="28">
        <v>0</v>
      </c>
      <c r="BD57" s="28">
        <v>0</v>
      </c>
      <c r="BE57" s="28">
        <v>0</v>
      </c>
      <c r="BF57" s="28">
        <v>0</v>
      </c>
      <c r="BG57" s="28">
        <v>0</v>
      </c>
      <c r="BH57" s="28">
        <v>0</v>
      </c>
      <c r="BI57" s="28">
        <v>0</v>
      </c>
      <c r="BJ57" s="28">
        <v>0</v>
      </c>
      <c r="BK57" s="28">
        <v>0</v>
      </c>
      <c r="BL57" s="28">
        <v>0</v>
      </c>
      <c r="BM57" s="28">
        <v>0</v>
      </c>
      <c r="BN57" s="28">
        <v>0</v>
      </c>
      <c r="BO57" s="28">
        <v>0</v>
      </c>
      <c r="BP57" s="28">
        <v>0</v>
      </c>
      <c r="BQ57" s="28">
        <v>0</v>
      </c>
      <c r="BR57" s="28">
        <v>0</v>
      </c>
      <c r="BS57" s="28">
        <v>0</v>
      </c>
      <c r="BT57" s="28">
        <v>0</v>
      </c>
      <c r="BU57" s="28">
        <v>0</v>
      </c>
      <c r="BV57" s="28">
        <v>0</v>
      </c>
      <c r="BW57" s="28">
        <v>0</v>
      </c>
      <c r="BX57" s="28">
        <v>0</v>
      </c>
      <c r="BY57" s="24">
        <v>6702</v>
      </c>
    </row>
    <row r="58" spans="1:77">
      <c r="A58" s="21" t="s">
        <v>204</v>
      </c>
      <c r="B58" s="22">
        <v>5101010113.1009998</v>
      </c>
      <c r="C58" s="21" t="s">
        <v>215</v>
      </c>
      <c r="D58" s="23">
        <v>1575420</v>
      </c>
      <c r="E58" s="23">
        <v>448660</v>
      </c>
      <c r="F58" s="23">
        <v>283460</v>
      </c>
      <c r="G58" s="23">
        <v>245080</v>
      </c>
      <c r="H58" s="23">
        <v>84880</v>
      </c>
      <c r="I58" s="23">
        <v>0</v>
      </c>
      <c r="J58" s="23">
        <v>2827366.45</v>
      </c>
      <c r="K58" s="23">
        <v>266240</v>
      </c>
      <c r="L58" s="23">
        <v>235920</v>
      </c>
      <c r="M58" s="23">
        <v>655460</v>
      </c>
      <c r="N58" s="23">
        <v>106460</v>
      </c>
      <c r="O58" s="23">
        <v>310280</v>
      </c>
      <c r="P58" s="23">
        <v>354300</v>
      </c>
      <c r="Q58" s="23">
        <v>357560</v>
      </c>
      <c r="R58" s="23">
        <v>155300</v>
      </c>
      <c r="S58" s="23">
        <v>82690</v>
      </c>
      <c r="T58" s="23">
        <v>369140</v>
      </c>
      <c r="U58" s="23">
        <v>0</v>
      </c>
      <c r="V58" s="23">
        <v>2214780</v>
      </c>
      <c r="W58" s="23">
        <v>18190</v>
      </c>
      <c r="X58" s="23">
        <v>415600</v>
      </c>
      <c r="Y58" s="23">
        <v>520020</v>
      </c>
      <c r="Z58" s="23">
        <v>0</v>
      </c>
      <c r="AA58" s="23">
        <v>349880</v>
      </c>
      <c r="AB58" s="23">
        <v>189040</v>
      </c>
      <c r="AC58" s="23">
        <v>0</v>
      </c>
      <c r="AD58" s="23">
        <v>0</v>
      </c>
      <c r="AE58" s="23">
        <v>3640950</v>
      </c>
      <c r="AF58" s="23">
        <v>442000</v>
      </c>
      <c r="AG58" s="23">
        <v>479300</v>
      </c>
      <c r="AH58" s="23">
        <v>80180</v>
      </c>
      <c r="AI58" s="23">
        <v>81440</v>
      </c>
      <c r="AJ58" s="23">
        <v>464140</v>
      </c>
      <c r="AK58" s="23">
        <v>0</v>
      </c>
      <c r="AL58" s="23">
        <v>46680</v>
      </c>
      <c r="AM58" s="23">
        <v>245060</v>
      </c>
      <c r="AN58" s="23">
        <v>76460</v>
      </c>
      <c r="AO58" s="23">
        <v>127300</v>
      </c>
      <c r="AP58" s="23">
        <v>205980</v>
      </c>
      <c r="AQ58" s="23">
        <v>1638580</v>
      </c>
      <c r="AR58" s="23">
        <v>0</v>
      </c>
      <c r="AS58" s="23">
        <v>211440</v>
      </c>
      <c r="AT58" s="23">
        <v>353060</v>
      </c>
      <c r="AU58" s="23">
        <v>80580</v>
      </c>
      <c r="AV58" s="23">
        <v>64080</v>
      </c>
      <c r="AW58" s="23">
        <v>159480</v>
      </c>
      <c r="AX58" s="23">
        <v>3802510</v>
      </c>
      <c r="AY58" s="23">
        <v>216000</v>
      </c>
      <c r="AZ58" s="23">
        <v>224440</v>
      </c>
      <c r="BA58" s="23">
        <v>345340</v>
      </c>
      <c r="BB58" s="23">
        <v>220660</v>
      </c>
      <c r="BC58" s="23">
        <v>0</v>
      </c>
      <c r="BD58" s="23">
        <v>406360</v>
      </c>
      <c r="BE58" s="23">
        <v>559320</v>
      </c>
      <c r="BF58" s="23">
        <v>184800</v>
      </c>
      <c r="BG58" s="23">
        <v>180750</v>
      </c>
      <c r="BH58" s="23">
        <v>0</v>
      </c>
      <c r="BI58" s="23">
        <v>2468080</v>
      </c>
      <c r="BJ58" s="23">
        <v>398640</v>
      </c>
      <c r="BK58" s="23">
        <v>292840</v>
      </c>
      <c r="BL58" s="23">
        <v>202320</v>
      </c>
      <c r="BM58" s="23">
        <v>205800</v>
      </c>
      <c r="BN58" s="23">
        <v>381080</v>
      </c>
      <c r="BO58" s="23">
        <v>0</v>
      </c>
      <c r="BP58" s="23">
        <v>499360</v>
      </c>
      <c r="BQ58" s="23">
        <v>132080</v>
      </c>
      <c r="BR58" s="23">
        <v>216220</v>
      </c>
      <c r="BS58" s="23">
        <v>241112</v>
      </c>
      <c r="BT58" s="23">
        <v>287000</v>
      </c>
      <c r="BU58" s="23">
        <v>337880</v>
      </c>
      <c r="BV58" s="23">
        <v>155960</v>
      </c>
      <c r="BW58" s="23">
        <v>0</v>
      </c>
      <c r="BX58" s="23">
        <v>0</v>
      </c>
      <c r="BY58" s="24">
        <v>109766975.87</v>
      </c>
    </row>
    <row r="59" spans="1:77">
      <c r="A59" s="21" t="s">
        <v>204</v>
      </c>
      <c r="B59" s="22">
        <v>5101010113.1020002</v>
      </c>
      <c r="C59" s="21" t="s">
        <v>216</v>
      </c>
      <c r="D59" s="23">
        <v>2024080</v>
      </c>
      <c r="E59" s="23">
        <v>264760</v>
      </c>
      <c r="F59" s="23">
        <v>207860</v>
      </c>
      <c r="G59" s="23">
        <v>90780</v>
      </c>
      <c r="H59" s="23">
        <v>88160</v>
      </c>
      <c r="I59" s="23">
        <v>0</v>
      </c>
      <c r="J59" s="23">
        <v>2863920</v>
      </c>
      <c r="K59" s="23">
        <v>410080</v>
      </c>
      <c r="L59" s="23">
        <v>22600</v>
      </c>
      <c r="M59" s="23">
        <v>252940</v>
      </c>
      <c r="N59" s="23">
        <v>197870</v>
      </c>
      <c r="O59" s="23">
        <v>290780</v>
      </c>
      <c r="P59" s="23">
        <v>388200</v>
      </c>
      <c r="Q59" s="23">
        <v>301920</v>
      </c>
      <c r="R59" s="23">
        <v>0</v>
      </c>
      <c r="S59" s="23">
        <v>186950</v>
      </c>
      <c r="T59" s="23">
        <v>86760</v>
      </c>
      <c r="U59" s="23">
        <v>0</v>
      </c>
      <c r="V59" s="23">
        <v>1236300</v>
      </c>
      <c r="W59" s="23">
        <v>21500</v>
      </c>
      <c r="X59" s="23">
        <v>306480</v>
      </c>
      <c r="Y59" s="23">
        <v>488860</v>
      </c>
      <c r="Z59" s="23">
        <v>0</v>
      </c>
      <c r="AA59" s="23">
        <v>121400</v>
      </c>
      <c r="AB59" s="23">
        <v>122980</v>
      </c>
      <c r="AC59" s="23">
        <v>0</v>
      </c>
      <c r="AD59" s="23">
        <v>0</v>
      </c>
      <c r="AE59" s="23">
        <v>2425020</v>
      </c>
      <c r="AF59" s="23">
        <v>0</v>
      </c>
      <c r="AG59" s="23">
        <v>0</v>
      </c>
      <c r="AH59" s="23">
        <v>274080</v>
      </c>
      <c r="AI59" s="23">
        <v>0</v>
      </c>
      <c r="AJ59" s="23">
        <v>158740</v>
      </c>
      <c r="AK59" s="23">
        <v>49700</v>
      </c>
      <c r="AL59" s="23">
        <v>229900</v>
      </c>
      <c r="AM59" s="23">
        <v>128000</v>
      </c>
      <c r="AN59" s="23">
        <v>220760</v>
      </c>
      <c r="AO59" s="23">
        <v>131160</v>
      </c>
      <c r="AP59" s="23">
        <v>120900</v>
      </c>
      <c r="AQ59" s="23">
        <v>2116220</v>
      </c>
      <c r="AR59" s="23">
        <v>275500</v>
      </c>
      <c r="AS59" s="23">
        <v>126540</v>
      </c>
      <c r="AT59" s="23">
        <v>91160</v>
      </c>
      <c r="AU59" s="23">
        <v>175540</v>
      </c>
      <c r="AV59" s="23">
        <v>37580</v>
      </c>
      <c r="AW59" s="23">
        <v>40720</v>
      </c>
      <c r="AX59" s="23">
        <v>0</v>
      </c>
      <c r="AY59" s="23">
        <v>0</v>
      </c>
      <c r="AZ59" s="23">
        <v>41360</v>
      </c>
      <c r="BA59" s="23">
        <v>0</v>
      </c>
      <c r="BB59" s="23">
        <v>163880</v>
      </c>
      <c r="BC59" s="23">
        <v>0</v>
      </c>
      <c r="BD59" s="23">
        <v>194120</v>
      </c>
      <c r="BE59" s="23">
        <v>0</v>
      </c>
      <c r="BF59" s="23">
        <v>88240</v>
      </c>
      <c r="BG59" s="23">
        <v>132300</v>
      </c>
      <c r="BH59" s="23">
        <v>0</v>
      </c>
      <c r="BI59" s="23">
        <v>1748620</v>
      </c>
      <c r="BJ59" s="23">
        <v>137061.60999999999</v>
      </c>
      <c r="BK59" s="23">
        <v>131160</v>
      </c>
      <c r="BL59" s="23">
        <v>134000</v>
      </c>
      <c r="BM59" s="23">
        <v>0</v>
      </c>
      <c r="BN59" s="23">
        <v>140180</v>
      </c>
      <c r="BO59" s="23">
        <v>299460</v>
      </c>
      <c r="BP59" s="23">
        <v>486440</v>
      </c>
      <c r="BQ59" s="23">
        <v>320040</v>
      </c>
      <c r="BR59" s="23">
        <v>237180</v>
      </c>
      <c r="BS59" s="23">
        <v>132140</v>
      </c>
      <c r="BT59" s="23">
        <v>217740</v>
      </c>
      <c r="BU59" s="23">
        <v>89140</v>
      </c>
      <c r="BV59" s="23">
        <v>80820</v>
      </c>
      <c r="BW59" s="23">
        <v>0</v>
      </c>
      <c r="BX59" s="23">
        <v>0</v>
      </c>
      <c r="BY59" s="24">
        <v>69548192.680000007</v>
      </c>
    </row>
    <row r="60" spans="1:77">
      <c r="A60" s="21" t="s">
        <v>204</v>
      </c>
      <c r="B60" s="22">
        <v>5101010113.1029997</v>
      </c>
      <c r="C60" s="21" t="s">
        <v>217</v>
      </c>
      <c r="D60" s="23">
        <v>2410311</v>
      </c>
      <c r="E60" s="23">
        <v>1715875.1</v>
      </c>
      <c r="F60" s="23">
        <v>2453835.39</v>
      </c>
      <c r="G60" s="23">
        <v>1176247.01</v>
      </c>
      <c r="H60" s="23">
        <v>375981.99</v>
      </c>
      <c r="I60" s="23">
        <v>752496</v>
      </c>
      <c r="J60" s="23">
        <v>13314748.609999999</v>
      </c>
      <c r="K60" s="23">
        <v>605205.17000000004</v>
      </c>
      <c r="L60" s="23">
        <v>480912</v>
      </c>
      <c r="M60" s="23">
        <v>8364164</v>
      </c>
      <c r="N60" s="23">
        <v>124760</v>
      </c>
      <c r="O60" s="23">
        <v>327130</v>
      </c>
      <c r="P60" s="23">
        <v>2782879.5</v>
      </c>
      <c r="Q60" s="23">
        <v>1900232.33</v>
      </c>
      <c r="R60" s="23">
        <v>31920</v>
      </c>
      <c r="S60" s="23">
        <v>151625</v>
      </c>
      <c r="T60" s="23">
        <v>260500</v>
      </c>
      <c r="U60" s="23">
        <v>710997</v>
      </c>
      <c r="V60" s="23">
        <v>1654145.47</v>
      </c>
      <c r="W60" s="23">
        <v>2617495.33</v>
      </c>
      <c r="X60" s="23">
        <v>504813.65</v>
      </c>
      <c r="Y60" s="23">
        <v>2322070</v>
      </c>
      <c r="Z60" s="23">
        <v>608106.44999999995</v>
      </c>
      <c r="AA60" s="23">
        <v>403625</v>
      </c>
      <c r="AB60" s="23">
        <v>646807.9</v>
      </c>
      <c r="AC60" s="23">
        <v>584618.72</v>
      </c>
      <c r="AD60" s="23">
        <v>445950</v>
      </c>
      <c r="AE60" s="23">
        <v>8130553</v>
      </c>
      <c r="AF60" s="23">
        <v>774835.91</v>
      </c>
      <c r="AG60" s="23">
        <v>670943.36</v>
      </c>
      <c r="AH60" s="23">
        <v>314232.94</v>
      </c>
      <c r="AI60" s="23">
        <v>284952.90000000002</v>
      </c>
      <c r="AJ60" s="23">
        <v>793444.71</v>
      </c>
      <c r="AK60" s="23">
        <v>687906.63</v>
      </c>
      <c r="AL60" s="23">
        <v>568367.4</v>
      </c>
      <c r="AM60" s="23">
        <v>839550</v>
      </c>
      <c r="AN60" s="23">
        <v>237014.62</v>
      </c>
      <c r="AO60" s="23">
        <v>409666.71</v>
      </c>
      <c r="AP60" s="23">
        <v>561738</v>
      </c>
      <c r="AQ60" s="23">
        <v>2293873.65</v>
      </c>
      <c r="AR60" s="23">
        <v>191780</v>
      </c>
      <c r="AS60" s="23">
        <v>398697</v>
      </c>
      <c r="AT60" s="23">
        <v>362020</v>
      </c>
      <c r="AU60" s="23">
        <v>162562</v>
      </c>
      <c r="AV60" s="23">
        <v>129174</v>
      </c>
      <c r="AW60" s="23">
        <v>116660</v>
      </c>
      <c r="AX60" s="23">
        <v>2230423</v>
      </c>
      <c r="AY60" s="23">
        <v>587291.81999999995</v>
      </c>
      <c r="AZ60" s="23">
        <v>0</v>
      </c>
      <c r="BA60" s="23">
        <v>1547899</v>
      </c>
      <c r="BB60" s="23">
        <v>539846.98</v>
      </c>
      <c r="BC60" s="23">
        <v>234540</v>
      </c>
      <c r="BD60" s="23">
        <v>1599378.22</v>
      </c>
      <c r="BE60" s="23">
        <v>1589058.75</v>
      </c>
      <c r="BF60" s="23">
        <v>447825</v>
      </c>
      <c r="BG60" s="23">
        <v>158576</v>
      </c>
      <c r="BH60" s="23">
        <v>124314</v>
      </c>
      <c r="BI60" s="23">
        <v>3984649</v>
      </c>
      <c r="BJ60" s="23">
        <v>1936019.65</v>
      </c>
      <c r="BK60" s="23">
        <v>917554</v>
      </c>
      <c r="BL60" s="23">
        <v>197532</v>
      </c>
      <c r="BM60" s="23">
        <v>117904</v>
      </c>
      <c r="BN60" s="23">
        <v>194055.7</v>
      </c>
      <c r="BO60" s="23">
        <v>0</v>
      </c>
      <c r="BP60" s="23">
        <v>424736</v>
      </c>
      <c r="BQ60" s="23">
        <v>220419.57</v>
      </c>
      <c r="BR60" s="23">
        <v>419150</v>
      </c>
      <c r="BS60" s="23">
        <v>742820</v>
      </c>
      <c r="BT60" s="23">
        <v>1197672</v>
      </c>
      <c r="BU60" s="23">
        <v>2214301.2000000002</v>
      </c>
      <c r="BV60" s="23">
        <v>594840</v>
      </c>
      <c r="BW60" s="23">
        <v>479450</v>
      </c>
      <c r="BX60" s="23">
        <v>925616</v>
      </c>
      <c r="BY60" s="24">
        <v>242347449.30999994</v>
      </c>
    </row>
    <row r="61" spans="1:77">
      <c r="A61" s="21" t="s">
        <v>204</v>
      </c>
      <c r="B61" s="22">
        <v>5101010113.1040001</v>
      </c>
      <c r="C61" s="21" t="s">
        <v>218</v>
      </c>
      <c r="D61" s="23">
        <v>0</v>
      </c>
      <c r="E61" s="23">
        <v>252860</v>
      </c>
      <c r="F61" s="23">
        <v>223609.64</v>
      </c>
      <c r="G61" s="23">
        <v>0</v>
      </c>
      <c r="H61" s="23">
        <v>83412</v>
      </c>
      <c r="I61" s="23">
        <v>523590</v>
      </c>
      <c r="J61" s="23">
        <v>4916797.3</v>
      </c>
      <c r="K61" s="23">
        <v>34690</v>
      </c>
      <c r="L61" s="23">
        <v>279113</v>
      </c>
      <c r="M61" s="23">
        <v>103800</v>
      </c>
      <c r="N61" s="23">
        <v>0</v>
      </c>
      <c r="O61" s="23">
        <v>216850</v>
      </c>
      <c r="P61" s="23">
        <v>614403</v>
      </c>
      <c r="Q61" s="23">
        <v>312855.67</v>
      </c>
      <c r="R61" s="23">
        <v>0</v>
      </c>
      <c r="S61" s="23">
        <v>20705</v>
      </c>
      <c r="T61" s="23">
        <v>0</v>
      </c>
      <c r="U61" s="23">
        <v>299180</v>
      </c>
      <c r="V61" s="23">
        <v>51283.87</v>
      </c>
      <c r="W61" s="23">
        <v>107060</v>
      </c>
      <c r="X61" s="23">
        <v>110168</v>
      </c>
      <c r="Y61" s="23">
        <v>625839</v>
      </c>
      <c r="Z61" s="23">
        <v>252318.67</v>
      </c>
      <c r="AA61" s="23">
        <v>89090</v>
      </c>
      <c r="AB61" s="23">
        <v>303220</v>
      </c>
      <c r="AC61" s="23">
        <v>196601.05</v>
      </c>
      <c r="AD61" s="23">
        <v>41450</v>
      </c>
      <c r="AE61" s="23">
        <v>1888995</v>
      </c>
      <c r="AF61" s="23">
        <v>0</v>
      </c>
      <c r="AG61" s="23">
        <v>0</v>
      </c>
      <c r="AH61" s="23">
        <v>340600.71</v>
      </c>
      <c r="AI61" s="23">
        <v>51084.84</v>
      </c>
      <c r="AJ61" s="23">
        <v>185530</v>
      </c>
      <c r="AK61" s="23">
        <v>184441.33</v>
      </c>
      <c r="AL61" s="23">
        <v>237289</v>
      </c>
      <c r="AM61" s="23">
        <v>137527.5</v>
      </c>
      <c r="AN61" s="23">
        <v>211351.33</v>
      </c>
      <c r="AO61" s="23">
        <v>99384.19</v>
      </c>
      <c r="AP61" s="23">
        <v>95973</v>
      </c>
      <c r="AQ61" s="23">
        <v>500941.9</v>
      </c>
      <c r="AR61" s="23">
        <v>490710</v>
      </c>
      <c r="AS61" s="23">
        <v>113520</v>
      </c>
      <c r="AT61" s="23">
        <v>306480</v>
      </c>
      <c r="AU61" s="23">
        <v>144440</v>
      </c>
      <c r="AV61" s="23">
        <v>106780</v>
      </c>
      <c r="AW61" s="23">
        <v>98990</v>
      </c>
      <c r="AX61" s="23">
        <v>0</v>
      </c>
      <c r="AY61" s="23">
        <v>100160</v>
      </c>
      <c r="AZ61" s="23">
        <v>224320</v>
      </c>
      <c r="BA61" s="23">
        <v>0</v>
      </c>
      <c r="BB61" s="23">
        <v>0</v>
      </c>
      <c r="BC61" s="23">
        <v>3752</v>
      </c>
      <c r="BD61" s="23">
        <v>566370.15989999997</v>
      </c>
      <c r="BE61" s="23">
        <v>0</v>
      </c>
      <c r="BF61" s="23">
        <v>280340</v>
      </c>
      <c r="BG61" s="23">
        <v>0</v>
      </c>
      <c r="BH61" s="23">
        <v>96410</v>
      </c>
      <c r="BI61" s="23">
        <v>2460367</v>
      </c>
      <c r="BJ61" s="23">
        <v>361015.03999999998</v>
      </c>
      <c r="BK61" s="23">
        <v>274940</v>
      </c>
      <c r="BL61" s="23">
        <v>48008</v>
      </c>
      <c r="BM61" s="23">
        <v>0</v>
      </c>
      <c r="BN61" s="23">
        <v>151052</v>
      </c>
      <c r="BO61" s="23">
        <v>235676</v>
      </c>
      <c r="BP61" s="23">
        <v>1474001</v>
      </c>
      <c r="BQ61" s="23">
        <v>297496.77</v>
      </c>
      <c r="BR61" s="23">
        <v>586971</v>
      </c>
      <c r="BS61" s="23">
        <v>674400</v>
      </c>
      <c r="BT61" s="23">
        <v>454332.1</v>
      </c>
      <c r="BU61" s="23">
        <v>142634</v>
      </c>
      <c r="BV61" s="23">
        <v>243880</v>
      </c>
      <c r="BW61" s="23">
        <v>574740</v>
      </c>
      <c r="BX61" s="23">
        <v>0</v>
      </c>
      <c r="BY61" s="24">
        <v>62632374.909999989</v>
      </c>
    </row>
    <row r="62" spans="1:77">
      <c r="A62" s="21" t="s">
        <v>204</v>
      </c>
      <c r="B62" s="22">
        <v>5101010113.1049995</v>
      </c>
      <c r="C62" s="21" t="s">
        <v>219</v>
      </c>
      <c r="D62" s="23">
        <v>11450056</v>
      </c>
      <c r="E62" s="23">
        <v>2097288.48</v>
      </c>
      <c r="F62" s="23">
        <v>2729140</v>
      </c>
      <c r="G62" s="23">
        <v>1329580</v>
      </c>
      <c r="H62" s="23">
        <v>1249103.74</v>
      </c>
      <c r="I62" s="23">
        <v>68920</v>
      </c>
      <c r="J62" s="23">
        <v>10551026.4</v>
      </c>
      <c r="K62" s="23">
        <v>2072097</v>
      </c>
      <c r="L62" s="23">
        <v>76540</v>
      </c>
      <c r="M62" s="23">
        <v>5609860</v>
      </c>
      <c r="N62" s="23">
        <v>688650</v>
      </c>
      <c r="O62" s="23">
        <v>1542236.63</v>
      </c>
      <c r="P62" s="23">
        <v>2415560</v>
      </c>
      <c r="Q62" s="23">
        <v>1871440</v>
      </c>
      <c r="R62" s="23">
        <v>284430</v>
      </c>
      <c r="S62" s="23">
        <v>778325</v>
      </c>
      <c r="T62" s="23">
        <v>1158300</v>
      </c>
      <c r="U62" s="23">
        <v>39240</v>
      </c>
      <c r="V62" s="23">
        <v>8514260.7799999993</v>
      </c>
      <c r="W62" s="23">
        <v>1778751.8</v>
      </c>
      <c r="X62" s="23">
        <v>1015960</v>
      </c>
      <c r="Y62" s="23">
        <v>1956772</v>
      </c>
      <c r="Z62" s="23">
        <v>598760.67000000004</v>
      </c>
      <c r="AA62" s="23">
        <v>1235406</v>
      </c>
      <c r="AB62" s="23">
        <v>694910</v>
      </c>
      <c r="AC62" s="23">
        <v>350275</v>
      </c>
      <c r="AD62" s="23">
        <v>355080</v>
      </c>
      <c r="AE62" s="23">
        <v>12096063</v>
      </c>
      <c r="AF62" s="23">
        <v>845156.13</v>
      </c>
      <c r="AG62" s="23">
        <v>392675</v>
      </c>
      <c r="AH62" s="23">
        <v>264057</v>
      </c>
      <c r="AI62" s="23">
        <v>499620</v>
      </c>
      <c r="AJ62" s="23">
        <v>435300</v>
      </c>
      <c r="AK62" s="23">
        <v>425260</v>
      </c>
      <c r="AL62" s="23">
        <v>212140</v>
      </c>
      <c r="AM62" s="23">
        <v>748800</v>
      </c>
      <c r="AN62" s="23">
        <v>456560</v>
      </c>
      <c r="AO62" s="23">
        <v>496027.73</v>
      </c>
      <c r="AP62" s="23">
        <v>258260</v>
      </c>
      <c r="AQ62" s="23">
        <v>3337407.62</v>
      </c>
      <c r="AR62" s="23">
        <v>118056</v>
      </c>
      <c r="AS62" s="23">
        <v>489600</v>
      </c>
      <c r="AT62" s="23">
        <v>472440</v>
      </c>
      <c r="AU62" s="23">
        <v>528460</v>
      </c>
      <c r="AV62" s="23">
        <v>69134</v>
      </c>
      <c r="AW62" s="23">
        <v>683400</v>
      </c>
      <c r="AX62" s="23">
        <v>10449172.9</v>
      </c>
      <c r="AY62" s="23">
        <v>788990</v>
      </c>
      <c r="AZ62" s="23">
        <v>861780</v>
      </c>
      <c r="BA62" s="23">
        <v>2245740</v>
      </c>
      <c r="BB62" s="23">
        <v>2077456</v>
      </c>
      <c r="BC62" s="23">
        <v>1016360</v>
      </c>
      <c r="BD62" s="23">
        <v>1330240</v>
      </c>
      <c r="BE62" s="23">
        <v>1496420</v>
      </c>
      <c r="BF62" s="23">
        <v>572100</v>
      </c>
      <c r="BG62" s="23">
        <v>283220.2</v>
      </c>
      <c r="BH62" s="23">
        <v>175070</v>
      </c>
      <c r="BI62" s="23">
        <v>2853608</v>
      </c>
      <c r="BJ62" s="23">
        <v>3563570.43</v>
      </c>
      <c r="BK62" s="23">
        <v>0</v>
      </c>
      <c r="BL62" s="23">
        <v>154460</v>
      </c>
      <c r="BM62" s="23">
        <v>744549</v>
      </c>
      <c r="BN62" s="23">
        <v>633340</v>
      </c>
      <c r="BO62" s="23">
        <v>0</v>
      </c>
      <c r="BP62" s="23">
        <v>8582810</v>
      </c>
      <c r="BQ62" s="23">
        <v>267859.20000000001</v>
      </c>
      <c r="BR62" s="23">
        <v>313460</v>
      </c>
      <c r="BS62" s="23">
        <v>92180</v>
      </c>
      <c r="BT62" s="23">
        <v>640424</v>
      </c>
      <c r="BU62" s="23">
        <v>1732534.8</v>
      </c>
      <c r="BV62" s="23">
        <v>463990</v>
      </c>
      <c r="BW62" s="23">
        <v>0</v>
      </c>
      <c r="BX62" s="23">
        <v>34994</v>
      </c>
      <c r="BY62" s="24">
        <v>394225783.77999997</v>
      </c>
    </row>
    <row r="63" spans="1:77">
      <c r="A63" s="21" t="s">
        <v>204</v>
      </c>
      <c r="B63" s="22">
        <v>5101010113.1059999</v>
      </c>
      <c r="C63" s="21" t="s">
        <v>220</v>
      </c>
      <c r="D63" s="23">
        <v>4177590</v>
      </c>
      <c r="E63" s="23">
        <v>857791.52</v>
      </c>
      <c r="F63" s="23">
        <v>829200</v>
      </c>
      <c r="G63" s="23">
        <v>379160</v>
      </c>
      <c r="H63" s="23">
        <v>224494.32</v>
      </c>
      <c r="I63" s="23">
        <v>26520</v>
      </c>
      <c r="J63" s="23">
        <v>6191230</v>
      </c>
      <c r="K63" s="23">
        <v>928680</v>
      </c>
      <c r="L63" s="23">
        <v>545160</v>
      </c>
      <c r="M63" s="23">
        <v>0</v>
      </c>
      <c r="N63" s="23">
        <v>358338</v>
      </c>
      <c r="O63" s="23">
        <v>1281957.46</v>
      </c>
      <c r="P63" s="23">
        <v>1064856</v>
      </c>
      <c r="Q63" s="23">
        <v>1280100</v>
      </c>
      <c r="R63" s="23">
        <v>136950</v>
      </c>
      <c r="S63" s="23">
        <v>408707</v>
      </c>
      <c r="T63" s="23">
        <v>124200</v>
      </c>
      <c r="U63" s="23">
        <v>0</v>
      </c>
      <c r="V63" s="23">
        <v>4059389.56</v>
      </c>
      <c r="W63" s="23">
        <v>294240</v>
      </c>
      <c r="X63" s="23">
        <v>318900</v>
      </c>
      <c r="Y63" s="23">
        <v>1535553</v>
      </c>
      <c r="Z63" s="23">
        <v>475830</v>
      </c>
      <c r="AA63" s="23">
        <v>190110</v>
      </c>
      <c r="AB63" s="23">
        <v>60000</v>
      </c>
      <c r="AC63" s="23">
        <v>153465</v>
      </c>
      <c r="AD63" s="23">
        <v>308257</v>
      </c>
      <c r="AE63" s="23">
        <v>3905087</v>
      </c>
      <c r="AF63" s="23">
        <v>0</v>
      </c>
      <c r="AG63" s="23">
        <v>0</v>
      </c>
      <c r="AH63" s="23">
        <v>303514</v>
      </c>
      <c r="AI63" s="23">
        <v>184820</v>
      </c>
      <c r="AJ63" s="23">
        <v>343380</v>
      </c>
      <c r="AK63" s="23">
        <v>519360</v>
      </c>
      <c r="AL63" s="23">
        <v>372120</v>
      </c>
      <c r="AM63" s="23">
        <v>397580</v>
      </c>
      <c r="AN63" s="23">
        <v>369680</v>
      </c>
      <c r="AO63" s="23">
        <v>312540</v>
      </c>
      <c r="AP63" s="23">
        <v>237120</v>
      </c>
      <c r="AQ63" s="23">
        <v>2351830.67</v>
      </c>
      <c r="AR63" s="23">
        <v>563160</v>
      </c>
      <c r="AS63" s="23">
        <v>351040</v>
      </c>
      <c r="AT63" s="23">
        <v>327060</v>
      </c>
      <c r="AU63" s="23">
        <v>342767.42</v>
      </c>
      <c r="AV63" s="23">
        <v>397986</v>
      </c>
      <c r="AW63" s="23">
        <v>169140</v>
      </c>
      <c r="AX63" s="23">
        <v>0</v>
      </c>
      <c r="AY63" s="23">
        <v>379610</v>
      </c>
      <c r="AZ63" s="23">
        <v>369640</v>
      </c>
      <c r="BA63" s="23">
        <v>0</v>
      </c>
      <c r="BB63" s="23">
        <v>0</v>
      </c>
      <c r="BC63" s="23">
        <v>0</v>
      </c>
      <c r="BD63" s="23">
        <v>582240</v>
      </c>
      <c r="BE63" s="23">
        <v>0</v>
      </c>
      <c r="BF63" s="23">
        <v>499020</v>
      </c>
      <c r="BG63" s="23">
        <v>173299.8</v>
      </c>
      <c r="BH63" s="23">
        <v>134160</v>
      </c>
      <c r="BI63" s="23">
        <v>3635972</v>
      </c>
      <c r="BJ63" s="23">
        <v>1575417.18</v>
      </c>
      <c r="BK63" s="23">
        <v>0</v>
      </c>
      <c r="BL63" s="23">
        <v>295230</v>
      </c>
      <c r="BM63" s="23">
        <v>376096</v>
      </c>
      <c r="BN63" s="23">
        <v>725140</v>
      </c>
      <c r="BO63" s="23">
        <v>497320</v>
      </c>
      <c r="BP63" s="23">
        <v>2136697.4</v>
      </c>
      <c r="BQ63" s="23">
        <v>373723.2</v>
      </c>
      <c r="BR63" s="23">
        <v>170740</v>
      </c>
      <c r="BS63" s="23">
        <v>1002282</v>
      </c>
      <c r="BT63" s="23">
        <v>257580.9</v>
      </c>
      <c r="BU63" s="23">
        <v>337972</v>
      </c>
      <c r="BV63" s="23">
        <v>321480</v>
      </c>
      <c r="BW63" s="23">
        <v>35240</v>
      </c>
      <c r="BX63" s="23">
        <v>0</v>
      </c>
      <c r="BY63" s="24">
        <v>145801394.29000005</v>
      </c>
    </row>
    <row r="64" spans="1:77">
      <c r="A64" s="21" t="s">
        <v>204</v>
      </c>
      <c r="B64" s="22">
        <v>5101010113.1070004</v>
      </c>
      <c r="C64" s="21" t="s">
        <v>221</v>
      </c>
      <c r="D64" s="23">
        <v>0</v>
      </c>
      <c r="E64" s="23">
        <v>724187.99</v>
      </c>
      <c r="F64" s="23">
        <v>0</v>
      </c>
      <c r="G64" s="23">
        <v>496090</v>
      </c>
      <c r="H64" s="23">
        <v>0</v>
      </c>
      <c r="I64" s="23">
        <v>0</v>
      </c>
      <c r="J64" s="23">
        <v>0</v>
      </c>
      <c r="K64" s="23">
        <v>1270469</v>
      </c>
      <c r="L64" s="23">
        <v>0</v>
      </c>
      <c r="M64" s="23">
        <v>0</v>
      </c>
      <c r="N64" s="23">
        <v>0</v>
      </c>
      <c r="O64" s="23">
        <v>676500</v>
      </c>
      <c r="P64" s="23">
        <v>593835</v>
      </c>
      <c r="Q64" s="23">
        <v>96100</v>
      </c>
      <c r="R64" s="23">
        <v>0</v>
      </c>
      <c r="S64" s="23">
        <v>168760</v>
      </c>
      <c r="T64" s="23">
        <v>0</v>
      </c>
      <c r="U64" s="23">
        <v>132608</v>
      </c>
      <c r="V64" s="23">
        <v>1294194.0900000001</v>
      </c>
      <c r="W64" s="23">
        <v>325907.09999999998</v>
      </c>
      <c r="X64" s="23">
        <v>0</v>
      </c>
      <c r="Y64" s="23">
        <v>54480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26600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>
        <v>100080</v>
      </c>
      <c r="AP64" s="23">
        <v>0</v>
      </c>
      <c r="AQ64" s="23">
        <v>502080</v>
      </c>
      <c r="AR64" s="23">
        <v>459798</v>
      </c>
      <c r="AS64" s="23">
        <v>262620</v>
      </c>
      <c r="AT64" s="23">
        <v>0</v>
      </c>
      <c r="AU64" s="23">
        <v>517720</v>
      </c>
      <c r="AV64" s="23">
        <v>0</v>
      </c>
      <c r="AW64" s="23">
        <v>0</v>
      </c>
      <c r="AX64" s="23">
        <v>0</v>
      </c>
      <c r="AY64" s="23">
        <v>0</v>
      </c>
      <c r="AZ64" s="23">
        <v>0</v>
      </c>
      <c r="BA64" s="23">
        <v>0</v>
      </c>
      <c r="BB64" s="23">
        <v>0</v>
      </c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15112.5</v>
      </c>
      <c r="BI64" s="23">
        <v>1692</v>
      </c>
      <c r="BJ64" s="23">
        <v>0</v>
      </c>
      <c r="BK64" s="23">
        <v>0</v>
      </c>
      <c r="BL64" s="23">
        <v>0</v>
      </c>
      <c r="BM64" s="23">
        <v>29100</v>
      </c>
      <c r="BN64" s="23">
        <v>0</v>
      </c>
      <c r="BO64" s="23">
        <v>0</v>
      </c>
      <c r="BP64" s="23">
        <v>165175</v>
      </c>
      <c r="BQ64" s="23">
        <v>0</v>
      </c>
      <c r="BR64" s="23">
        <v>0</v>
      </c>
      <c r="BS64" s="23">
        <v>0</v>
      </c>
      <c r="BT64" s="23">
        <v>0</v>
      </c>
      <c r="BU64" s="23">
        <v>14160</v>
      </c>
      <c r="BV64" s="23">
        <v>0</v>
      </c>
      <c r="BW64" s="23">
        <v>0</v>
      </c>
      <c r="BX64" s="23">
        <v>0</v>
      </c>
      <c r="BY64" s="24">
        <v>14396472.370000001</v>
      </c>
    </row>
    <row r="65" spans="1:77">
      <c r="A65" s="21" t="s">
        <v>204</v>
      </c>
      <c r="B65" s="22">
        <v>5101010113.1079998</v>
      </c>
      <c r="C65" s="21" t="s">
        <v>222</v>
      </c>
      <c r="D65" s="23">
        <v>4173</v>
      </c>
      <c r="E65" s="23">
        <v>450948.75</v>
      </c>
      <c r="F65" s="23">
        <v>0</v>
      </c>
      <c r="G65" s="23">
        <v>89200</v>
      </c>
      <c r="H65" s="23">
        <v>0</v>
      </c>
      <c r="I65" s="23">
        <v>0</v>
      </c>
      <c r="J65" s="23">
        <v>0</v>
      </c>
      <c r="K65" s="23">
        <v>491456</v>
      </c>
      <c r="L65" s="23">
        <v>0</v>
      </c>
      <c r="M65" s="23">
        <v>0</v>
      </c>
      <c r="N65" s="23">
        <v>217750</v>
      </c>
      <c r="O65" s="23">
        <v>0</v>
      </c>
      <c r="P65" s="23">
        <v>0</v>
      </c>
      <c r="Q65" s="23">
        <v>329201</v>
      </c>
      <c r="R65" s="23">
        <v>0</v>
      </c>
      <c r="S65" s="23">
        <v>0</v>
      </c>
      <c r="T65" s="23">
        <v>0</v>
      </c>
      <c r="U65" s="23">
        <v>70205</v>
      </c>
      <c r="V65" s="23">
        <v>0</v>
      </c>
      <c r="W65" s="23">
        <v>45217.7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v>0</v>
      </c>
      <c r="AQ65" s="23">
        <v>0</v>
      </c>
      <c r="AR65" s="23">
        <v>0</v>
      </c>
      <c r="AS65" s="23">
        <v>0</v>
      </c>
      <c r="AT65" s="23">
        <v>0</v>
      </c>
      <c r="AU65" s="23">
        <v>0</v>
      </c>
      <c r="AV65" s="23">
        <v>0</v>
      </c>
      <c r="AW65" s="23">
        <v>0</v>
      </c>
      <c r="AX65" s="23">
        <v>0</v>
      </c>
      <c r="AY65" s="23">
        <v>0</v>
      </c>
      <c r="AZ65" s="23">
        <v>0</v>
      </c>
      <c r="BA65" s="23">
        <v>0</v>
      </c>
      <c r="BB65" s="23">
        <v>0</v>
      </c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  <c r="BI65" s="23">
        <v>0</v>
      </c>
      <c r="BJ65" s="23">
        <v>0</v>
      </c>
      <c r="BK65" s="23">
        <v>0</v>
      </c>
      <c r="BL65" s="23">
        <v>0</v>
      </c>
      <c r="BM65" s="23">
        <v>0</v>
      </c>
      <c r="BN65" s="23">
        <v>0</v>
      </c>
      <c r="BO65" s="23">
        <v>0</v>
      </c>
      <c r="BP65" s="23">
        <v>0</v>
      </c>
      <c r="BQ65" s="23">
        <v>0</v>
      </c>
      <c r="BR65" s="23">
        <v>0</v>
      </c>
      <c r="BS65" s="23">
        <v>0</v>
      </c>
      <c r="BT65" s="23">
        <v>0</v>
      </c>
      <c r="BU65" s="23">
        <v>0</v>
      </c>
      <c r="BV65" s="23">
        <v>0</v>
      </c>
      <c r="BW65" s="23">
        <v>0</v>
      </c>
      <c r="BX65" s="23">
        <v>0</v>
      </c>
      <c r="BY65" s="24">
        <v>2201211.6</v>
      </c>
    </row>
    <row r="66" spans="1:77">
      <c r="A66" s="21" t="s">
        <v>204</v>
      </c>
      <c r="B66" s="22">
        <v>5101010115.1009998</v>
      </c>
      <c r="C66" s="21" t="s">
        <v>223</v>
      </c>
      <c r="D66" s="23">
        <v>418346</v>
      </c>
      <c r="E66" s="23">
        <v>0</v>
      </c>
      <c r="F66" s="23">
        <v>73620</v>
      </c>
      <c r="G66" s="23">
        <v>0</v>
      </c>
      <c r="H66" s="23">
        <v>0</v>
      </c>
      <c r="I66" s="23">
        <v>0</v>
      </c>
      <c r="J66" s="23">
        <v>1212710</v>
      </c>
      <c r="K66" s="23">
        <v>148520</v>
      </c>
      <c r="L66" s="23">
        <v>0</v>
      </c>
      <c r="M66" s="23">
        <v>217950</v>
      </c>
      <c r="N66" s="23">
        <v>88100</v>
      </c>
      <c r="O66" s="23">
        <v>39000</v>
      </c>
      <c r="P66" s="23">
        <v>27960</v>
      </c>
      <c r="Q66" s="23">
        <v>86300</v>
      </c>
      <c r="R66" s="23">
        <v>0</v>
      </c>
      <c r="S66" s="23">
        <v>0</v>
      </c>
      <c r="T66" s="23">
        <v>39000</v>
      </c>
      <c r="U66" s="23">
        <v>0</v>
      </c>
      <c r="V66" s="23">
        <v>682791.33</v>
      </c>
      <c r="W66" s="23">
        <v>409150</v>
      </c>
      <c r="X66" s="23">
        <v>0</v>
      </c>
      <c r="Y66" s="23">
        <v>156920</v>
      </c>
      <c r="Z66" s="23">
        <v>48880</v>
      </c>
      <c r="AA66" s="23">
        <v>0</v>
      </c>
      <c r="AB66" s="23">
        <v>0</v>
      </c>
      <c r="AC66" s="23">
        <v>133410</v>
      </c>
      <c r="AD66" s="23">
        <v>0</v>
      </c>
      <c r="AE66" s="23">
        <v>1193080</v>
      </c>
      <c r="AF66" s="23">
        <v>0</v>
      </c>
      <c r="AG66" s="23">
        <v>36000</v>
      </c>
      <c r="AH66" s="23">
        <v>0</v>
      </c>
      <c r="AI66" s="23">
        <v>0</v>
      </c>
      <c r="AJ66" s="23">
        <v>0</v>
      </c>
      <c r="AK66" s="23">
        <v>0</v>
      </c>
      <c r="AL66" s="23">
        <v>0</v>
      </c>
      <c r="AM66" s="23">
        <v>0</v>
      </c>
      <c r="AN66" s="23">
        <v>0</v>
      </c>
      <c r="AO66" s="23">
        <v>0</v>
      </c>
      <c r="AP66" s="23">
        <v>0</v>
      </c>
      <c r="AQ66" s="23">
        <v>872060</v>
      </c>
      <c r="AR66" s="23">
        <v>0</v>
      </c>
      <c r="AS66" s="23">
        <v>0</v>
      </c>
      <c r="AT66" s="23">
        <v>40880</v>
      </c>
      <c r="AU66" s="23">
        <v>50960</v>
      </c>
      <c r="AV66" s="23">
        <v>0</v>
      </c>
      <c r="AW66" s="23">
        <v>0</v>
      </c>
      <c r="AX66" s="23">
        <v>2040296.34</v>
      </c>
      <c r="AY66" s="23">
        <v>0</v>
      </c>
      <c r="AZ66" s="23">
        <v>36000</v>
      </c>
      <c r="BA66" s="23">
        <v>0</v>
      </c>
      <c r="BB66" s="23">
        <v>36000</v>
      </c>
      <c r="BC66" s="23">
        <v>0</v>
      </c>
      <c r="BD66" s="23">
        <v>37580</v>
      </c>
      <c r="BE66" s="23">
        <v>0</v>
      </c>
      <c r="BF66" s="23">
        <v>0</v>
      </c>
      <c r="BG66" s="23">
        <v>0</v>
      </c>
      <c r="BH66" s="23">
        <v>0</v>
      </c>
      <c r="BI66" s="23">
        <v>612060</v>
      </c>
      <c r="BJ66" s="23">
        <v>154590</v>
      </c>
      <c r="BK66" s="23">
        <v>40880</v>
      </c>
      <c r="BL66" s="23">
        <v>0</v>
      </c>
      <c r="BM66" s="23">
        <v>0</v>
      </c>
      <c r="BN66" s="23">
        <v>92820</v>
      </c>
      <c r="BO66" s="23">
        <v>0</v>
      </c>
      <c r="BP66" s="23">
        <v>215710</v>
      </c>
      <c r="BQ66" s="23">
        <v>43320</v>
      </c>
      <c r="BR66" s="23">
        <v>0</v>
      </c>
      <c r="BS66" s="23">
        <v>0</v>
      </c>
      <c r="BT66" s="23">
        <v>0</v>
      </c>
      <c r="BU66" s="23">
        <v>0</v>
      </c>
      <c r="BV66" s="23">
        <v>0</v>
      </c>
      <c r="BW66" s="23">
        <v>0</v>
      </c>
      <c r="BX66" s="23">
        <v>0</v>
      </c>
      <c r="BY66" s="24">
        <v>24849359.140000001</v>
      </c>
    </row>
    <row r="67" spans="1:77">
      <c r="A67" s="21" t="s">
        <v>204</v>
      </c>
      <c r="B67" s="22">
        <v>5101010115.1020002</v>
      </c>
      <c r="C67" s="21" t="s">
        <v>224</v>
      </c>
      <c r="D67" s="23">
        <v>1307194</v>
      </c>
      <c r="E67" s="23">
        <v>113860</v>
      </c>
      <c r="F67" s="23">
        <v>450360</v>
      </c>
      <c r="G67" s="23">
        <v>119440</v>
      </c>
      <c r="H67" s="23">
        <v>79500</v>
      </c>
      <c r="I67" s="23">
        <v>40820</v>
      </c>
      <c r="J67" s="23">
        <v>1365300</v>
      </c>
      <c r="K67" s="23">
        <v>0</v>
      </c>
      <c r="L67" s="23">
        <v>75640</v>
      </c>
      <c r="M67" s="23">
        <v>306211.67</v>
      </c>
      <c r="N67" s="23">
        <v>206552</v>
      </c>
      <c r="O67" s="23">
        <v>40460</v>
      </c>
      <c r="P67" s="23">
        <v>51860</v>
      </c>
      <c r="Q67" s="23">
        <v>36000</v>
      </c>
      <c r="R67" s="23">
        <v>87120</v>
      </c>
      <c r="S67" s="23">
        <v>86620</v>
      </c>
      <c r="T67" s="23">
        <v>49340</v>
      </c>
      <c r="U67" s="23">
        <v>43220</v>
      </c>
      <c r="V67" s="23">
        <v>1024572</v>
      </c>
      <c r="W67" s="23">
        <v>430567.52</v>
      </c>
      <c r="X67" s="23">
        <v>74380</v>
      </c>
      <c r="Y67" s="23">
        <v>384620</v>
      </c>
      <c r="Z67" s="23">
        <v>142700</v>
      </c>
      <c r="AA67" s="23">
        <v>0</v>
      </c>
      <c r="AB67" s="23">
        <v>33230</v>
      </c>
      <c r="AC67" s="23">
        <v>120539</v>
      </c>
      <c r="AD67" s="23">
        <v>101060</v>
      </c>
      <c r="AE67" s="23">
        <v>1666320</v>
      </c>
      <c r="AF67" s="23">
        <v>0</v>
      </c>
      <c r="AG67" s="23">
        <v>0</v>
      </c>
      <c r="AH67" s="23">
        <v>37440</v>
      </c>
      <c r="AI67" s="23">
        <v>23080</v>
      </c>
      <c r="AJ67" s="23">
        <v>88800</v>
      </c>
      <c r="AK67" s="23">
        <v>48200</v>
      </c>
      <c r="AL67" s="23">
        <v>78780</v>
      </c>
      <c r="AM67" s="23">
        <v>145020</v>
      </c>
      <c r="AN67" s="23">
        <v>130980</v>
      </c>
      <c r="AO67" s="23">
        <v>98140</v>
      </c>
      <c r="AP67" s="23">
        <v>97320</v>
      </c>
      <c r="AQ67" s="23">
        <v>959481.29</v>
      </c>
      <c r="AR67" s="23">
        <v>102220</v>
      </c>
      <c r="AS67" s="23">
        <v>132520</v>
      </c>
      <c r="AT67" s="23">
        <v>134830.34</v>
      </c>
      <c r="AU67" s="23">
        <v>98420</v>
      </c>
      <c r="AV67" s="23">
        <v>97460</v>
      </c>
      <c r="AW67" s="23">
        <v>122800</v>
      </c>
      <c r="AX67" s="23">
        <v>0</v>
      </c>
      <c r="AY67" s="23">
        <v>171940</v>
      </c>
      <c r="AZ67" s="23">
        <v>122900</v>
      </c>
      <c r="BA67" s="23">
        <v>130320</v>
      </c>
      <c r="BB67" s="23">
        <v>88240</v>
      </c>
      <c r="BC67" s="23">
        <v>0</v>
      </c>
      <c r="BD67" s="23">
        <v>141796</v>
      </c>
      <c r="BE67" s="23">
        <v>103080</v>
      </c>
      <c r="BF67" s="23">
        <v>42210</v>
      </c>
      <c r="BG67" s="23">
        <v>39460</v>
      </c>
      <c r="BH67" s="23">
        <v>45120</v>
      </c>
      <c r="BI67" s="23">
        <v>794400</v>
      </c>
      <c r="BJ67" s="23">
        <v>378325.87</v>
      </c>
      <c r="BK67" s="23">
        <v>85000</v>
      </c>
      <c r="BL67" s="23">
        <v>127120</v>
      </c>
      <c r="BM67" s="23">
        <v>80520</v>
      </c>
      <c r="BN67" s="23">
        <v>121760</v>
      </c>
      <c r="BO67" s="23">
        <v>132380</v>
      </c>
      <c r="BP67" s="23">
        <v>737290</v>
      </c>
      <c r="BQ67" s="23">
        <v>124960</v>
      </c>
      <c r="BR67" s="23">
        <v>88000</v>
      </c>
      <c r="BS67" s="23">
        <v>192530</v>
      </c>
      <c r="BT67" s="23">
        <v>136710</v>
      </c>
      <c r="BU67" s="23">
        <v>606720</v>
      </c>
      <c r="BV67" s="23">
        <v>171470</v>
      </c>
      <c r="BW67" s="23">
        <v>36000</v>
      </c>
      <c r="BX67" s="23">
        <v>72000</v>
      </c>
      <c r="BY67" s="24">
        <v>42803226.359999999</v>
      </c>
    </row>
    <row r="68" spans="1:77">
      <c r="A68" s="21" t="s">
        <v>204</v>
      </c>
      <c r="B68" s="22">
        <v>5101010116.1009998</v>
      </c>
      <c r="C68" s="21" t="s">
        <v>225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1493973.76</v>
      </c>
      <c r="K68" s="23">
        <v>0</v>
      </c>
      <c r="L68" s="23">
        <v>11200</v>
      </c>
      <c r="M68" s="23">
        <v>0</v>
      </c>
      <c r="N68" s="23">
        <v>0</v>
      </c>
      <c r="O68" s="23">
        <v>0</v>
      </c>
      <c r="P68" s="23">
        <v>0</v>
      </c>
      <c r="Q68" s="23">
        <v>13950</v>
      </c>
      <c r="R68" s="23">
        <v>0</v>
      </c>
      <c r="S68" s="23">
        <v>87000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6063.88</v>
      </c>
      <c r="Z68" s="23">
        <v>0</v>
      </c>
      <c r="AA68" s="23">
        <v>2940</v>
      </c>
      <c r="AB68" s="23">
        <v>0</v>
      </c>
      <c r="AC68" s="23">
        <v>0</v>
      </c>
      <c r="AD68" s="23">
        <v>0</v>
      </c>
      <c r="AE68" s="23">
        <v>950</v>
      </c>
      <c r="AF68" s="23">
        <v>53400</v>
      </c>
      <c r="AG68" s="23">
        <v>0</v>
      </c>
      <c r="AH68" s="23">
        <v>0</v>
      </c>
      <c r="AI68" s="23">
        <v>0</v>
      </c>
      <c r="AJ68" s="23">
        <v>0</v>
      </c>
      <c r="AK68" s="23">
        <v>11200</v>
      </c>
      <c r="AL68" s="23">
        <v>0</v>
      </c>
      <c r="AM68" s="23">
        <v>0</v>
      </c>
      <c r="AN68" s="23">
        <v>0</v>
      </c>
      <c r="AO68" s="23">
        <v>33600</v>
      </c>
      <c r="AP68" s="23">
        <v>0</v>
      </c>
      <c r="AQ68" s="23">
        <v>0</v>
      </c>
      <c r="AR68" s="23">
        <v>0</v>
      </c>
      <c r="AS68" s="23">
        <v>0</v>
      </c>
      <c r="AT68" s="23">
        <v>3224.68</v>
      </c>
      <c r="AU68" s="23">
        <v>0</v>
      </c>
      <c r="AV68" s="23">
        <v>0</v>
      </c>
      <c r="AW68" s="23">
        <v>0</v>
      </c>
      <c r="AX68" s="23">
        <v>0</v>
      </c>
      <c r="AY68" s="23">
        <v>0</v>
      </c>
      <c r="AZ68" s="23">
        <v>0</v>
      </c>
      <c r="BA68" s="23">
        <v>0</v>
      </c>
      <c r="BB68" s="23">
        <v>0</v>
      </c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  <c r="BI68" s="23">
        <v>0</v>
      </c>
      <c r="BJ68" s="23">
        <v>0</v>
      </c>
      <c r="BK68" s="23">
        <v>0</v>
      </c>
      <c r="BL68" s="23">
        <v>0</v>
      </c>
      <c r="BM68" s="23">
        <v>0</v>
      </c>
      <c r="BN68" s="23">
        <v>0</v>
      </c>
      <c r="BO68" s="23">
        <v>0</v>
      </c>
      <c r="BP68" s="23">
        <v>0</v>
      </c>
      <c r="BQ68" s="23">
        <v>0</v>
      </c>
      <c r="BR68" s="23">
        <v>129.03</v>
      </c>
      <c r="BS68" s="23">
        <v>0</v>
      </c>
      <c r="BT68" s="23">
        <v>0</v>
      </c>
      <c r="BU68" s="23">
        <v>0</v>
      </c>
      <c r="BV68" s="23">
        <v>0</v>
      </c>
      <c r="BW68" s="23">
        <v>0</v>
      </c>
      <c r="BX68" s="23">
        <v>0</v>
      </c>
      <c r="BY68" s="24">
        <v>8532687.7300000004</v>
      </c>
    </row>
    <row r="69" spans="1:77">
      <c r="A69" s="21" t="s">
        <v>204</v>
      </c>
      <c r="B69" s="22">
        <v>5101010116.1020002</v>
      </c>
      <c r="C69" s="21" t="s">
        <v>226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14000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6510</v>
      </c>
      <c r="Q69" s="23">
        <v>30</v>
      </c>
      <c r="R69" s="23">
        <v>0</v>
      </c>
      <c r="S69" s="23">
        <v>31000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1763.6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>
        <v>0</v>
      </c>
      <c r="AP69" s="23">
        <v>0</v>
      </c>
      <c r="AQ69" s="23">
        <v>3250</v>
      </c>
      <c r="AR69" s="23">
        <v>0</v>
      </c>
      <c r="AS69" s="23">
        <v>0</v>
      </c>
      <c r="AT69" s="23">
        <v>0</v>
      </c>
      <c r="AU69" s="23">
        <v>0</v>
      </c>
      <c r="AV69" s="23">
        <v>0</v>
      </c>
      <c r="AW69" s="23">
        <v>1680</v>
      </c>
      <c r="AX69" s="23">
        <v>0</v>
      </c>
      <c r="AY69" s="23">
        <v>0</v>
      </c>
      <c r="AZ69" s="23">
        <v>0</v>
      </c>
      <c r="BA69" s="23">
        <v>0</v>
      </c>
      <c r="BB69" s="23">
        <v>0</v>
      </c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  <c r="BI69" s="23">
        <v>0</v>
      </c>
      <c r="BJ69" s="23">
        <v>0</v>
      </c>
      <c r="BK69" s="23">
        <v>1096.46</v>
      </c>
      <c r="BL69" s="23">
        <v>0</v>
      </c>
      <c r="BM69" s="23">
        <v>0</v>
      </c>
      <c r="BN69" s="23">
        <v>0</v>
      </c>
      <c r="BO69" s="23">
        <v>2823.71</v>
      </c>
      <c r="BP69" s="23">
        <v>0</v>
      </c>
      <c r="BQ69" s="23">
        <v>0</v>
      </c>
      <c r="BR69" s="23">
        <v>0</v>
      </c>
      <c r="BS69" s="23">
        <v>0</v>
      </c>
      <c r="BT69" s="23">
        <v>0</v>
      </c>
      <c r="BU69" s="23">
        <v>3220</v>
      </c>
      <c r="BV69" s="23">
        <v>0</v>
      </c>
      <c r="BW69" s="23">
        <v>0</v>
      </c>
      <c r="BX69" s="23">
        <v>0</v>
      </c>
      <c r="BY69" s="24">
        <v>343562.39</v>
      </c>
    </row>
    <row r="70" spans="1:77">
      <c r="A70" s="21" t="s">
        <v>204</v>
      </c>
      <c r="B70" s="22">
        <v>5101010116.1029997</v>
      </c>
      <c r="C70" s="21" t="s">
        <v>227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  <c r="AL70" s="23">
        <v>0</v>
      </c>
      <c r="AM70" s="23">
        <v>0</v>
      </c>
      <c r="AN70" s="23">
        <v>0</v>
      </c>
      <c r="AO70" s="23">
        <v>0</v>
      </c>
      <c r="AP70" s="23">
        <v>0</v>
      </c>
      <c r="AQ70" s="23">
        <v>0</v>
      </c>
      <c r="AR70" s="23">
        <v>0</v>
      </c>
      <c r="AS70" s="23">
        <v>0</v>
      </c>
      <c r="AT70" s="23">
        <v>0</v>
      </c>
      <c r="AU70" s="23">
        <v>0</v>
      </c>
      <c r="AV70" s="23">
        <v>0</v>
      </c>
      <c r="AW70" s="23">
        <v>0</v>
      </c>
      <c r="AX70" s="23">
        <v>0</v>
      </c>
      <c r="AY70" s="23">
        <v>0</v>
      </c>
      <c r="AZ70" s="23">
        <v>0</v>
      </c>
      <c r="BA70" s="23">
        <v>0</v>
      </c>
      <c r="BB70" s="23">
        <v>0</v>
      </c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  <c r="BI70" s="23">
        <v>1676.4</v>
      </c>
      <c r="BJ70" s="23">
        <v>0</v>
      </c>
      <c r="BK70" s="23">
        <v>0</v>
      </c>
      <c r="BL70" s="23">
        <v>0</v>
      </c>
      <c r="BM70" s="23">
        <v>0</v>
      </c>
      <c r="BN70" s="23">
        <v>0</v>
      </c>
      <c r="BO70" s="23">
        <v>0</v>
      </c>
      <c r="BP70" s="23">
        <v>0</v>
      </c>
      <c r="BQ70" s="23">
        <v>0</v>
      </c>
      <c r="BR70" s="23">
        <v>0</v>
      </c>
      <c r="BS70" s="23">
        <v>0</v>
      </c>
      <c r="BT70" s="23">
        <v>0</v>
      </c>
      <c r="BU70" s="23">
        <v>0</v>
      </c>
      <c r="BV70" s="23">
        <v>0</v>
      </c>
      <c r="BW70" s="23">
        <v>0</v>
      </c>
      <c r="BX70" s="23">
        <v>0</v>
      </c>
      <c r="BY70" s="24">
        <v>7769.2</v>
      </c>
    </row>
    <row r="71" spans="1:77">
      <c r="A71" s="21" t="s">
        <v>204</v>
      </c>
      <c r="B71" s="22">
        <v>5101010116.1040001</v>
      </c>
      <c r="C71" s="21" t="s">
        <v>228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8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v>0</v>
      </c>
      <c r="AX71" s="28"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8"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v>0</v>
      </c>
      <c r="BP71" s="28"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v>0</v>
      </c>
      <c r="BV71" s="28">
        <v>0</v>
      </c>
      <c r="BW71" s="28">
        <v>0</v>
      </c>
      <c r="BX71" s="28">
        <v>0</v>
      </c>
      <c r="BY71" s="24">
        <v>316916.2</v>
      </c>
    </row>
    <row r="72" spans="1:77">
      <c r="A72" s="21" t="s">
        <v>204</v>
      </c>
      <c r="B72" s="22">
        <v>5101010116.1049995</v>
      </c>
      <c r="C72" s="21" t="s">
        <v>229</v>
      </c>
      <c r="D72" s="23">
        <v>7000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87775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21753.33</v>
      </c>
      <c r="W72" s="23">
        <v>2000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56480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0</v>
      </c>
      <c r="AX72" s="23">
        <v>23580</v>
      </c>
      <c r="AY72" s="23">
        <v>0</v>
      </c>
      <c r="AZ72" s="23">
        <v>0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  <c r="BI72" s="23">
        <v>1630</v>
      </c>
      <c r="BJ72" s="23">
        <v>8779.52</v>
      </c>
      <c r="BK72" s="23">
        <v>0</v>
      </c>
      <c r="BL72" s="23">
        <v>0</v>
      </c>
      <c r="BM72" s="23">
        <v>0</v>
      </c>
      <c r="BN72" s="23">
        <v>0</v>
      </c>
      <c r="BO72" s="23">
        <v>0</v>
      </c>
      <c r="BP72" s="23">
        <v>0</v>
      </c>
      <c r="BQ72" s="23">
        <v>2000</v>
      </c>
      <c r="BR72" s="23">
        <v>0</v>
      </c>
      <c r="BS72" s="23">
        <v>0</v>
      </c>
      <c r="BT72" s="23">
        <v>0</v>
      </c>
      <c r="BU72" s="23">
        <v>0</v>
      </c>
      <c r="BV72" s="23">
        <v>0</v>
      </c>
      <c r="BW72" s="23">
        <v>0</v>
      </c>
      <c r="BX72" s="23">
        <v>0</v>
      </c>
      <c r="BY72" s="24">
        <v>705726.44</v>
      </c>
    </row>
    <row r="73" spans="1:77">
      <c r="A73" s="21" t="s">
        <v>204</v>
      </c>
      <c r="B73" s="22">
        <v>5101010116.1059999</v>
      </c>
      <c r="C73" s="21" t="s">
        <v>230</v>
      </c>
      <c r="D73" s="23">
        <v>26690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0</v>
      </c>
      <c r="AD73" s="23">
        <v>0</v>
      </c>
      <c r="AE73" s="23">
        <v>11930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>
        <v>0</v>
      </c>
      <c r="AL73" s="23">
        <v>0</v>
      </c>
      <c r="AM73" s="23">
        <v>0</v>
      </c>
      <c r="AN73" s="23">
        <v>0</v>
      </c>
      <c r="AO73" s="23">
        <v>0</v>
      </c>
      <c r="AP73" s="23">
        <v>0</v>
      </c>
      <c r="AQ73" s="23">
        <v>0</v>
      </c>
      <c r="AR73" s="23">
        <v>0</v>
      </c>
      <c r="AS73" s="23">
        <v>0</v>
      </c>
      <c r="AT73" s="23">
        <v>0</v>
      </c>
      <c r="AU73" s="23">
        <v>0</v>
      </c>
      <c r="AV73" s="23">
        <v>0</v>
      </c>
      <c r="AW73" s="23">
        <v>0</v>
      </c>
      <c r="AX73" s="23">
        <v>0</v>
      </c>
      <c r="AY73" s="23">
        <v>0</v>
      </c>
      <c r="AZ73" s="23">
        <v>0</v>
      </c>
      <c r="BA73" s="23">
        <v>0</v>
      </c>
      <c r="BB73" s="23">
        <v>0</v>
      </c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  <c r="BI73" s="23">
        <v>3090</v>
      </c>
      <c r="BJ73" s="23">
        <v>0</v>
      </c>
      <c r="BK73" s="23">
        <v>0</v>
      </c>
      <c r="BL73" s="23">
        <v>0</v>
      </c>
      <c r="BM73" s="23">
        <v>0</v>
      </c>
      <c r="BN73" s="23">
        <v>0</v>
      </c>
      <c r="BO73" s="23">
        <v>0</v>
      </c>
      <c r="BP73" s="23">
        <v>0</v>
      </c>
      <c r="BQ73" s="23">
        <v>0</v>
      </c>
      <c r="BR73" s="23">
        <v>0</v>
      </c>
      <c r="BS73" s="23">
        <v>0</v>
      </c>
      <c r="BT73" s="23">
        <v>0</v>
      </c>
      <c r="BU73" s="23">
        <v>0</v>
      </c>
      <c r="BV73" s="23">
        <v>0</v>
      </c>
      <c r="BW73" s="23">
        <v>0</v>
      </c>
      <c r="BX73" s="23">
        <v>0</v>
      </c>
      <c r="BY73" s="24">
        <v>471780.51</v>
      </c>
    </row>
    <row r="74" spans="1:77">
      <c r="A74" s="21" t="s">
        <v>204</v>
      </c>
      <c r="B74" s="22">
        <v>5101010199.1009998</v>
      </c>
      <c r="C74" s="21" t="s">
        <v>231</v>
      </c>
      <c r="D74" s="23">
        <v>937280</v>
      </c>
      <c r="E74" s="23">
        <v>100800</v>
      </c>
      <c r="F74" s="23">
        <v>99583.87</v>
      </c>
      <c r="G74" s="23">
        <v>0</v>
      </c>
      <c r="H74" s="23">
        <v>0</v>
      </c>
      <c r="I74" s="23">
        <v>31000</v>
      </c>
      <c r="J74" s="23">
        <v>0</v>
      </c>
      <c r="K74" s="23">
        <v>0</v>
      </c>
      <c r="L74" s="23">
        <v>11200</v>
      </c>
      <c r="M74" s="23">
        <v>205200</v>
      </c>
      <c r="N74" s="23">
        <v>0</v>
      </c>
      <c r="O74" s="23">
        <v>0</v>
      </c>
      <c r="P74" s="23">
        <v>0</v>
      </c>
      <c r="Q74" s="23">
        <v>292946.67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63300</v>
      </c>
      <c r="X74" s="23">
        <v>95600</v>
      </c>
      <c r="Y74" s="23">
        <v>113000</v>
      </c>
      <c r="Z74" s="23">
        <v>0</v>
      </c>
      <c r="AA74" s="23">
        <v>53400</v>
      </c>
      <c r="AB74" s="23">
        <v>36210</v>
      </c>
      <c r="AC74" s="23">
        <v>71400</v>
      </c>
      <c r="AD74" s="23">
        <v>5600</v>
      </c>
      <c r="AE74" s="23">
        <v>1161019.3500000001</v>
      </c>
      <c r="AF74" s="23">
        <v>0</v>
      </c>
      <c r="AG74" s="23">
        <v>0</v>
      </c>
      <c r="AH74" s="23">
        <v>22400</v>
      </c>
      <c r="AI74" s="23">
        <v>33600</v>
      </c>
      <c r="AJ74" s="23">
        <v>22400</v>
      </c>
      <c r="AK74" s="23">
        <v>0</v>
      </c>
      <c r="AL74" s="23">
        <v>31000</v>
      </c>
      <c r="AM74" s="23">
        <v>53400</v>
      </c>
      <c r="AN74" s="23">
        <v>22400</v>
      </c>
      <c r="AO74" s="23">
        <v>0</v>
      </c>
      <c r="AP74" s="23">
        <v>22400</v>
      </c>
      <c r="AQ74" s="23">
        <v>267600</v>
      </c>
      <c r="AR74" s="23">
        <v>0</v>
      </c>
      <c r="AS74" s="23">
        <v>11200</v>
      </c>
      <c r="AT74" s="23">
        <v>11200</v>
      </c>
      <c r="AU74" s="23">
        <v>0</v>
      </c>
      <c r="AV74" s="23">
        <v>11200</v>
      </c>
      <c r="AW74" s="23">
        <v>11200</v>
      </c>
      <c r="AX74" s="23">
        <v>815500</v>
      </c>
      <c r="AY74" s="23">
        <v>0</v>
      </c>
      <c r="AZ74" s="23">
        <v>382400</v>
      </c>
      <c r="BA74" s="23">
        <v>0</v>
      </c>
      <c r="BB74" s="23">
        <v>0</v>
      </c>
      <c r="BC74" s="23">
        <v>0</v>
      </c>
      <c r="BD74" s="23">
        <v>53400</v>
      </c>
      <c r="BE74" s="23">
        <v>111206.45</v>
      </c>
      <c r="BF74" s="23">
        <v>26700</v>
      </c>
      <c r="BG74" s="23">
        <v>53400</v>
      </c>
      <c r="BH74" s="23">
        <v>0</v>
      </c>
      <c r="BI74" s="23">
        <v>772044.84</v>
      </c>
      <c r="BJ74" s="23">
        <v>0</v>
      </c>
      <c r="BK74" s="23">
        <v>0</v>
      </c>
      <c r="BL74" s="23">
        <v>0</v>
      </c>
      <c r="BM74" s="23">
        <v>0</v>
      </c>
      <c r="BN74" s="23">
        <v>44800</v>
      </c>
      <c r="BO74" s="23">
        <v>0</v>
      </c>
      <c r="BP74" s="23">
        <v>269800</v>
      </c>
      <c r="BQ74" s="23">
        <v>11200</v>
      </c>
      <c r="BR74" s="23">
        <v>33600</v>
      </c>
      <c r="BS74" s="23">
        <v>31000</v>
      </c>
      <c r="BT74" s="23">
        <v>33600</v>
      </c>
      <c r="BU74" s="23">
        <v>73200</v>
      </c>
      <c r="BV74" s="23">
        <v>11200</v>
      </c>
      <c r="BW74" s="23">
        <v>11200</v>
      </c>
      <c r="BX74" s="23">
        <v>0</v>
      </c>
      <c r="BY74" s="24">
        <v>18397702.359999999</v>
      </c>
    </row>
    <row r="75" spans="1:77">
      <c r="A75" s="21" t="s">
        <v>204</v>
      </c>
      <c r="B75" s="22">
        <v>5101010199.1020002</v>
      </c>
      <c r="C75" s="21" t="s">
        <v>232</v>
      </c>
      <c r="D75" s="23">
        <v>14000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7000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29693.55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3">
        <v>0</v>
      </c>
      <c r="AL75" s="23">
        <v>0</v>
      </c>
      <c r="AM75" s="23">
        <v>0</v>
      </c>
      <c r="AN75" s="23">
        <v>0</v>
      </c>
      <c r="AO75" s="23">
        <v>0</v>
      </c>
      <c r="AP75" s="23">
        <v>0</v>
      </c>
      <c r="AQ75" s="23">
        <v>21000</v>
      </c>
      <c r="AR75" s="23">
        <v>0</v>
      </c>
      <c r="AS75" s="23">
        <v>0</v>
      </c>
      <c r="AT75" s="23">
        <v>0</v>
      </c>
      <c r="AU75" s="23">
        <v>0</v>
      </c>
      <c r="AV75" s="23">
        <v>0</v>
      </c>
      <c r="AW75" s="23">
        <v>0</v>
      </c>
      <c r="AX75" s="23">
        <v>14000</v>
      </c>
      <c r="AY75" s="23">
        <v>0</v>
      </c>
      <c r="AZ75" s="23">
        <v>0</v>
      </c>
      <c r="BA75" s="23">
        <v>0</v>
      </c>
      <c r="BB75" s="23">
        <v>0</v>
      </c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  <c r="BI75" s="23">
        <v>21000</v>
      </c>
      <c r="BJ75" s="23">
        <v>0</v>
      </c>
      <c r="BK75" s="23">
        <v>0</v>
      </c>
      <c r="BL75" s="23">
        <v>0</v>
      </c>
      <c r="BM75" s="23">
        <v>0</v>
      </c>
      <c r="BN75" s="23">
        <v>0</v>
      </c>
      <c r="BO75" s="23">
        <v>0</v>
      </c>
      <c r="BP75" s="23">
        <v>24966.67</v>
      </c>
      <c r="BQ75" s="23">
        <v>0</v>
      </c>
      <c r="BR75" s="23">
        <v>0</v>
      </c>
      <c r="BS75" s="23">
        <v>0</v>
      </c>
      <c r="BT75" s="23">
        <v>0</v>
      </c>
      <c r="BU75" s="23">
        <v>0</v>
      </c>
      <c r="BV75" s="23">
        <v>0</v>
      </c>
      <c r="BW75" s="23">
        <v>0</v>
      </c>
      <c r="BX75" s="23">
        <v>0</v>
      </c>
      <c r="BY75" s="24">
        <v>399451.58999999997</v>
      </c>
    </row>
    <row r="76" spans="1:77">
      <c r="A76" s="21" t="s">
        <v>204</v>
      </c>
      <c r="B76" s="22">
        <v>5101010199.1029997</v>
      </c>
      <c r="C76" s="21" t="s">
        <v>233</v>
      </c>
      <c r="D76" s="23">
        <v>1003320</v>
      </c>
      <c r="E76" s="23">
        <v>346440</v>
      </c>
      <c r="F76" s="23">
        <v>908460</v>
      </c>
      <c r="G76" s="23">
        <v>1801697</v>
      </c>
      <c r="H76" s="23">
        <v>0</v>
      </c>
      <c r="I76" s="23">
        <v>0</v>
      </c>
      <c r="J76" s="23">
        <v>6008850</v>
      </c>
      <c r="K76" s="23">
        <v>424200</v>
      </c>
      <c r="L76" s="23">
        <v>148800</v>
      </c>
      <c r="M76" s="23">
        <v>2302015</v>
      </c>
      <c r="N76" s="23">
        <v>127000</v>
      </c>
      <c r="O76" s="23">
        <v>255150</v>
      </c>
      <c r="P76" s="23">
        <v>714975</v>
      </c>
      <c r="Q76" s="23">
        <v>531525</v>
      </c>
      <c r="R76" s="23">
        <v>87900</v>
      </c>
      <c r="S76" s="23">
        <v>245000</v>
      </c>
      <c r="T76" s="23">
        <v>202200</v>
      </c>
      <c r="U76" s="23">
        <v>120600</v>
      </c>
      <c r="V76" s="23">
        <v>3008990</v>
      </c>
      <c r="W76" s="23">
        <v>750960</v>
      </c>
      <c r="X76" s="23">
        <v>229040</v>
      </c>
      <c r="Y76" s="23">
        <v>378060</v>
      </c>
      <c r="Z76" s="23">
        <v>66000</v>
      </c>
      <c r="AA76" s="23">
        <v>266760</v>
      </c>
      <c r="AB76" s="23">
        <v>0</v>
      </c>
      <c r="AC76" s="23">
        <v>121680</v>
      </c>
      <c r="AD76" s="23">
        <v>76800</v>
      </c>
      <c r="AE76" s="23">
        <v>3837400</v>
      </c>
      <c r="AF76" s="23">
        <v>151846.66</v>
      </c>
      <c r="AG76" s="23">
        <v>0</v>
      </c>
      <c r="AH76" s="23">
        <v>133100</v>
      </c>
      <c r="AI76" s="23">
        <v>92160</v>
      </c>
      <c r="AJ76" s="23">
        <v>107680</v>
      </c>
      <c r="AK76" s="23">
        <v>39180</v>
      </c>
      <c r="AL76" s="23">
        <v>103400</v>
      </c>
      <c r="AM76" s="23">
        <v>585920</v>
      </c>
      <c r="AN76" s="23">
        <v>126960</v>
      </c>
      <c r="AO76" s="23">
        <v>155040</v>
      </c>
      <c r="AP76" s="23">
        <v>91920</v>
      </c>
      <c r="AQ76" s="23">
        <v>1866390</v>
      </c>
      <c r="AR76" s="23">
        <v>304264</v>
      </c>
      <c r="AS76" s="23">
        <v>167700</v>
      </c>
      <c r="AT76" s="23">
        <v>142080</v>
      </c>
      <c r="AU76" s="23">
        <v>95280</v>
      </c>
      <c r="AV76" s="23">
        <v>291735</v>
      </c>
      <c r="AW76" s="23">
        <v>54720</v>
      </c>
      <c r="AX76" s="23">
        <v>2440560</v>
      </c>
      <c r="AY76" s="23">
        <v>144960</v>
      </c>
      <c r="AZ76" s="23">
        <v>0</v>
      </c>
      <c r="BA76" s="23">
        <v>0</v>
      </c>
      <c r="BB76" s="23">
        <v>2336585.5</v>
      </c>
      <c r="BC76" s="23">
        <v>0</v>
      </c>
      <c r="BD76" s="23">
        <v>442800</v>
      </c>
      <c r="BE76" s="23">
        <v>224580</v>
      </c>
      <c r="BF76" s="23">
        <v>108960</v>
      </c>
      <c r="BG76" s="23">
        <v>23280</v>
      </c>
      <c r="BH76" s="23">
        <v>32400</v>
      </c>
      <c r="BI76" s="23">
        <v>2506685</v>
      </c>
      <c r="BJ76" s="23">
        <v>3897995</v>
      </c>
      <c r="BK76" s="23">
        <v>87480</v>
      </c>
      <c r="BL76" s="23">
        <v>104520</v>
      </c>
      <c r="BM76" s="23">
        <v>155520</v>
      </c>
      <c r="BN76" s="23">
        <v>103020</v>
      </c>
      <c r="BO76" s="23">
        <v>95940</v>
      </c>
      <c r="BP76" s="23">
        <v>1572924.72</v>
      </c>
      <c r="BQ76" s="23">
        <v>110520</v>
      </c>
      <c r="BR76" s="23">
        <v>107520</v>
      </c>
      <c r="BS76" s="23">
        <v>0</v>
      </c>
      <c r="BT76" s="23">
        <v>222780</v>
      </c>
      <c r="BU76" s="23">
        <v>784013</v>
      </c>
      <c r="BV76" s="23">
        <v>49920</v>
      </c>
      <c r="BW76" s="23">
        <v>0</v>
      </c>
      <c r="BX76" s="23">
        <v>80880</v>
      </c>
      <c r="BY76" s="24">
        <v>111026364.62</v>
      </c>
    </row>
    <row r="77" spans="1:77">
      <c r="A77" s="21" t="s">
        <v>204</v>
      </c>
      <c r="B77" s="22">
        <v>5101020101.1009998</v>
      </c>
      <c r="C77" s="21" t="s">
        <v>234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65640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0</v>
      </c>
      <c r="AT77" s="23">
        <v>0</v>
      </c>
      <c r="AU77" s="23">
        <v>0</v>
      </c>
      <c r="AV77" s="23">
        <v>0</v>
      </c>
      <c r="AW77" s="23">
        <v>0</v>
      </c>
      <c r="AX77" s="23">
        <v>0</v>
      </c>
      <c r="AY77" s="23">
        <v>0</v>
      </c>
      <c r="AZ77" s="23">
        <v>0</v>
      </c>
      <c r="BA77" s="23">
        <v>0</v>
      </c>
      <c r="BB77" s="23">
        <v>0</v>
      </c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  <c r="BI77" s="23">
        <v>0</v>
      </c>
      <c r="BJ77" s="23">
        <v>0</v>
      </c>
      <c r="BK77" s="23">
        <v>0</v>
      </c>
      <c r="BL77" s="23">
        <v>0</v>
      </c>
      <c r="BM77" s="23">
        <v>0</v>
      </c>
      <c r="BN77" s="23">
        <v>0</v>
      </c>
      <c r="BO77" s="23">
        <v>0</v>
      </c>
      <c r="BP77" s="23">
        <v>0</v>
      </c>
      <c r="BQ77" s="23">
        <v>0</v>
      </c>
      <c r="BR77" s="23">
        <v>0</v>
      </c>
      <c r="BS77" s="23">
        <v>0</v>
      </c>
      <c r="BT77" s="23">
        <v>0</v>
      </c>
      <c r="BU77" s="23">
        <v>0</v>
      </c>
      <c r="BV77" s="23">
        <v>0</v>
      </c>
      <c r="BW77" s="23">
        <v>0</v>
      </c>
      <c r="BX77" s="23">
        <v>0</v>
      </c>
      <c r="BY77" s="24">
        <v>746775.55</v>
      </c>
    </row>
    <row r="78" spans="1:77">
      <c r="A78" s="21" t="s">
        <v>204</v>
      </c>
      <c r="B78" s="22">
        <v>5101020102.1009998</v>
      </c>
      <c r="C78" s="21" t="s">
        <v>235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8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28">
        <v>0</v>
      </c>
      <c r="BE78" s="28">
        <v>0</v>
      </c>
      <c r="BF78" s="28">
        <v>0</v>
      </c>
      <c r="BG78" s="28">
        <v>0</v>
      </c>
      <c r="BH78" s="28">
        <v>0</v>
      </c>
      <c r="BI78" s="28">
        <v>0</v>
      </c>
      <c r="BJ78" s="28">
        <v>0</v>
      </c>
      <c r="BK78" s="28">
        <v>0</v>
      </c>
      <c r="BL78" s="28">
        <v>0</v>
      </c>
      <c r="BM78" s="28">
        <v>0</v>
      </c>
      <c r="BN78" s="28">
        <v>0</v>
      </c>
      <c r="BO78" s="28">
        <v>0</v>
      </c>
      <c r="BP78" s="28">
        <v>0</v>
      </c>
      <c r="BQ78" s="28">
        <v>0</v>
      </c>
      <c r="BR78" s="28">
        <v>0</v>
      </c>
      <c r="BS78" s="28">
        <v>0</v>
      </c>
      <c r="BT78" s="28">
        <v>0</v>
      </c>
      <c r="BU78" s="28">
        <v>0</v>
      </c>
      <c r="BV78" s="28">
        <v>0</v>
      </c>
      <c r="BW78" s="28">
        <v>0</v>
      </c>
      <c r="BX78" s="28">
        <v>0</v>
      </c>
      <c r="BY78" s="24"/>
    </row>
    <row r="79" spans="1:77">
      <c r="A79" s="21" t="s">
        <v>204</v>
      </c>
      <c r="B79" s="22">
        <v>5101020103.1009998</v>
      </c>
      <c r="C79" s="21" t="s">
        <v>236</v>
      </c>
      <c r="D79" s="23">
        <v>726805.45</v>
      </c>
      <c r="E79" s="23">
        <v>14576.6</v>
      </c>
      <c r="F79" s="23">
        <v>248896.01</v>
      </c>
      <c r="G79" s="23">
        <v>143328.20000000001</v>
      </c>
      <c r="H79" s="23">
        <v>92697.8</v>
      </c>
      <c r="I79" s="23">
        <v>31426.400000000001</v>
      </c>
      <c r="J79" s="23">
        <v>1453089.24</v>
      </c>
      <c r="K79" s="23">
        <v>0</v>
      </c>
      <c r="L79" s="23">
        <v>74585</v>
      </c>
      <c r="M79" s="23">
        <v>376209.65</v>
      </c>
      <c r="N79" s="23">
        <v>30735</v>
      </c>
      <c r="O79" s="23">
        <v>204421.91</v>
      </c>
      <c r="P79" s="23">
        <v>644200.34</v>
      </c>
      <c r="Q79" s="23">
        <v>251113.60000000001</v>
      </c>
      <c r="R79" s="23">
        <v>45295.32</v>
      </c>
      <c r="S79" s="23">
        <v>0</v>
      </c>
      <c r="T79" s="23">
        <v>116308.59</v>
      </c>
      <c r="U79" s="23">
        <v>40084</v>
      </c>
      <c r="V79" s="23">
        <v>946613.86</v>
      </c>
      <c r="W79" s="23">
        <v>151486.6</v>
      </c>
      <c r="X79" s="23">
        <v>139300.4</v>
      </c>
      <c r="Y79" s="23">
        <v>252829.8</v>
      </c>
      <c r="Z79" s="23">
        <v>81577.399999999994</v>
      </c>
      <c r="AA79" s="23">
        <v>144840.79999999999</v>
      </c>
      <c r="AB79" s="23">
        <v>82461.429999999993</v>
      </c>
      <c r="AC79" s="23">
        <v>52794.62</v>
      </c>
      <c r="AD79" s="23">
        <v>19101.8</v>
      </c>
      <c r="AE79" s="23">
        <v>1162340.96</v>
      </c>
      <c r="AF79" s="23">
        <v>76581.600000000006</v>
      </c>
      <c r="AG79" s="23">
        <v>55049.2</v>
      </c>
      <c r="AH79" s="23">
        <v>51876.4</v>
      </c>
      <c r="AI79" s="23">
        <v>53978.8</v>
      </c>
      <c r="AJ79" s="23">
        <v>61390.400000000001</v>
      </c>
      <c r="AK79" s="23">
        <v>59643.01</v>
      </c>
      <c r="AL79" s="23">
        <v>63123.8</v>
      </c>
      <c r="AM79" s="23">
        <v>102144.4</v>
      </c>
      <c r="AN79" s="23">
        <v>52942.400000000001</v>
      </c>
      <c r="AO79" s="23">
        <v>68991.199999999997</v>
      </c>
      <c r="AP79" s="23">
        <v>41739.4</v>
      </c>
      <c r="AQ79" s="23">
        <v>292196.40000000002</v>
      </c>
      <c r="AR79" s="23">
        <v>55796.800000000003</v>
      </c>
      <c r="AS79" s="23">
        <v>55804.4</v>
      </c>
      <c r="AT79" s="23">
        <v>51776.54</v>
      </c>
      <c r="AU79" s="23">
        <v>48574.15</v>
      </c>
      <c r="AV79" s="23">
        <v>19314.599999999999</v>
      </c>
      <c r="AW79" s="23">
        <v>47684.3</v>
      </c>
      <c r="AX79" s="23">
        <v>755198.45</v>
      </c>
      <c r="AY79" s="23">
        <v>79803.600000000006</v>
      </c>
      <c r="AZ79" s="23">
        <v>0</v>
      </c>
      <c r="BA79" s="23">
        <v>0</v>
      </c>
      <c r="BB79" s="23">
        <v>0</v>
      </c>
      <c r="BC79" s="23">
        <v>0</v>
      </c>
      <c r="BD79" s="23">
        <v>0</v>
      </c>
      <c r="BE79" s="23">
        <v>149758</v>
      </c>
      <c r="BF79" s="23">
        <v>40152.800000000003</v>
      </c>
      <c r="BG79" s="23">
        <v>0</v>
      </c>
      <c r="BH79" s="23">
        <v>19601</v>
      </c>
      <c r="BI79" s="23">
        <v>780009.12</v>
      </c>
      <c r="BJ79" s="23">
        <v>250388.18</v>
      </c>
      <c r="BK79" s="23">
        <v>93864.87</v>
      </c>
      <c r="BL79" s="23">
        <v>63620.61</v>
      </c>
      <c r="BM79" s="23">
        <v>91097.57</v>
      </c>
      <c r="BN79" s="23">
        <v>120940</v>
      </c>
      <c r="BO79" s="23">
        <v>64007.3</v>
      </c>
      <c r="BP79" s="23">
        <v>460119.72</v>
      </c>
      <c r="BQ79" s="23">
        <v>54882.400000000001</v>
      </c>
      <c r="BR79" s="23">
        <v>62917.31</v>
      </c>
      <c r="BS79" s="23">
        <v>100048.26</v>
      </c>
      <c r="BT79" s="23">
        <v>96767.48</v>
      </c>
      <c r="BU79" s="23">
        <v>173801.47</v>
      </c>
      <c r="BV79" s="23">
        <v>79233.39</v>
      </c>
      <c r="BW79" s="23">
        <v>30283.95</v>
      </c>
      <c r="BX79" s="23">
        <v>30754.02</v>
      </c>
      <c r="BY79" s="24">
        <v>35632709.469999991</v>
      </c>
    </row>
    <row r="80" spans="1:77">
      <c r="A80" s="21" t="s">
        <v>204</v>
      </c>
      <c r="B80" s="22">
        <v>5101020104.1009998</v>
      </c>
      <c r="C80" s="21" t="s">
        <v>237</v>
      </c>
      <c r="D80" s="23">
        <v>1090208.1599999999</v>
      </c>
      <c r="E80" s="23">
        <v>153593.1</v>
      </c>
      <c r="F80" s="23">
        <v>373344.03</v>
      </c>
      <c r="G80" s="23">
        <v>214992.3</v>
      </c>
      <c r="H80" s="23">
        <v>139045.5</v>
      </c>
      <c r="I80" s="23">
        <v>47139.6</v>
      </c>
      <c r="J80" s="23">
        <v>2179633.67</v>
      </c>
      <c r="K80" s="23">
        <v>377827</v>
      </c>
      <c r="L80" s="23">
        <v>131738.9</v>
      </c>
      <c r="M80" s="23">
        <v>564314.49</v>
      </c>
      <c r="N80" s="23">
        <v>46448.1</v>
      </c>
      <c r="O80" s="23">
        <v>306055.06</v>
      </c>
      <c r="P80" s="23">
        <v>285422.59999999998</v>
      </c>
      <c r="Q80" s="23">
        <v>376670.41</v>
      </c>
      <c r="R80" s="23">
        <v>67943</v>
      </c>
      <c r="S80" s="23">
        <v>175198.78</v>
      </c>
      <c r="T80" s="23">
        <v>174462.9</v>
      </c>
      <c r="U80" s="23">
        <v>39963.4</v>
      </c>
      <c r="V80" s="23">
        <v>1419920.79</v>
      </c>
      <c r="W80" s="23">
        <v>227229.9</v>
      </c>
      <c r="X80" s="23">
        <v>208950.6</v>
      </c>
      <c r="Y80" s="23">
        <v>379244.7</v>
      </c>
      <c r="Z80" s="23">
        <v>0</v>
      </c>
      <c r="AA80" s="23">
        <v>217261.2</v>
      </c>
      <c r="AB80" s="23">
        <v>123692.04</v>
      </c>
      <c r="AC80" s="23">
        <v>79192.149999999994</v>
      </c>
      <c r="AD80" s="23">
        <v>28652.7</v>
      </c>
      <c r="AE80" s="23">
        <v>1743511.52</v>
      </c>
      <c r="AF80" s="23">
        <v>114872.4</v>
      </c>
      <c r="AG80" s="23">
        <v>82573.8</v>
      </c>
      <c r="AH80" s="23">
        <v>77814.600000000006</v>
      </c>
      <c r="AI80" s="23">
        <v>80968.2</v>
      </c>
      <c r="AJ80" s="23">
        <v>92085.6</v>
      </c>
      <c r="AK80" s="23">
        <v>86572.51</v>
      </c>
      <c r="AL80" s="23">
        <v>94685.7</v>
      </c>
      <c r="AM80" s="23">
        <v>153216.6</v>
      </c>
      <c r="AN80" s="23">
        <v>79413.600000000006</v>
      </c>
      <c r="AO80" s="23">
        <v>103486.8</v>
      </c>
      <c r="AP80" s="23">
        <v>62609.1</v>
      </c>
      <c r="AQ80" s="23">
        <v>438294.6</v>
      </c>
      <c r="AR80" s="23">
        <v>83695.199999999997</v>
      </c>
      <c r="AS80" s="23">
        <v>83706.600000000006</v>
      </c>
      <c r="AT80" s="23">
        <v>77664.800000000003</v>
      </c>
      <c r="AU80" s="23">
        <v>72861.22</v>
      </c>
      <c r="AV80" s="23">
        <v>28971.9</v>
      </c>
      <c r="AW80" s="23">
        <v>71526.45</v>
      </c>
      <c r="AX80" s="23">
        <v>1132797.68</v>
      </c>
      <c r="AY80" s="23">
        <v>119705.41</v>
      </c>
      <c r="AZ80" s="23">
        <v>0</v>
      </c>
      <c r="BA80" s="23">
        <v>0</v>
      </c>
      <c r="BB80" s="23">
        <v>217891.8</v>
      </c>
      <c r="BC80" s="23">
        <v>0</v>
      </c>
      <c r="BD80" s="23">
        <v>0</v>
      </c>
      <c r="BE80" s="23">
        <v>224637</v>
      </c>
      <c r="BF80" s="23">
        <v>60229.2</v>
      </c>
      <c r="BG80" s="23">
        <v>0</v>
      </c>
      <c r="BH80" s="23">
        <v>29401.5</v>
      </c>
      <c r="BI80" s="23">
        <v>1170013.69</v>
      </c>
      <c r="BJ80" s="23">
        <v>375582.22</v>
      </c>
      <c r="BK80" s="23">
        <v>140797.29999999999</v>
      </c>
      <c r="BL80" s="23">
        <v>95430.91</v>
      </c>
      <c r="BM80" s="23">
        <v>136646.35999999999</v>
      </c>
      <c r="BN80" s="23">
        <v>181410</v>
      </c>
      <c r="BO80" s="23">
        <v>96010.96</v>
      </c>
      <c r="BP80" s="23">
        <v>690179.58</v>
      </c>
      <c r="BQ80" s="23">
        <v>82323.600000000006</v>
      </c>
      <c r="BR80" s="23">
        <v>94375.96</v>
      </c>
      <c r="BS80" s="23">
        <v>150072.41</v>
      </c>
      <c r="BT80" s="23">
        <v>145151.22</v>
      </c>
      <c r="BU80" s="23">
        <v>260702.2</v>
      </c>
      <c r="BV80" s="23">
        <v>118850.07</v>
      </c>
      <c r="BW80" s="23">
        <v>45425.919999999998</v>
      </c>
      <c r="BX80" s="23">
        <v>46131.02</v>
      </c>
      <c r="BY80" s="24">
        <v>52951041.100000001</v>
      </c>
    </row>
    <row r="81" spans="1:77">
      <c r="A81" s="21" t="s">
        <v>204</v>
      </c>
      <c r="B81" s="22">
        <v>5101020105.1009998</v>
      </c>
      <c r="C81" s="21" t="s">
        <v>238</v>
      </c>
      <c r="D81" s="23">
        <v>83487</v>
      </c>
      <c r="E81" s="23">
        <v>10701.3</v>
      </c>
      <c r="F81" s="23">
        <v>14739.6</v>
      </c>
      <c r="G81" s="23">
        <v>10075.799999999999</v>
      </c>
      <c r="H81" s="23">
        <v>10382.4</v>
      </c>
      <c r="I81" s="23">
        <v>0</v>
      </c>
      <c r="J81" s="23">
        <v>156120</v>
      </c>
      <c r="K81" s="23">
        <v>25624.799999999999</v>
      </c>
      <c r="L81" s="23">
        <v>13923.6</v>
      </c>
      <c r="M81" s="23">
        <v>25829.4</v>
      </c>
      <c r="N81" s="23">
        <v>9129.9</v>
      </c>
      <c r="O81" s="23">
        <v>18031.8</v>
      </c>
      <c r="P81" s="23">
        <v>18453</v>
      </c>
      <c r="Q81" s="23">
        <v>8323.7999999999993</v>
      </c>
      <c r="R81" s="23">
        <v>4659</v>
      </c>
      <c r="S81" s="23">
        <v>7355.7</v>
      </c>
      <c r="T81" s="23">
        <v>12455.4</v>
      </c>
      <c r="U81" s="23">
        <v>0</v>
      </c>
      <c r="V81" s="23">
        <v>85078.2</v>
      </c>
      <c r="W81" s="23">
        <v>1190.7</v>
      </c>
      <c r="X81" s="23">
        <v>21662.400000000001</v>
      </c>
      <c r="Y81" s="23">
        <v>23614.799999999999</v>
      </c>
      <c r="Z81" s="23">
        <v>0</v>
      </c>
      <c r="AA81" s="23">
        <v>11367</v>
      </c>
      <c r="AB81" s="23">
        <v>6183.9</v>
      </c>
      <c r="AC81" s="23">
        <v>0</v>
      </c>
      <c r="AD81" s="23">
        <v>0</v>
      </c>
      <c r="AE81" s="23">
        <v>165091.5</v>
      </c>
      <c r="AF81" s="23">
        <v>8918.4</v>
      </c>
      <c r="AG81" s="23">
        <v>14379</v>
      </c>
      <c r="AH81" s="23">
        <v>10627.8</v>
      </c>
      <c r="AI81" s="23">
        <v>2443.1999999999998</v>
      </c>
      <c r="AJ81" s="23">
        <v>14815.8</v>
      </c>
      <c r="AK81" s="23">
        <v>1491</v>
      </c>
      <c r="AL81" s="23">
        <v>6897</v>
      </c>
      <c r="AM81" s="23">
        <v>11191.8</v>
      </c>
      <c r="AN81" s="23">
        <v>8916.6</v>
      </c>
      <c r="AO81" s="23">
        <v>7753.8</v>
      </c>
      <c r="AP81" s="23">
        <v>6237</v>
      </c>
      <c r="AQ81" s="23">
        <v>93908.4</v>
      </c>
      <c r="AR81" s="23">
        <v>4242.6000000000004</v>
      </c>
      <c r="AS81" s="23">
        <v>5226</v>
      </c>
      <c r="AT81" s="23">
        <v>10839</v>
      </c>
      <c r="AU81" s="23">
        <v>2574.6</v>
      </c>
      <c r="AV81" s="23">
        <v>1127.4000000000001</v>
      </c>
      <c r="AW81" s="23">
        <v>2367</v>
      </c>
      <c r="AX81" s="23">
        <v>91815.6</v>
      </c>
      <c r="AY81" s="23">
        <v>5124</v>
      </c>
      <c r="AZ81" s="23">
        <v>0</v>
      </c>
      <c r="BA81" s="23">
        <v>0</v>
      </c>
      <c r="BB81" s="23">
        <v>8933.4</v>
      </c>
      <c r="BC81" s="23">
        <v>0</v>
      </c>
      <c r="BD81" s="23">
        <v>0</v>
      </c>
      <c r="BE81" s="23">
        <v>16779.599999999999</v>
      </c>
      <c r="BF81" s="23">
        <v>4430.1000000000004</v>
      </c>
      <c r="BG81" s="23">
        <v>0</v>
      </c>
      <c r="BH81" s="23">
        <v>0</v>
      </c>
      <c r="BI81" s="23">
        <v>97532.4</v>
      </c>
      <c r="BJ81" s="23">
        <v>5211.6000000000004</v>
      </c>
      <c r="BK81" s="23">
        <v>11319.6</v>
      </c>
      <c r="BL81" s="23">
        <v>8998.2000000000007</v>
      </c>
      <c r="BM81" s="23">
        <v>0</v>
      </c>
      <c r="BN81" s="23">
        <v>5382.6</v>
      </c>
      <c r="BO81" s="23">
        <v>7693.8</v>
      </c>
      <c r="BP81" s="23">
        <v>29574</v>
      </c>
      <c r="BQ81" s="23">
        <v>13563.6</v>
      </c>
      <c r="BR81" s="23">
        <v>11065.8</v>
      </c>
      <c r="BS81" s="23">
        <v>11197.56</v>
      </c>
      <c r="BT81" s="23">
        <v>9595.7999999999993</v>
      </c>
      <c r="BU81" s="23">
        <v>11719.2</v>
      </c>
      <c r="BV81" s="23">
        <v>7103.4</v>
      </c>
      <c r="BW81" s="23">
        <v>0</v>
      </c>
      <c r="BX81" s="23">
        <v>0</v>
      </c>
      <c r="BY81" s="24">
        <v>4362912.2800000021</v>
      </c>
    </row>
    <row r="82" spans="1:77">
      <c r="A82" s="21" t="s">
        <v>204</v>
      </c>
      <c r="B82" s="22">
        <v>5101020106.1009998</v>
      </c>
      <c r="C82" s="21" t="s">
        <v>239</v>
      </c>
      <c r="D82" s="23">
        <v>68034</v>
      </c>
      <c r="E82" s="23">
        <v>0</v>
      </c>
      <c r="F82" s="23">
        <v>22184</v>
      </c>
      <c r="G82" s="23">
        <v>0</v>
      </c>
      <c r="H82" s="23">
        <v>0</v>
      </c>
      <c r="I82" s="23">
        <v>54625</v>
      </c>
      <c r="J82" s="23">
        <v>109708</v>
      </c>
      <c r="K82" s="23">
        <v>0</v>
      </c>
      <c r="L82" s="23">
        <v>0</v>
      </c>
      <c r="M82" s="23">
        <v>20896</v>
      </c>
      <c r="N82" s="23">
        <v>0</v>
      </c>
      <c r="O82" s="23">
        <v>0</v>
      </c>
      <c r="P82" s="23">
        <v>2898</v>
      </c>
      <c r="Q82" s="23">
        <v>4500</v>
      </c>
      <c r="R82" s="23">
        <v>0</v>
      </c>
      <c r="S82" s="23">
        <v>0</v>
      </c>
      <c r="T82" s="23">
        <v>0</v>
      </c>
      <c r="U82" s="23">
        <v>1500</v>
      </c>
      <c r="V82" s="23">
        <v>35339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119056</v>
      </c>
      <c r="AF82" s="23">
        <v>0</v>
      </c>
      <c r="AG82" s="23">
        <v>750</v>
      </c>
      <c r="AH82" s="23">
        <v>1500</v>
      </c>
      <c r="AI82" s="23">
        <v>750</v>
      </c>
      <c r="AJ82" s="23">
        <v>3000</v>
      </c>
      <c r="AK82" s="23">
        <v>750</v>
      </c>
      <c r="AL82" s="23">
        <v>3000</v>
      </c>
      <c r="AM82" s="23">
        <v>4500</v>
      </c>
      <c r="AN82" s="23">
        <v>4500</v>
      </c>
      <c r="AO82" s="23">
        <v>3000</v>
      </c>
      <c r="AP82" s="23">
        <v>3000</v>
      </c>
      <c r="AQ82" s="23">
        <v>67738</v>
      </c>
      <c r="AR82" s="23">
        <v>3000</v>
      </c>
      <c r="AS82" s="23">
        <v>4500</v>
      </c>
      <c r="AT82" s="23">
        <v>6000</v>
      </c>
      <c r="AU82" s="23">
        <v>5100</v>
      </c>
      <c r="AV82" s="23">
        <v>4324</v>
      </c>
      <c r="AW82" s="23">
        <v>4448</v>
      </c>
      <c r="AX82" s="23">
        <v>80698</v>
      </c>
      <c r="AY82" s="23">
        <v>6000</v>
      </c>
      <c r="AZ82" s="23">
        <v>6000</v>
      </c>
      <c r="BA82" s="23">
        <v>0</v>
      </c>
      <c r="BB82" s="23">
        <v>4500</v>
      </c>
      <c r="BC82" s="23">
        <v>0</v>
      </c>
      <c r="BD82" s="23">
        <v>6000</v>
      </c>
      <c r="BE82" s="23">
        <v>0</v>
      </c>
      <c r="BF82" s="23">
        <v>1500</v>
      </c>
      <c r="BG82" s="23">
        <v>1500</v>
      </c>
      <c r="BH82" s="23">
        <v>1500</v>
      </c>
      <c r="BI82" s="23">
        <v>54398</v>
      </c>
      <c r="BJ82" s="23">
        <v>21819</v>
      </c>
      <c r="BK82" s="23">
        <v>2250</v>
      </c>
      <c r="BL82" s="23">
        <v>4500</v>
      </c>
      <c r="BM82" s="23">
        <v>3000</v>
      </c>
      <c r="BN82" s="23">
        <v>7500</v>
      </c>
      <c r="BO82" s="23">
        <v>4500</v>
      </c>
      <c r="BP82" s="23">
        <v>34893</v>
      </c>
      <c r="BQ82" s="23">
        <v>0</v>
      </c>
      <c r="BR82" s="23">
        <v>0</v>
      </c>
      <c r="BS82" s="23">
        <v>0</v>
      </c>
      <c r="BT82" s="23">
        <v>0</v>
      </c>
      <c r="BU82" s="23">
        <v>0</v>
      </c>
      <c r="BV82" s="23">
        <v>0</v>
      </c>
      <c r="BW82" s="23">
        <v>0</v>
      </c>
      <c r="BX82" s="23">
        <v>0</v>
      </c>
      <c r="BY82" s="24">
        <v>44750627.140000001</v>
      </c>
    </row>
    <row r="83" spans="1:77">
      <c r="A83" s="21" t="s">
        <v>204</v>
      </c>
      <c r="B83" s="22">
        <v>5101020106.1020002</v>
      </c>
      <c r="C83" s="21" t="s">
        <v>240</v>
      </c>
      <c r="D83" s="23">
        <v>799949</v>
      </c>
      <c r="E83" s="23">
        <v>353363</v>
      </c>
      <c r="F83" s="23">
        <v>291253</v>
      </c>
      <c r="G83" s="23">
        <v>154125</v>
      </c>
      <c r="H83" s="23">
        <v>94355</v>
      </c>
      <c r="I83" s="23">
        <v>0</v>
      </c>
      <c r="J83" s="23">
        <v>1694882</v>
      </c>
      <c r="K83" s="23">
        <v>175519</v>
      </c>
      <c r="L83" s="23">
        <v>54416</v>
      </c>
      <c r="M83" s="23">
        <v>749546</v>
      </c>
      <c r="N83" s="23">
        <v>39628</v>
      </c>
      <c r="O83" s="23">
        <v>161149</v>
      </c>
      <c r="P83" s="23">
        <v>466932</v>
      </c>
      <c r="Q83" s="23">
        <v>258172</v>
      </c>
      <c r="R83" s="23">
        <v>20486</v>
      </c>
      <c r="S83" s="23">
        <v>31396</v>
      </c>
      <c r="T83" s="23">
        <v>72962</v>
      </c>
      <c r="U83" s="23">
        <v>52801</v>
      </c>
      <c r="V83" s="23">
        <v>786672</v>
      </c>
      <c r="W83" s="23">
        <v>249341.6</v>
      </c>
      <c r="X83" s="23">
        <v>95595.8</v>
      </c>
      <c r="Y83" s="23">
        <v>269698</v>
      </c>
      <c r="Z83" s="23">
        <v>95696</v>
      </c>
      <c r="AA83" s="23">
        <v>85096</v>
      </c>
      <c r="AB83" s="23">
        <v>126734</v>
      </c>
      <c r="AC83" s="23">
        <v>60208</v>
      </c>
      <c r="AD83" s="23">
        <v>58958.2</v>
      </c>
      <c r="AE83" s="23">
        <v>1267745</v>
      </c>
      <c r="AF83" s="23">
        <v>75256</v>
      </c>
      <c r="AG83" s="23">
        <v>50866</v>
      </c>
      <c r="AH83" s="23">
        <v>59621</v>
      </c>
      <c r="AI83" s="23">
        <v>50030</v>
      </c>
      <c r="AJ83" s="23">
        <v>86318</v>
      </c>
      <c r="AK83" s="23">
        <v>84142</v>
      </c>
      <c r="AL83" s="23">
        <v>68519</v>
      </c>
      <c r="AM83" s="23">
        <v>100662</v>
      </c>
      <c r="AN83" s="23">
        <v>61894</v>
      </c>
      <c r="AO83" s="23">
        <v>61936</v>
      </c>
      <c r="AP83" s="23">
        <v>53469</v>
      </c>
      <c r="AQ83" s="23">
        <v>407447</v>
      </c>
      <c r="AR83" s="23">
        <v>64870</v>
      </c>
      <c r="AS83" s="23">
        <v>65492</v>
      </c>
      <c r="AT83" s="23">
        <v>63451</v>
      </c>
      <c r="AU83" s="23">
        <v>58023</v>
      </c>
      <c r="AV83" s="23">
        <v>32642</v>
      </c>
      <c r="AW83" s="23">
        <v>50965</v>
      </c>
      <c r="AX83" s="23">
        <v>966889</v>
      </c>
      <c r="AY83" s="23">
        <v>90002</v>
      </c>
      <c r="AZ83" s="23">
        <v>65872</v>
      </c>
      <c r="BA83" s="23">
        <v>181948</v>
      </c>
      <c r="BB83" s="23">
        <v>120125</v>
      </c>
      <c r="BC83" s="23">
        <v>79630</v>
      </c>
      <c r="BD83" s="23">
        <v>186653</v>
      </c>
      <c r="BE83" s="23">
        <v>147483</v>
      </c>
      <c r="BF83" s="23">
        <v>77999</v>
      </c>
      <c r="BG83" s="23">
        <v>26582</v>
      </c>
      <c r="BH83" s="23">
        <v>25280</v>
      </c>
      <c r="BI83" s="23">
        <v>623514</v>
      </c>
      <c r="BJ83" s="23">
        <v>365725</v>
      </c>
      <c r="BK83" s="23">
        <v>58268</v>
      </c>
      <c r="BL83" s="23">
        <v>37108</v>
      </c>
      <c r="BM83" s="23">
        <v>58649</v>
      </c>
      <c r="BN83" s="23">
        <v>93426</v>
      </c>
      <c r="BO83" s="23">
        <v>36506</v>
      </c>
      <c r="BP83" s="23">
        <v>550200</v>
      </c>
      <c r="BQ83" s="23">
        <v>55744</v>
      </c>
      <c r="BR83" s="23">
        <v>73038</v>
      </c>
      <c r="BS83" s="23">
        <v>122516</v>
      </c>
      <c r="BT83" s="23">
        <v>116604</v>
      </c>
      <c r="BU83" s="23">
        <v>220609</v>
      </c>
      <c r="BV83" s="23">
        <v>79937</v>
      </c>
      <c r="BW83" s="23">
        <v>52637</v>
      </c>
      <c r="BX83" s="23">
        <v>45708</v>
      </c>
      <c r="BY83" s="24">
        <v>365639.83999999997</v>
      </c>
    </row>
    <row r="84" spans="1:77">
      <c r="A84" s="21" t="s">
        <v>204</v>
      </c>
      <c r="B84" s="22">
        <v>5101020108.1009998</v>
      </c>
      <c r="C84" s="21" t="s">
        <v>241</v>
      </c>
      <c r="D84" s="23">
        <v>7000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26000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7000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>
        <v>0</v>
      </c>
      <c r="AP84" s="23">
        <v>0</v>
      </c>
      <c r="AQ84" s="23">
        <v>0</v>
      </c>
      <c r="AR84" s="23">
        <v>0</v>
      </c>
      <c r="AS84" s="23">
        <v>0</v>
      </c>
      <c r="AT84" s="23">
        <v>0</v>
      </c>
      <c r="AU84" s="23">
        <v>0</v>
      </c>
      <c r="AV84" s="23">
        <v>0</v>
      </c>
      <c r="AW84" s="23">
        <v>0</v>
      </c>
      <c r="AX84" s="23">
        <v>0</v>
      </c>
      <c r="AY84" s="23">
        <v>0</v>
      </c>
      <c r="AZ84" s="23">
        <v>0</v>
      </c>
      <c r="BA84" s="23">
        <v>0</v>
      </c>
      <c r="BB84" s="23">
        <v>0</v>
      </c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  <c r="BI84" s="23">
        <v>7000</v>
      </c>
      <c r="BJ84" s="23">
        <v>0</v>
      </c>
      <c r="BK84" s="23">
        <v>0</v>
      </c>
      <c r="BL84" s="23">
        <v>0</v>
      </c>
      <c r="BM84" s="23">
        <v>0</v>
      </c>
      <c r="BN84" s="23">
        <v>0</v>
      </c>
      <c r="BO84" s="23">
        <v>0</v>
      </c>
      <c r="BP84" s="23">
        <v>32500</v>
      </c>
      <c r="BQ84" s="23">
        <v>0</v>
      </c>
      <c r="BR84" s="23">
        <v>0</v>
      </c>
      <c r="BS84" s="23">
        <v>0</v>
      </c>
      <c r="BT84" s="23">
        <v>0</v>
      </c>
      <c r="BU84" s="23">
        <v>0</v>
      </c>
      <c r="BV84" s="23">
        <v>0</v>
      </c>
      <c r="BW84" s="23">
        <v>0</v>
      </c>
      <c r="BX84" s="23">
        <v>0</v>
      </c>
      <c r="BY84" s="24">
        <v>4451734.669999999</v>
      </c>
    </row>
    <row r="85" spans="1:77">
      <c r="A85" s="21" t="s">
        <v>204</v>
      </c>
      <c r="B85" s="22">
        <v>5101020112.1009998</v>
      </c>
      <c r="C85" s="21" t="s">
        <v>242</v>
      </c>
      <c r="D85" s="23">
        <v>115048.12</v>
      </c>
      <c r="E85" s="23">
        <v>19461.599999999999</v>
      </c>
      <c r="F85" s="23">
        <v>47408.2</v>
      </c>
      <c r="G85" s="23">
        <v>17808</v>
      </c>
      <c r="H85" s="23">
        <v>18705.16</v>
      </c>
      <c r="I85" s="23">
        <v>1908.8</v>
      </c>
      <c r="J85" s="23">
        <v>187230.27</v>
      </c>
      <c r="K85" s="23">
        <v>15450.2</v>
      </c>
      <c r="L85" s="23">
        <v>0</v>
      </c>
      <c r="M85" s="23">
        <v>81906</v>
      </c>
      <c r="N85" s="23">
        <v>0</v>
      </c>
      <c r="O85" s="23">
        <v>38357.370000000003</v>
      </c>
      <c r="P85" s="23">
        <v>39568.559999999998</v>
      </c>
      <c r="Q85" s="23">
        <v>15721.2</v>
      </c>
      <c r="R85" s="23">
        <v>4164.3999999999996</v>
      </c>
      <c r="S85" s="23">
        <v>1713.2</v>
      </c>
      <c r="T85" s="23">
        <v>0</v>
      </c>
      <c r="U85" s="23">
        <v>0</v>
      </c>
      <c r="V85" s="23">
        <v>59764.6</v>
      </c>
      <c r="W85" s="23">
        <v>0</v>
      </c>
      <c r="X85" s="23">
        <v>0</v>
      </c>
      <c r="Y85" s="23">
        <v>0</v>
      </c>
      <c r="Z85" s="23">
        <v>2865.2</v>
      </c>
      <c r="AA85" s="23">
        <v>0</v>
      </c>
      <c r="AB85" s="23">
        <v>0</v>
      </c>
      <c r="AC85" s="23">
        <v>0</v>
      </c>
      <c r="AD85" s="23">
        <v>0</v>
      </c>
      <c r="AE85" s="23">
        <v>70195</v>
      </c>
      <c r="AF85" s="23">
        <v>749.2</v>
      </c>
      <c r="AG85" s="23">
        <v>0</v>
      </c>
      <c r="AH85" s="23">
        <v>0</v>
      </c>
      <c r="AI85" s="23">
        <v>0</v>
      </c>
      <c r="AJ85" s="23">
        <v>0</v>
      </c>
      <c r="AK85" s="23">
        <v>0</v>
      </c>
      <c r="AL85" s="23">
        <v>0</v>
      </c>
      <c r="AM85" s="23">
        <v>13059.6</v>
      </c>
      <c r="AN85" s="23">
        <v>0</v>
      </c>
      <c r="AO85" s="23">
        <v>4986.2</v>
      </c>
      <c r="AP85" s="23">
        <v>0</v>
      </c>
      <c r="AQ85" s="23">
        <v>40935.199999999997</v>
      </c>
      <c r="AR85" s="23">
        <v>0</v>
      </c>
      <c r="AS85" s="23">
        <v>0</v>
      </c>
      <c r="AT85" s="23">
        <v>1708</v>
      </c>
      <c r="AU85" s="23">
        <v>0</v>
      </c>
      <c r="AV85" s="23">
        <v>0</v>
      </c>
      <c r="AW85" s="23">
        <v>0</v>
      </c>
      <c r="AX85" s="23">
        <v>118706.1</v>
      </c>
      <c r="AY85" s="23">
        <v>0</v>
      </c>
      <c r="AZ85" s="23">
        <v>0</v>
      </c>
      <c r="BA85" s="23">
        <v>25215.200000000001</v>
      </c>
      <c r="BB85" s="23">
        <v>17103.599999999999</v>
      </c>
      <c r="BC85" s="23">
        <v>0</v>
      </c>
      <c r="BD85" s="23">
        <v>22730</v>
      </c>
      <c r="BE85" s="23">
        <v>0</v>
      </c>
      <c r="BF85" s="23">
        <v>0</v>
      </c>
      <c r="BG85" s="23">
        <v>6389.2</v>
      </c>
      <c r="BH85" s="23">
        <v>0</v>
      </c>
      <c r="BI85" s="23">
        <v>88331.22</v>
      </c>
      <c r="BJ85" s="23">
        <v>55112.13</v>
      </c>
      <c r="BK85" s="23">
        <v>0</v>
      </c>
      <c r="BL85" s="23">
        <v>5138</v>
      </c>
      <c r="BM85" s="23">
        <v>0</v>
      </c>
      <c r="BN85" s="23">
        <v>8866</v>
      </c>
      <c r="BO85" s="23">
        <v>0</v>
      </c>
      <c r="BP85" s="23">
        <v>72393.2</v>
      </c>
      <c r="BQ85" s="23">
        <v>1117.2</v>
      </c>
      <c r="BR85" s="23">
        <v>3042.8</v>
      </c>
      <c r="BS85" s="23">
        <v>6169.6</v>
      </c>
      <c r="BT85" s="23">
        <v>13772</v>
      </c>
      <c r="BU85" s="23">
        <v>23370</v>
      </c>
      <c r="BV85" s="23">
        <v>6492.4</v>
      </c>
      <c r="BW85" s="23">
        <v>352.4</v>
      </c>
      <c r="BX85" s="23">
        <v>0</v>
      </c>
      <c r="BY85" s="24">
        <v>123565504.26000001</v>
      </c>
    </row>
    <row r="86" spans="1:77">
      <c r="A86" s="21" t="s">
        <v>204</v>
      </c>
      <c r="B86" s="22">
        <v>5101020114.1070004</v>
      </c>
      <c r="C86" s="21" t="s">
        <v>243</v>
      </c>
      <c r="D86" s="23">
        <v>0</v>
      </c>
      <c r="E86" s="23">
        <v>490677.42</v>
      </c>
      <c r="F86" s="23">
        <v>2306209.6800000002</v>
      </c>
      <c r="G86" s="23">
        <v>0</v>
      </c>
      <c r="H86" s="23">
        <v>186000</v>
      </c>
      <c r="I86" s="23">
        <v>73000</v>
      </c>
      <c r="J86" s="23">
        <v>0</v>
      </c>
      <c r="K86" s="23">
        <v>0</v>
      </c>
      <c r="L86" s="23">
        <v>213500</v>
      </c>
      <c r="M86" s="23">
        <v>0</v>
      </c>
      <c r="N86" s="23">
        <v>191100</v>
      </c>
      <c r="O86" s="23">
        <v>2000</v>
      </c>
      <c r="P86" s="23">
        <v>0</v>
      </c>
      <c r="Q86" s="23">
        <v>4000</v>
      </c>
      <c r="R86" s="23">
        <v>0</v>
      </c>
      <c r="S86" s="23">
        <v>0</v>
      </c>
      <c r="T86" s="23">
        <v>303000</v>
      </c>
      <c r="U86" s="23">
        <v>0</v>
      </c>
      <c r="V86" s="23">
        <v>5000</v>
      </c>
      <c r="W86" s="23">
        <v>479200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  <c r="AC86" s="23">
        <v>1000</v>
      </c>
      <c r="AD86" s="23">
        <v>3780</v>
      </c>
      <c r="AE86" s="23">
        <v>4000</v>
      </c>
      <c r="AF86" s="23">
        <v>0</v>
      </c>
      <c r="AG86" s="23">
        <v>0</v>
      </c>
      <c r="AH86" s="23">
        <v>0</v>
      </c>
      <c r="AI86" s="23">
        <v>0</v>
      </c>
      <c r="AJ86" s="23">
        <v>0</v>
      </c>
      <c r="AK86" s="23">
        <v>0</v>
      </c>
      <c r="AL86" s="23">
        <v>0</v>
      </c>
      <c r="AM86" s="23">
        <v>516032</v>
      </c>
      <c r="AN86" s="23">
        <v>208000</v>
      </c>
      <c r="AO86" s="23">
        <v>256000</v>
      </c>
      <c r="AP86" s="23">
        <v>0</v>
      </c>
      <c r="AQ86" s="23">
        <v>10000</v>
      </c>
      <c r="AR86" s="23">
        <v>2000</v>
      </c>
      <c r="AS86" s="23">
        <v>214000</v>
      </c>
      <c r="AT86" s="23">
        <v>1000</v>
      </c>
      <c r="AU86" s="23">
        <v>3000</v>
      </c>
      <c r="AV86" s="23">
        <v>0</v>
      </c>
      <c r="AW86" s="23">
        <v>17911.45</v>
      </c>
      <c r="AX86" s="23">
        <v>0</v>
      </c>
      <c r="AY86" s="23">
        <v>0</v>
      </c>
      <c r="AZ86" s="23">
        <v>331306</v>
      </c>
      <c r="BA86" s="23">
        <v>0</v>
      </c>
      <c r="BB86" s="23">
        <v>0</v>
      </c>
      <c r="BC86" s="23">
        <v>0</v>
      </c>
      <c r="BD86" s="23">
        <v>664950</v>
      </c>
      <c r="BE86" s="23">
        <v>0</v>
      </c>
      <c r="BF86" s="23">
        <v>279000</v>
      </c>
      <c r="BG86" s="23">
        <v>0</v>
      </c>
      <c r="BH86" s="23">
        <v>0</v>
      </c>
      <c r="BI86" s="23">
        <v>13000</v>
      </c>
      <c r="BJ86" s="23">
        <v>0</v>
      </c>
      <c r="BK86" s="23">
        <v>259547</v>
      </c>
      <c r="BL86" s="23">
        <v>192000</v>
      </c>
      <c r="BM86" s="23">
        <v>48452</v>
      </c>
      <c r="BN86" s="23">
        <v>374616</v>
      </c>
      <c r="BO86" s="23">
        <v>183000</v>
      </c>
      <c r="BP86" s="23">
        <v>0</v>
      </c>
      <c r="BQ86" s="23">
        <v>0</v>
      </c>
      <c r="BR86" s="23">
        <v>0</v>
      </c>
      <c r="BS86" s="23">
        <v>79500</v>
      </c>
      <c r="BT86" s="23">
        <v>0</v>
      </c>
      <c r="BU86" s="23">
        <v>0</v>
      </c>
      <c r="BV86" s="23">
        <v>64000</v>
      </c>
      <c r="BW86" s="23">
        <v>33000</v>
      </c>
      <c r="BX86" s="23">
        <v>0</v>
      </c>
      <c r="BY86" s="24">
        <v>17509668.450000003</v>
      </c>
    </row>
    <row r="87" spans="1:77">
      <c r="A87" s="21" t="s">
        <v>204</v>
      </c>
      <c r="B87" s="22">
        <v>5101020114.1140003</v>
      </c>
      <c r="C87" s="21" t="s">
        <v>244</v>
      </c>
      <c r="D87" s="23">
        <v>392000</v>
      </c>
      <c r="E87" s="23">
        <v>0</v>
      </c>
      <c r="F87" s="23">
        <v>0</v>
      </c>
      <c r="G87" s="23">
        <v>143600</v>
      </c>
      <c r="H87" s="23">
        <v>21000</v>
      </c>
      <c r="I87" s="23">
        <v>66000</v>
      </c>
      <c r="J87" s="23">
        <v>0</v>
      </c>
      <c r="K87" s="23">
        <v>54788</v>
      </c>
      <c r="L87" s="23">
        <v>9000</v>
      </c>
      <c r="M87" s="23">
        <v>315000</v>
      </c>
      <c r="N87" s="23">
        <v>20800</v>
      </c>
      <c r="O87" s="23">
        <v>25000</v>
      </c>
      <c r="P87" s="23">
        <v>93000</v>
      </c>
      <c r="Q87" s="23">
        <v>114000</v>
      </c>
      <c r="R87" s="23">
        <v>2000</v>
      </c>
      <c r="S87" s="23">
        <v>15000</v>
      </c>
      <c r="T87" s="23">
        <v>25500</v>
      </c>
      <c r="U87" s="23">
        <v>11500</v>
      </c>
      <c r="V87" s="23">
        <v>0</v>
      </c>
      <c r="W87" s="23">
        <v>359300</v>
      </c>
      <c r="X87" s="23">
        <v>43500</v>
      </c>
      <c r="Y87" s="23">
        <v>149000</v>
      </c>
      <c r="Z87" s="23">
        <v>157306</v>
      </c>
      <c r="AA87" s="23">
        <v>209000</v>
      </c>
      <c r="AB87" s="23">
        <v>251024</v>
      </c>
      <c r="AC87" s="23">
        <v>127950</v>
      </c>
      <c r="AD87" s="23">
        <v>102850</v>
      </c>
      <c r="AE87" s="23">
        <v>56000</v>
      </c>
      <c r="AF87" s="23">
        <v>5000</v>
      </c>
      <c r="AG87" s="23">
        <v>6785</v>
      </c>
      <c r="AH87" s="23">
        <v>37600</v>
      </c>
      <c r="AI87" s="23">
        <v>16000</v>
      </c>
      <c r="AJ87" s="23">
        <v>0</v>
      </c>
      <c r="AK87" s="23">
        <v>9500</v>
      </c>
      <c r="AL87" s="23">
        <v>10000</v>
      </c>
      <c r="AM87" s="23">
        <v>0</v>
      </c>
      <c r="AN87" s="23">
        <v>0</v>
      </c>
      <c r="AO87" s="23">
        <v>31000</v>
      </c>
      <c r="AP87" s="23">
        <v>16000</v>
      </c>
      <c r="AQ87" s="23">
        <v>117000</v>
      </c>
      <c r="AR87" s="23">
        <v>24000</v>
      </c>
      <c r="AS87" s="23">
        <v>14000</v>
      </c>
      <c r="AT87" s="23">
        <v>22933.24</v>
      </c>
      <c r="AU87" s="23">
        <v>128000</v>
      </c>
      <c r="AV87" s="23">
        <v>9915</v>
      </c>
      <c r="AW87" s="23">
        <v>53038.55</v>
      </c>
      <c r="AX87" s="23">
        <v>1967105</v>
      </c>
      <c r="AY87" s="23">
        <v>0</v>
      </c>
      <c r="AZ87" s="23">
        <v>6850</v>
      </c>
      <c r="BA87" s="23">
        <v>23500</v>
      </c>
      <c r="BB87" s="23">
        <v>3000</v>
      </c>
      <c r="BC87" s="23">
        <v>19500</v>
      </c>
      <c r="BD87" s="23">
        <v>74500</v>
      </c>
      <c r="BE87" s="23">
        <v>0</v>
      </c>
      <c r="BF87" s="23">
        <v>13000</v>
      </c>
      <c r="BG87" s="23">
        <v>9000</v>
      </c>
      <c r="BH87" s="23">
        <v>4000</v>
      </c>
      <c r="BI87" s="23">
        <v>235000</v>
      </c>
      <c r="BJ87" s="23">
        <v>0</v>
      </c>
      <c r="BK87" s="23">
        <v>214887</v>
      </c>
      <c r="BL87" s="23">
        <v>3000</v>
      </c>
      <c r="BM87" s="23">
        <v>112396</v>
      </c>
      <c r="BN87" s="23">
        <v>9000</v>
      </c>
      <c r="BO87" s="23">
        <v>44322.67</v>
      </c>
      <c r="BP87" s="23">
        <v>250500</v>
      </c>
      <c r="BQ87" s="23">
        <v>11000</v>
      </c>
      <c r="BR87" s="23">
        <v>11000</v>
      </c>
      <c r="BS87" s="23">
        <v>533000</v>
      </c>
      <c r="BT87" s="23">
        <v>30000</v>
      </c>
      <c r="BU87" s="23">
        <v>86500</v>
      </c>
      <c r="BV87" s="23">
        <v>61000</v>
      </c>
      <c r="BW87" s="23">
        <v>268500</v>
      </c>
      <c r="BX87" s="23">
        <v>0</v>
      </c>
      <c r="BY87" s="24">
        <v>197891638.76999998</v>
      </c>
    </row>
    <row r="88" spans="1:77">
      <c r="A88" s="21" t="s">
        <v>204</v>
      </c>
      <c r="B88" s="22">
        <v>5101020114.1160002</v>
      </c>
      <c r="C88" s="21" t="s">
        <v>245</v>
      </c>
      <c r="D88" s="23">
        <v>495841.9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5669865.7199999997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3">
        <v>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>
        <v>672400</v>
      </c>
      <c r="AL88" s="23">
        <v>0</v>
      </c>
      <c r="AM88" s="23">
        <v>0</v>
      </c>
      <c r="AN88" s="23">
        <v>0</v>
      </c>
      <c r="AO88" s="23">
        <v>0</v>
      </c>
      <c r="AP88" s="23">
        <v>0</v>
      </c>
      <c r="AQ88" s="23">
        <v>0</v>
      </c>
      <c r="AR88" s="23">
        <v>0</v>
      </c>
      <c r="AS88" s="23">
        <v>0</v>
      </c>
      <c r="AT88" s="23">
        <v>0</v>
      </c>
      <c r="AU88" s="23">
        <v>0</v>
      </c>
      <c r="AV88" s="23">
        <v>0</v>
      </c>
      <c r="AW88" s="23">
        <v>0</v>
      </c>
      <c r="AX88" s="23">
        <v>0</v>
      </c>
      <c r="AY88" s="23">
        <v>0</v>
      </c>
      <c r="AZ88" s="23">
        <v>0</v>
      </c>
      <c r="BA88" s="23">
        <v>0</v>
      </c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v>4624427</v>
      </c>
      <c r="BJ88" s="23">
        <v>0</v>
      </c>
      <c r="BK88" s="23">
        <v>0</v>
      </c>
      <c r="BL88" s="23">
        <v>0</v>
      </c>
      <c r="BM88" s="23">
        <v>0</v>
      </c>
      <c r="BN88" s="23">
        <v>0</v>
      </c>
      <c r="BO88" s="23">
        <v>18690</v>
      </c>
      <c r="BP88" s="23">
        <v>0</v>
      </c>
      <c r="BQ88" s="23">
        <v>0</v>
      </c>
      <c r="BR88" s="23">
        <v>0</v>
      </c>
      <c r="BS88" s="23">
        <v>0</v>
      </c>
      <c r="BT88" s="23">
        <v>0</v>
      </c>
      <c r="BU88" s="23">
        <v>0</v>
      </c>
      <c r="BV88" s="23">
        <v>0</v>
      </c>
      <c r="BW88" s="23">
        <v>0</v>
      </c>
      <c r="BX88" s="23">
        <v>0</v>
      </c>
      <c r="BY88" s="24">
        <v>14986212.75</v>
      </c>
    </row>
    <row r="89" spans="1:77">
      <c r="A89" s="21" t="s">
        <v>204</v>
      </c>
      <c r="B89" s="22">
        <v>5101020114.1169996</v>
      </c>
      <c r="C89" s="21" t="s">
        <v>246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1300616.92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188000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>
        <v>0</v>
      </c>
      <c r="AW89" s="23">
        <v>0</v>
      </c>
      <c r="AX89" s="23"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  <c r="BI89" s="23">
        <v>699431</v>
      </c>
      <c r="BJ89" s="23">
        <v>0</v>
      </c>
      <c r="BK89" s="23">
        <v>0</v>
      </c>
      <c r="BL89" s="23">
        <v>0</v>
      </c>
      <c r="BM89" s="23">
        <v>0</v>
      </c>
      <c r="BN89" s="23">
        <v>0</v>
      </c>
      <c r="BO89" s="23">
        <v>0</v>
      </c>
      <c r="BP89" s="23">
        <v>0</v>
      </c>
      <c r="BQ89" s="23">
        <v>0</v>
      </c>
      <c r="BR89" s="23">
        <v>0</v>
      </c>
      <c r="BS89" s="23">
        <v>0</v>
      </c>
      <c r="BT89" s="23">
        <v>0</v>
      </c>
      <c r="BU89" s="23">
        <v>0</v>
      </c>
      <c r="BV89" s="23">
        <v>0</v>
      </c>
      <c r="BW89" s="23">
        <v>0</v>
      </c>
      <c r="BX89" s="23">
        <v>0</v>
      </c>
      <c r="BY89" s="24">
        <v>14025699.23</v>
      </c>
    </row>
    <row r="90" spans="1:77">
      <c r="A90" s="21" t="s">
        <v>204</v>
      </c>
      <c r="B90" s="22">
        <v>5101020114.1199999</v>
      </c>
      <c r="C90" s="21" t="s">
        <v>247</v>
      </c>
      <c r="D90" s="23">
        <v>0</v>
      </c>
      <c r="E90" s="23">
        <v>2184500</v>
      </c>
      <c r="F90" s="23">
        <v>0</v>
      </c>
      <c r="G90" s="23">
        <v>0</v>
      </c>
      <c r="H90" s="23">
        <v>194200</v>
      </c>
      <c r="I90" s="23">
        <v>186100</v>
      </c>
      <c r="J90" s="23">
        <v>0</v>
      </c>
      <c r="K90" s="23">
        <v>46300</v>
      </c>
      <c r="L90" s="23">
        <v>0</v>
      </c>
      <c r="M90" s="23">
        <v>0</v>
      </c>
      <c r="N90" s="23">
        <v>740000</v>
      </c>
      <c r="O90" s="23">
        <v>0</v>
      </c>
      <c r="P90" s="23">
        <v>0</v>
      </c>
      <c r="Q90" s="23">
        <v>0</v>
      </c>
      <c r="R90" s="23">
        <v>0</v>
      </c>
      <c r="S90" s="23">
        <v>600000</v>
      </c>
      <c r="T90" s="23">
        <v>0</v>
      </c>
      <c r="U90" s="23">
        <v>378500</v>
      </c>
      <c r="V90" s="23">
        <v>0</v>
      </c>
      <c r="W90" s="23">
        <v>1419400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926047</v>
      </c>
      <c r="AD90" s="23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>
        <v>0</v>
      </c>
      <c r="AP90" s="23">
        <v>0</v>
      </c>
      <c r="AQ90" s="23">
        <v>0</v>
      </c>
      <c r="AR90" s="23">
        <v>581000</v>
      </c>
      <c r="AS90" s="23">
        <v>0</v>
      </c>
      <c r="AT90" s="23">
        <v>0</v>
      </c>
      <c r="AU90" s="23">
        <v>0</v>
      </c>
      <c r="AV90" s="23">
        <v>0</v>
      </c>
      <c r="AW90" s="23">
        <v>489400</v>
      </c>
      <c r="AX90" s="23">
        <v>0</v>
      </c>
      <c r="AY90" s="23">
        <v>0</v>
      </c>
      <c r="AZ90" s="23">
        <v>0</v>
      </c>
      <c r="BA90" s="23">
        <v>0</v>
      </c>
      <c r="BB90" s="23">
        <v>0</v>
      </c>
      <c r="BC90" s="23">
        <v>0</v>
      </c>
      <c r="BD90" s="23">
        <v>1322600</v>
      </c>
      <c r="BE90" s="23">
        <v>1948600</v>
      </c>
      <c r="BF90" s="23">
        <v>0</v>
      </c>
      <c r="BG90" s="23">
        <v>421400</v>
      </c>
      <c r="BH90" s="23">
        <v>0</v>
      </c>
      <c r="BI90" s="23">
        <v>0</v>
      </c>
      <c r="BJ90" s="23">
        <v>0</v>
      </c>
      <c r="BK90" s="23">
        <v>153000</v>
      </c>
      <c r="BL90" s="23">
        <v>0</v>
      </c>
      <c r="BM90" s="23">
        <v>839700</v>
      </c>
      <c r="BN90" s="23">
        <v>1048800</v>
      </c>
      <c r="BO90" s="23">
        <v>574400</v>
      </c>
      <c r="BP90" s="23">
        <v>0</v>
      </c>
      <c r="BQ90" s="23">
        <v>330600</v>
      </c>
      <c r="BR90" s="23">
        <v>0</v>
      </c>
      <c r="BS90" s="23">
        <v>0</v>
      </c>
      <c r="BT90" s="23">
        <v>0</v>
      </c>
      <c r="BU90" s="23">
        <v>0</v>
      </c>
      <c r="BV90" s="23">
        <v>0</v>
      </c>
      <c r="BW90" s="23">
        <v>39250</v>
      </c>
      <c r="BX90" s="23">
        <v>0</v>
      </c>
      <c r="BY90" s="24">
        <v>238430</v>
      </c>
    </row>
    <row r="91" spans="1:77">
      <c r="A91" s="21" t="s">
        <v>204</v>
      </c>
      <c r="B91" s="22">
        <v>5101020114.1210003</v>
      </c>
      <c r="C91" s="21" t="s">
        <v>248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538400</v>
      </c>
      <c r="S91" s="23">
        <v>0</v>
      </c>
      <c r="T91" s="23">
        <v>0</v>
      </c>
      <c r="U91" s="23">
        <v>18800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2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  <c r="AJ91" s="23">
        <v>0</v>
      </c>
      <c r="AK91" s="23">
        <v>0</v>
      </c>
      <c r="AL91" s="23">
        <v>0</v>
      </c>
      <c r="AM91" s="23">
        <v>0</v>
      </c>
      <c r="AN91" s="23">
        <v>0</v>
      </c>
      <c r="AO91" s="23">
        <v>0</v>
      </c>
      <c r="AP91" s="23">
        <v>0</v>
      </c>
      <c r="AQ91" s="23">
        <v>0</v>
      </c>
      <c r="AR91" s="23">
        <v>216800</v>
      </c>
      <c r="AS91" s="23">
        <v>0</v>
      </c>
      <c r="AT91" s="23">
        <v>0</v>
      </c>
      <c r="AU91" s="23">
        <v>0</v>
      </c>
      <c r="AV91" s="23">
        <v>0</v>
      </c>
      <c r="AW91" s="23">
        <v>0</v>
      </c>
      <c r="AX91" s="23">
        <v>0</v>
      </c>
      <c r="AY91" s="23">
        <v>0</v>
      </c>
      <c r="AZ91" s="23">
        <v>0</v>
      </c>
      <c r="BA91" s="23">
        <v>0</v>
      </c>
      <c r="BB91" s="23">
        <v>0</v>
      </c>
      <c r="BC91" s="23">
        <v>0</v>
      </c>
      <c r="BD91" s="23">
        <v>0</v>
      </c>
      <c r="BE91" s="23">
        <v>-138600</v>
      </c>
      <c r="BF91" s="23">
        <v>97100</v>
      </c>
      <c r="BG91" s="23">
        <v>0</v>
      </c>
      <c r="BH91" s="23">
        <v>0</v>
      </c>
      <c r="BI91" s="23">
        <v>0</v>
      </c>
      <c r="BJ91" s="23">
        <v>0</v>
      </c>
      <c r="BK91" s="23">
        <v>0</v>
      </c>
      <c r="BL91" s="23">
        <v>0</v>
      </c>
      <c r="BM91" s="23">
        <v>33300</v>
      </c>
      <c r="BN91" s="23">
        <v>0</v>
      </c>
      <c r="BO91" s="23">
        <v>0</v>
      </c>
      <c r="BP91" s="23">
        <v>0</v>
      </c>
      <c r="BQ91" s="23">
        <v>0</v>
      </c>
      <c r="BR91" s="23">
        <v>0</v>
      </c>
      <c r="BS91" s="23">
        <v>0</v>
      </c>
      <c r="BT91" s="23">
        <v>0</v>
      </c>
      <c r="BU91" s="23">
        <v>0</v>
      </c>
      <c r="BV91" s="23">
        <v>0</v>
      </c>
      <c r="BW91" s="23">
        <v>0</v>
      </c>
      <c r="BX91" s="23">
        <v>0</v>
      </c>
      <c r="BY91" s="24">
        <v>171437666</v>
      </c>
    </row>
    <row r="92" spans="1:77">
      <c r="A92" s="21" t="s">
        <v>204</v>
      </c>
      <c r="B92" s="22">
        <v>5101020114.1219997</v>
      </c>
      <c r="C92" s="21" t="s">
        <v>249</v>
      </c>
      <c r="D92" s="23">
        <v>89062.56</v>
      </c>
      <c r="E92" s="23">
        <v>0</v>
      </c>
      <c r="F92" s="23">
        <v>1662451.62</v>
      </c>
      <c r="G92" s="23">
        <v>0</v>
      </c>
      <c r="H92" s="23">
        <v>0</v>
      </c>
      <c r="I92" s="23">
        <v>0</v>
      </c>
      <c r="J92" s="23">
        <v>14344153</v>
      </c>
      <c r="K92" s="23">
        <v>802049.12</v>
      </c>
      <c r="L92" s="23">
        <v>0</v>
      </c>
      <c r="M92" s="23">
        <v>4618559.2300000004</v>
      </c>
      <c r="N92" s="23">
        <v>0</v>
      </c>
      <c r="O92" s="23">
        <v>616666</v>
      </c>
      <c r="P92" s="23">
        <v>360000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120000</v>
      </c>
      <c r="Y92" s="23">
        <v>0</v>
      </c>
      <c r="Z92" s="23">
        <v>65670</v>
      </c>
      <c r="AA92" s="23">
        <v>70000</v>
      </c>
      <c r="AB92" s="23">
        <v>0</v>
      </c>
      <c r="AC92" s="23">
        <v>79219.34</v>
      </c>
      <c r="AD92" s="23">
        <v>0</v>
      </c>
      <c r="AE92" s="23">
        <v>11607555</v>
      </c>
      <c r="AF92" s="23">
        <v>0</v>
      </c>
      <c r="AG92" s="23">
        <v>0</v>
      </c>
      <c r="AH92" s="23">
        <v>0</v>
      </c>
      <c r="AI92" s="23">
        <v>0</v>
      </c>
      <c r="AJ92" s="23">
        <v>0</v>
      </c>
      <c r="AK92" s="23">
        <v>469000</v>
      </c>
      <c r="AL92" s="23">
        <v>0</v>
      </c>
      <c r="AM92" s="23">
        <v>0</v>
      </c>
      <c r="AN92" s="23">
        <v>0</v>
      </c>
      <c r="AO92" s="23">
        <v>0</v>
      </c>
      <c r="AP92" s="23">
        <v>0</v>
      </c>
      <c r="AQ92" s="23">
        <v>2465157</v>
      </c>
      <c r="AR92" s="23">
        <v>0</v>
      </c>
      <c r="AS92" s="23">
        <v>0</v>
      </c>
      <c r="AT92" s="23">
        <v>233120</v>
      </c>
      <c r="AU92" s="23">
        <v>0</v>
      </c>
      <c r="AV92" s="23">
        <v>0</v>
      </c>
      <c r="AW92" s="23">
        <v>0</v>
      </c>
      <c r="AX92" s="23">
        <v>7221960.75</v>
      </c>
      <c r="AY92" s="23">
        <v>0</v>
      </c>
      <c r="AZ92" s="23">
        <v>330232</v>
      </c>
      <c r="BA92" s="23">
        <v>0</v>
      </c>
      <c r="BB92" s="23">
        <v>0</v>
      </c>
      <c r="BC92" s="23">
        <v>0</v>
      </c>
      <c r="BD92" s="23">
        <v>925646.36</v>
      </c>
      <c r="BE92" s="23">
        <v>0</v>
      </c>
      <c r="BF92" s="23">
        <v>0</v>
      </c>
      <c r="BG92" s="23">
        <v>0</v>
      </c>
      <c r="BH92" s="23">
        <v>0</v>
      </c>
      <c r="BI92" s="23">
        <v>0</v>
      </c>
      <c r="BJ92" s="23">
        <v>0</v>
      </c>
      <c r="BK92" s="23">
        <v>0</v>
      </c>
      <c r="BL92" s="23">
        <v>0</v>
      </c>
      <c r="BM92" s="23">
        <v>0</v>
      </c>
      <c r="BN92" s="23">
        <v>0</v>
      </c>
      <c r="BO92" s="23">
        <v>0</v>
      </c>
      <c r="BP92" s="23">
        <v>4750000</v>
      </c>
      <c r="BQ92" s="23">
        <v>0</v>
      </c>
      <c r="BR92" s="23">
        <v>0</v>
      </c>
      <c r="BS92" s="23">
        <v>0</v>
      </c>
      <c r="BT92" s="23">
        <v>0</v>
      </c>
      <c r="BU92" s="23">
        <v>0</v>
      </c>
      <c r="BV92" s="23">
        <v>0</v>
      </c>
      <c r="BW92" s="23">
        <v>0</v>
      </c>
      <c r="BX92" s="23">
        <v>0</v>
      </c>
      <c r="BY92" s="24">
        <v>6702290</v>
      </c>
    </row>
    <row r="93" spans="1:77">
      <c r="A93" s="21" t="s">
        <v>204</v>
      </c>
      <c r="B93" s="22">
        <v>5101020114.1230001</v>
      </c>
      <c r="C93" s="21" t="s">
        <v>250</v>
      </c>
      <c r="D93" s="23">
        <v>4405443.29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1079747</v>
      </c>
      <c r="K93" s="23">
        <v>0</v>
      </c>
      <c r="L93" s="23">
        <v>0</v>
      </c>
      <c r="M93" s="23">
        <v>300000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18000</v>
      </c>
      <c r="Y93" s="23">
        <v>0</v>
      </c>
      <c r="Z93" s="23">
        <v>0</v>
      </c>
      <c r="AA93" s="23">
        <v>0</v>
      </c>
      <c r="AB93" s="23">
        <v>0</v>
      </c>
      <c r="AC93" s="23">
        <v>0</v>
      </c>
      <c r="AD93" s="23">
        <v>0</v>
      </c>
      <c r="AE93" s="23">
        <v>890030</v>
      </c>
      <c r="AF93" s="23">
        <v>0</v>
      </c>
      <c r="AG93" s="23">
        <v>0</v>
      </c>
      <c r="AH93" s="23">
        <v>0</v>
      </c>
      <c r="AI93" s="23">
        <v>0</v>
      </c>
      <c r="AJ93" s="23">
        <v>0</v>
      </c>
      <c r="AK93" s="23">
        <v>100000</v>
      </c>
      <c r="AL93" s="23">
        <v>0</v>
      </c>
      <c r="AM93" s="23">
        <v>0</v>
      </c>
      <c r="AN93" s="23">
        <v>0</v>
      </c>
      <c r="AO93" s="23">
        <v>0</v>
      </c>
      <c r="AP93" s="23">
        <v>0</v>
      </c>
      <c r="AQ93" s="23">
        <v>164052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250000</v>
      </c>
      <c r="BQ93" s="23">
        <v>0</v>
      </c>
      <c r="BR93" s="23">
        <v>0</v>
      </c>
      <c r="BS93" s="23">
        <v>0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4">
        <v>16980</v>
      </c>
    </row>
    <row r="94" spans="1:77">
      <c r="A94" s="21" t="s">
        <v>204</v>
      </c>
      <c r="B94" s="22">
        <v>5101020114.1239996</v>
      </c>
      <c r="C94" s="21" t="s">
        <v>251</v>
      </c>
      <c r="D94" s="23">
        <v>0</v>
      </c>
      <c r="E94" s="23">
        <v>3298300</v>
      </c>
      <c r="F94" s="23">
        <v>2064000</v>
      </c>
      <c r="G94" s="23">
        <v>1403700</v>
      </c>
      <c r="H94" s="23">
        <v>1000000</v>
      </c>
      <c r="I94" s="23">
        <v>893600</v>
      </c>
      <c r="J94" s="23">
        <v>0</v>
      </c>
      <c r="K94" s="23">
        <v>1991716.66</v>
      </c>
      <c r="L94" s="23">
        <v>830600</v>
      </c>
      <c r="M94" s="23">
        <v>0</v>
      </c>
      <c r="N94" s="23">
        <v>0</v>
      </c>
      <c r="O94" s="23">
        <v>1569200</v>
      </c>
      <c r="P94" s="23">
        <v>2400000</v>
      </c>
      <c r="Q94" s="23">
        <v>2585800</v>
      </c>
      <c r="R94" s="23">
        <v>0</v>
      </c>
      <c r="S94" s="23">
        <v>0</v>
      </c>
      <c r="T94" s="23">
        <v>911900</v>
      </c>
      <c r="U94" s="23">
        <v>378500</v>
      </c>
      <c r="V94" s="23">
        <v>0</v>
      </c>
      <c r="W94" s="23">
        <v>1415400</v>
      </c>
      <c r="X94" s="23">
        <v>1064600</v>
      </c>
      <c r="Y94" s="23">
        <v>0</v>
      </c>
      <c r="Z94" s="23">
        <v>398600</v>
      </c>
      <c r="AA94" s="23">
        <v>1140400</v>
      </c>
      <c r="AB94" s="23">
        <v>89300</v>
      </c>
      <c r="AC94" s="23">
        <v>0</v>
      </c>
      <c r="AD94" s="23">
        <v>1356200</v>
      </c>
      <c r="AE94" s="23">
        <v>450000</v>
      </c>
      <c r="AF94" s="23">
        <v>4738718</v>
      </c>
      <c r="AG94" s="23">
        <v>574800</v>
      </c>
      <c r="AH94" s="23">
        <v>587700</v>
      </c>
      <c r="AI94" s="23">
        <v>648800</v>
      </c>
      <c r="AJ94" s="23">
        <v>1084000</v>
      </c>
      <c r="AK94" s="23">
        <v>329900</v>
      </c>
      <c r="AL94" s="23">
        <v>643000</v>
      </c>
      <c r="AM94" s="23">
        <v>707600</v>
      </c>
      <c r="AN94" s="23">
        <v>638400</v>
      </c>
      <c r="AO94" s="23">
        <v>853400</v>
      </c>
      <c r="AP94" s="23">
        <v>559400</v>
      </c>
      <c r="AQ94" s="23">
        <v>0</v>
      </c>
      <c r="AR94" s="23">
        <v>0</v>
      </c>
      <c r="AS94" s="23">
        <v>499000</v>
      </c>
      <c r="AT94" s="23">
        <v>568400</v>
      </c>
      <c r="AU94" s="23">
        <v>525000</v>
      </c>
      <c r="AV94" s="23">
        <v>0</v>
      </c>
      <c r="AW94" s="23">
        <v>138200</v>
      </c>
      <c r="AX94" s="23">
        <v>0</v>
      </c>
      <c r="AY94" s="23">
        <v>0</v>
      </c>
      <c r="AZ94" s="23">
        <v>600100</v>
      </c>
      <c r="BA94" s="23">
        <v>1141400</v>
      </c>
      <c r="BB94" s="23">
        <v>150000</v>
      </c>
      <c r="BC94" s="23">
        <v>1237500</v>
      </c>
      <c r="BD94" s="23">
        <v>404600</v>
      </c>
      <c r="BE94" s="23">
        <v>0</v>
      </c>
      <c r="BF94" s="23">
        <v>790000</v>
      </c>
      <c r="BG94" s="23">
        <v>18000</v>
      </c>
      <c r="BH94" s="23">
        <v>374400</v>
      </c>
      <c r="BI94" s="23">
        <v>0</v>
      </c>
      <c r="BJ94" s="23">
        <v>0</v>
      </c>
      <c r="BK94" s="23">
        <v>256800</v>
      </c>
      <c r="BL94" s="23">
        <v>0</v>
      </c>
      <c r="BM94" s="23">
        <v>0</v>
      </c>
      <c r="BN94" s="23">
        <v>0</v>
      </c>
      <c r="BO94" s="23">
        <v>0</v>
      </c>
      <c r="BP94" s="23">
        <v>0</v>
      </c>
      <c r="BQ94" s="23">
        <v>0</v>
      </c>
      <c r="BR94" s="23">
        <v>856200</v>
      </c>
      <c r="BS94" s="23">
        <v>789800</v>
      </c>
      <c r="BT94" s="23">
        <v>1029950</v>
      </c>
      <c r="BU94" s="23">
        <v>1600000</v>
      </c>
      <c r="BV94" s="23">
        <v>735400</v>
      </c>
      <c r="BW94" s="23">
        <v>346000</v>
      </c>
      <c r="BX94" s="23">
        <v>0</v>
      </c>
      <c r="BY94" s="24">
        <v>43850</v>
      </c>
    </row>
    <row r="95" spans="1:77">
      <c r="A95" s="21" t="s">
        <v>204</v>
      </c>
      <c r="B95" s="22">
        <v>5101020114.125</v>
      </c>
      <c r="C95" s="21" t="s">
        <v>252</v>
      </c>
      <c r="D95" s="23">
        <v>0</v>
      </c>
      <c r="E95" s="23">
        <v>1291100</v>
      </c>
      <c r="F95" s="23">
        <v>0</v>
      </c>
      <c r="G95" s="23">
        <v>0</v>
      </c>
      <c r="H95" s="23">
        <v>200000</v>
      </c>
      <c r="I95" s="23">
        <v>172000</v>
      </c>
      <c r="J95" s="23">
        <v>0</v>
      </c>
      <c r="K95" s="23">
        <v>0</v>
      </c>
      <c r="L95" s="23">
        <v>59800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194000</v>
      </c>
      <c r="U95" s="23">
        <v>18800</v>
      </c>
      <c r="V95" s="23">
        <v>0</v>
      </c>
      <c r="W95" s="23">
        <v>0</v>
      </c>
      <c r="X95" s="23">
        <v>0</v>
      </c>
      <c r="Y95" s="23">
        <v>0</v>
      </c>
      <c r="Z95" s="23">
        <v>26800</v>
      </c>
      <c r="AA95" s="23">
        <v>0</v>
      </c>
      <c r="AB95" s="23">
        <v>0</v>
      </c>
      <c r="AC95" s="23">
        <v>0</v>
      </c>
      <c r="AD95" s="23">
        <v>0</v>
      </c>
      <c r="AE95" s="23">
        <v>0</v>
      </c>
      <c r="AF95" s="23">
        <v>0</v>
      </c>
      <c r="AG95" s="23">
        <v>0</v>
      </c>
      <c r="AH95" s="23">
        <v>171500</v>
      </c>
      <c r="AI95" s="23">
        <v>0</v>
      </c>
      <c r="AJ95" s="23">
        <v>109000</v>
      </c>
      <c r="AK95" s="23">
        <v>163885</v>
      </c>
      <c r="AL95" s="23">
        <v>112600</v>
      </c>
      <c r="AM95" s="23">
        <v>78900</v>
      </c>
      <c r="AN95" s="23">
        <v>120800</v>
      </c>
      <c r="AO95" s="23">
        <v>57500</v>
      </c>
      <c r="AP95" s="23">
        <v>152800</v>
      </c>
      <c r="AQ95" s="23">
        <v>0</v>
      </c>
      <c r="AR95" s="23">
        <v>0</v>
      </c>
      <c r="AS95" s="23">
        <v>154600</v>
      </c>
      <c r="AT95" s="23">
        <v>163900</v>
      </c>
      <c r="AU95" s="23">
        <v>142500</v>
      </c>
      <c r="AV95" s="23">
        <v>469000</v>
      </c>
      <c r="AW95" s="23">
        <v>123000</v>
      </c>
      <c r="AX95" s="23">
        <v>0</v>
      </c>
      <c r="AY95" s="23">
        <v>0</v>
      </c>
      <c r="AZ95" s="23">
        <v>510000</v>
      </c>
      <c r="BA95" s="23">
        <v>0</v>
      </c>
      <c r="BB95" s="23">
        <v>0</v>
      </c>
      <c r="BC95" s="23">
        <v>0</v>
      </c>
      <c r="BD95" s="23">
        <v>164900</v>
      </c>
      <c r="BE95" s="23">
        <v>0</v>
      </c>
      <c r="BF95" s="23">
        <v>97100</v>
      </c>
      <c r="BG95" s="23">
        <v>0</v>
      </c>
      <c r="BH95" s="23">
        <v>0</v>
      </c>
      <c r="BI95" s="23">
        <v>0</v>
      </c>
      <c r="BJ95" s="23">
        <v>0</v>
      </c>
      <c r="BK95" s="23">
        <v>0</v>
      </c>
      <c r="BL95" s="23">
        <v>0</v>
      </c>
      <c r="BM95" s="23">
        <v>0</v>
      </c>
      <c r="BN95" s="23">
        <v>0</v>
      </c>
      <c r="BO95" s="23">
        <v>0</v>
      </c>
      <c r="BP95" s="23">
        <v>0</v>
      </c>
      <c r="BQ95" s="23">
        <v>0</v>
      </c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4"/>
    </row>
    <row r="96" spans="1:77">
      <c r="A96" s="21" t="s">
        <v>204</v>
      </c>
      <c r="B96" s="22">
        <v>5101020115.1009998</v>
      </c>
      <c r="C96" s="21" t="s">
        <v>253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560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23">
        <v>0</v>
      </c>
      <c r="AS96" s="23">
        <v>0</v>
      </c>
      <c r="AT96" s="23">
        <v>0</v>
      </c>
      <c r="AU96" s="23">
        <v>0</v>
      </c>
      <c r="AV96" s="23">
        <v>0</v>
      </c>
      <c r="AW96" s="23">
        <v>0</v>
      </c>
      <c r="AX96" s="23">
        <v>1160</v>
      </c>
      <c r="AY96" s="23">
        <v>0</v>
      </c>
      <c r="AZ96" s="23">
        <v>0</v>
      </c>
      <c r="BA96" s="23">
        <v>3380</v>
      </c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  <c r="BK96" s="23">
        <v>0</v>
      </c>
      <c r="BL96" s="23">
        <v>0</v>
      </c>
      <c r="BM96" s="23">
        <v>0</v>
      </c>
      <c r="BN96" s="23">
        <v>0</v>
      </c>
      <c r="BO96" s="23">
        <v>0</v>
      </c>
      <c r="BP96" s="23">
        <v>0</v>
      </c>
      <c r="BQ96" s="23">
        <v>0</v>
      </c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4">
        <v>16470336.949999999</v>
      </c>
    </row>
    <row r="97" spans="1:77">
      <c r="A97" s="21" t="s">
        <v>204</v>
      </c>
      <c r="B97" s="22">
        <v>5101020199.1020002</v>
      </c>
      <c r="C97" s="21" t="s">
        <v>254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1520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2680</v>
      </c>
      <c r="R97" s="23">
        <v>0</v>
      </c>
      <c r="S97" s="23">
        <v>0</v>
      </c>
      <c r="T97" s="23">
        <v>0</v>
      </c>
      <c r="U97" s="23">
        <v>0</v>
      </c>
      <c r="V97" s="23">
        <v>5740</v>
      </c>
      <c r="W97" s="23">
        <v>0</v>
      </c>
      <c r="X97" s="23">
        <v>0</v>
      </c>
      <c r="Y97" s="23">
        <v>2500</v>
      </c>
      <c r="Z97" s="23">
        <v>0</v>
      </c>
      <c r="AA97" s="23">
        <v>0</v>
      </c>
      <c r="AB97" s="23">
        <v>18040</v>
      </c>
      <c r="AC97" s="23">
        <v>0</v>
      </c>
      <c r="AD97" s="23">
        <v>0</v>
      </c>
      <c r="AE97" s="23">
        <v>0</v>
      </c>
      <c r="AF97" s="23">
        <v>0</v>
      </c>
      <c r="AG97" s="23">
        <v>0</v>
      </c>
      <c r="AH97" s="23">
        <v>0</v>
      </c>
      <c r="AI97" s="23">
        <v>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>
        <v>0</v>
      </c>
      <c r="AP97" s="23">
        <v>0</v>
      </c>
      <c r="AQ97" s="23">
        <v>1980</v>
      </c>
      <c r="AR97" s="23">
        <v>1240</v>
      </c>
      <c r="AS97" s="23">
        <v>0</v>
      </c>
      <c r="AT97" s="23">
        <v>0</v>
      </c>
      <c r="AU97" s="23">
        <v>0</v>
      </c>
      <c r="AV97" s="23">
        <v>0</v>
      </c>
      <c r="AW97" s="23">
        <v>0</v>
      </c>
      <c r="AX97" s="23">
        <v>0</v>
      </c>
      <c r="AY97" s="23">
        <v>0</v>
      </c>
      <c r="AZ97" s="23">
        <v>0</v>
      </c>
      <c r="BA97" s="23">
        <v>0</v>
      </c>
      <c r="BB97" s="23">
        <v>0</v>
      </c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  <c r="BI97" s="23">
        <v>0</v>
      </c>
      <c r="BJ97" s="23">
        <v>0</v>
      </c>
      <c r="BK97" s="23">
        <v>0</v>
      </c>
      <c r="BL97" s="23">
        <v>0</v>
      </c>
      <c r="BM97" s="23">
        <v>3300</v>
      </c>
      <c r="BN97" s="23">
        <v>0</v>
      </c>
      <c r="BO97" s="23">
        <v>0</v>
      </c>
      <c r="BP97" s="23">
        <v>5000</v>
      </c>
      <c r="BQ97" s="23">
        <v>0</v>
      </c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4">
        <v>13179946.550000001</v>
      </c>
    </row>
    <row r="98" spans="1:77">
      <c r="A98" s="21" t="s">
        <v>204</v>
      </c>
      <c r="B98" s="22">
        <v>5101020199.1029997</v>
      </c>
      <c r="C98" s="21" t="s">
        <v>255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8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0</v>
      </c>
      <c r="AT98" s="28">
        <v>0</v>
      </c>
      <c r="AU98" s="28">
        <v>0</v>
      </c>
      <c r="AV98" s="28">
        <v>0</v>
      </c>
      <c r="AW98" s="28">
        <v>0</v>
      </c>
      <c r="AX98" s="28">
        <v>0</v>
      </c>
      <c r="AY98" s="28">
        <v>0</v>
      </c>
      <c r="AZ98" s="28">
        <v>0</v>
      </c>
      <c r="BA98" s="28">
        <v>0</v>
      </c>
      <c r="BB98" s="28">
        <v>0</v>
      </c>
      <c r="BC98" s="28">
        <v>0</v>
      </c>
      <c r="BD98" s="28">
        <v>0</v>
      </c>
      <c r="BE98" s="28">
        <v>0</v>
      </c>
      <c r="BF98" s="28">
        <v>0</v>
      </c>
      <c r="BG98" s="28">
        <v>0</v>
      </c>
      <c r="BH98" s="28">
        <v>0</v>
      </c>
      <c r="BI98" s="28">
        <v>0</v>
      </c>
      <c r="BJ98" s="28">
        <v>0</v>
      </c>
      <c r="BK98" s="28">
        <v>0</v>
      </c>
      <c r="BL98" s="28">
        <v>0</v>
      </c>
      <c r="BM98" s="28">
        <v>0</v>
      </c>
      <c r="BN98" s="28">
        <v>0</v>
      </c>
      <c r="BO98" s="28">
        <v>0</v>
      </c>
      <c r="BP98" s="28">
        <v>0</v>
      </c>
      <c r="BQ98" s="28">
        <v>0</v>
      </c>
      <c r="BR98" s="28">
        <v>0</v>
      </c>
      <c r="BS98" s="28">
        <v>0</v>
      </c>
      <c r="BT98" s="28">
        <v>0</v>
      </c>
      <c r="BU98" s="28">
        <v>0</v>
      </c>
      <c r="BV98" s="28">
        <v>0</v>
      </c>
      <c r="BW98" s="28">
        <v>0</v>
      </c>
      <c r="BX98" s="28">
        <v>0</v>
      </c>
      <c r="BY98" s="24">
        <v>420929.93</v>
      </c>
    </row>
    <row r="99" spans="1:77">
      <c r="A99" s="21" t="s">
        <v>204</v>
      </c>
      <c r="B99" s="22">
        <v>5101030101.1009998</v>
      </c>
      <c r="C99" s="21" t="s">
        <v>256</v>
      </c>
      <c r="D99" s="23">
        <v>292000</v>
      </c>
      <c r="E99" s="23">
        <v>114750</v>
      </c>
      <c r="F99" s="23">
        <v>69150</v>
      </c>
      <c r="G99" s="23">
        <v>22302</v>
      </c>
      <c r="H99" s="23">
        <v>20300</v>
      </c>
      <c r="I99" s="23">
        <v>0</v>
      </c>
      <c r="J99" s="23">
        <v>594781.25</v>
      </c>
      <c r="K99" s="23">
        <v>39800</v>
      </c>
      <c r="L99" s="23">
        <v>28400</v>
      </c>
      <c r="M99" s="23">
        <v>193850</v>
      </c>
      <c r="N99" s="23">
        <v>41600</v>
      </c>
      <c r="O99" s="23">
        <v>60450</v>
      </c>
      <c r="P99" s="23">
        <v>127250</v>
      </c>
      <c r="Q99" s="23">
        <v>194850</v>
      </c>
      <c r="R99" s="23">
        <v>3305</v>
      </c>
      <c r="S99" s="23">
        <v>56100</v>
      </c>
      <c r="T99" s="23">
        <v>0</v>
      </c>
      <c r="U99" s="23">
        <v>0</v>
      </c>
      <c r="V99" s="23">
        <v>672875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0</v>
      </c>
      <c r="AC99" s="23">
        <v>0</v>
      </c>
      <c r="AD99" s="23">
        <v>0</v>
      </c>
      <c r="AE99" s="23">
        <v>231290</v>
      </c>
      <c r="AF99" s="23">
        <v>0</v>
      </c>
      <c r="AG99" s="23">
        <v>0</v>
      </c>
      <c r="AH99" s="23">
        <v>0</v>
      </c>
      <c r="AI99" s="23">
        <v>65050</v>
      </c>
      <c r="AJ99" s="23">
        <v>64300</v>
      </c>
      <c r="AK99" s="23">
        <v>0</v>
      </c>
      <c r="AL99" s="23">
        <v>15556.75</v>
      </c>
      <c r="AM99" s="23">
        <v>39371.75</v>
      </c>
      <c r="AN99" s="23">
        <v>15400</v>
      </c>
      <c r="AO99" s="23">
        <v>16450</v>
      </c>
      <c r="AP99" s="23">
        <v>0</v>
      </c>
      <c r="AQ99" s="23">
        <v>290880</v>
      </c>
      <c r="AR99" s="23">
        <v>0</v>
      </c>
      <c r="AS99" s="23">
        <v>73725</v>
      </c>
      <c r="AT99" s="23">
        <v>52300</v>
      </c>
      <c r="AU99" s="23">
        <v>90335</v>
      </c>
      <c r="AV99" s="23">
        <v>0</v>
      </c>
      <c r="AW99" s="23">
        <v>4256</v>
      </c>
      <c r="AX99" s="23">
        <v>633385.5</v>
      </c>
      <c r="AY99" s="23">
        <v>4500</v>
      </c>
      <c r="AZ99" s="23">
        <v>0</v>
      </c>
      <c r="BA99" s="23">
        <v>20354.5</v>
      </c>
      <c r="BB99" s="23">
        <v>162550</v>
      </c>
      <c r="BC99" s="23">
        <v>0</v>
      </c>
      <c r="BD99" s="23">
        <v>83650</v>
      </c>
      <c r="BE99" s="23">
        <v>0</v>
      </c>
      <c r="BF99" s="23">
        <v>77690</v>
      </c>
      <c r="BG99" s="23">
        <v>22100</v>
      </c>
      <c r="BH99" s="23">
        <v>0</v>
      </c>
      <c r="BI99" s="23">
        <v>281244</v>
      </c>
      <c r="BJ99" s="23">
        <v>169960</v>
      </c>
      <c r="BK99" s="23">
        <v>75037</v>
      </c>
      <c r="BL99" s="23">
        <v>24101.75</v>
      </c>
      <c r="BM99" s="23">
        <v>0</v>
      </c>
      <c r="BN99" s="23">
        <v>139460</v>
      </c>
      <c r="BO99" s="23">
        <v>85054.5</v>
      </c>
      <c r="BP99" s="23">
        <v>265656.5</v>
      </c>
      <c r="BQ99" s="23">
        <v>0</v>
      </c>
      <c r="BR99" s="23">
        <v>0</v>
      </c>
      <c r="BS99" s="23">
        <v>63750</v>
      </c>
      <c r="BT99" s="23">
        <v>0</v>
      </c>
      <c r="BU99" s="23">
        <v>0</v>
      </c>
      <c r="BV99" s="23">
        <v>0</v>
      </c>
      <c r="BW99" s="23">
        <v>0</v>
      </c>
      <c r="BX99" s="23">
        <v>0</v>
      </c>
      <c r="BY99" s="24">
        <v>189790</v>
      </c>
    </row>
    <row r="100" spans="1:77">
      <c r="A100" s="21" t="s">
        <v>204</v>
      </c>
      <c r="B100" s="22">
        <v>5101030205.1009998</v>
      </c>
      <c r="C100" s="21" t="s">
        <v>257</v>
      </c>
      <c r="D100" s="23">
        <v>599390.5</v>
      </c>
      <c r="E100" s="23">
        <v>43274</v>
      </c>
      <c r="F100" s="23">
        <v>18471</v>
      </c>
      <c r="G100" s="23">
        <v>8355</v>
      </c>
      <c r="H100" s="23">
        <v>27459</v>
      </c>
      <c r="I100" s="23">
        <v>0</v>
      </c>
      <c r="J100" s="23">
        <v>976064.5</v>
      </c>
      <c r="K100" s="23">
        <v>67007</v>
      </c>
      <c r="L100" s="23">
        <v>32446</v>
      </c>
      <c r="M100" s="23">
        <v>26974</v>
      </c>
      <c r="N100" s="23">
        <v>17700</v>
      </c>
      <c r="O100" s="23">
        <v>40462</v>
      </c>
      <c r="P100" s="23">
        <v>58416</v>
      </c>
      <c r="Q100" s="23">
        <v>47493</v>
      </c>
      <c r="R100" s="23">
        <v>4669</v>
      </c>
      <c r="S100" s="23">
        <v>6180</v>
      </c>
      <c r="T100" s="23">
        <v>21782</v>
      </c>
      <c r="U100" s="23">
        <v>3405</v>
      </c>
      <c r="V100" s="23">
        <v>372258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15781</v>
      </c>
      <c r="AC100" s="23">
        <v>0</v>
      </c>
      <c r="AD100" s="23">
        <v>0</v>
      </c>
      <c r="AE100" s="23">
        <v>210163.5</v>
      </c>
      <c r="AF100" s="23">
        <v>0</v>
      </c>
      <c r="AG100" s="23">
        <v>0</v>
      </c>
      <c r="AH100" s="23">
        <v>0</v>
      </c>
      <c r="AI100" s="23">
        <v>0</v>
      </c>
      <c r="AJ100" s="23">
        <v>11366</v>
      </c>
      <c r="AK100" s="23">
        <v>0</v>
      </c>
      <c r="AL100" s="23">
        <v>3984</v>
      </c>
      <c r="AM100" s="23">
        <v>20879</v>
      </c>
      <c r="AN100" s="23">
        <v>3132</v>
      </c>
      <c r="AO100" s="23">
        <v>1760</v>
      </c>
      <c r="AP100" s="23">
        <v>0</v>
      </c>
      <c r="AQ100" s="23">
        <v>17281</v>
      </c>
      <c r="AR100" s="23">
        <v>0</v>
      </c>
      <c r="AS100" s="23">
        <v>1922</v>
      </c>
      <c r="AT100" s="23">
        <v>6920</v>
      </c>
      <c r="AU100" s="23">
        <v>12704</v>
      </c>
      <c r="AV100" s="23">
        <v>0</v>
      </c>
      <c r="AW100" s="23">
        <v>52500</v>
      </c>
      <c r="AX100" s="23">
        <v>270107.59999999998</v>
      </c>
      <c r="AY100" s="23">
        <v>1128</v>
      </c>
      <c r="AZ100" s="23">
        <v>18094</v>
      </c>
      <c r="BA100" s="23">
        <v>15945</v>
      </c>
      <c r="BB100" s="23">
        <v>30360</v>
      </c>
      <c r="BC100" s="23">
        <v>0</v>
      </c>
      <c r="BD100" s="23">
        <v>77739</v>
      </c>
      <c r="BE100" s="23">
        <v>14411</v>
      </c>
      <c r="BF100" s="23">
        <v>70095</v>
      </c>
      <c r="BG100" s="23">
        <v>20849</v>
      </c>
      <c r="BH100" s="23">
        <v>14465</v>
      </c>
      <c r="BI100" s="23">
        <v>233253.75</v>
      </c>
      <c r="BJ100" s="23">
        <v>72053.5</v>
      </c>
      <c r="BK100" s="23">
        <v>3558</v>
      </c>
      <c r="BL100" s="23">
        <v>22790</v>
      </c>
      <c r="BM100" s="23">
        <v>4374.5</v>
      </c>
      <c r="BN100" s="23">
        <v>26570</v>
      </c>
      <c r="BO100" s="23">
        <v>9245</v>
      </c>
      <c r="BP100" s="23">
        <v>96505.75</v>
      </c>
      <c r="BQ100" s="23">
        <v>0</v>
      </c>
      <c r="BR100" s="23">
        <v>0</v>
      </c>
      <c r="BS100" s="23">
        <v>0</v>
      </c>
      <c r="BT100" s="23">
        <v>0</v>
      </c>
      <c r="BU100" s="23">
        <v>0</v>
      </c>
      <c r="BV100" s="23">
        <v>0</v>
      </c>
      <c r="BW100" s="23">
        <v>8222</v>
      </c>
      <c r="BX100" s="23">
        <v>0</v>
      </c>
      <c r="BY100" s="24">
        <v>57667.53</v>
      </c>
    </row>
    <row r="101" spans="1:77">
      <c r="A101" s="21" t="s">
        <v>204</v>
      </c>
      <c r="B101" s="22">
        <v>5101030206.1009998</v>
      </c>
      <c r="C101" s="21" t="s">
        <v>258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8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8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0</v>
      </c>
      <c r="AS101" s="28">
        <v>0</v>
      </c>
      <c r="AT101" s="28">
        <v>0</v>
      </c>
      <c r="AU101" s="28">
        <v>0</v>
      </c>
      <c r="AV101" s="28">
        <v>0</v>
      </c>
      <c r="AW101" s="28">
        <v>0</v>
      </c>
      <c r="AX101" s="28">
        <v>0</v>
      </c>
      <c r="AY101" s="28">
        <v>0</v>
      </c>
      <c r="AZ101" s="28">
        <v>0</v>
      </c>
      <c r="BA101" s="28">
        <v>0</v>
      </c>
      <c r="BB101" s="28">
        <v>0</v>
      </c>
      <c r="BC101" s="28">
        <v>0</v>
      </c>
      <c r="BD101" s="28">
        <v>0</v>
      </c>
      <c r="BE101" s="28">
        <v>0</v>
      </c>
      <c r="BF101" s="28">
        <v>0</v>
      </c>
      <c r="BG101" s="28">
        <v>0</v>
      </c>
      <c r="BH101" s="28">
        <v>0</v>
      </c>
      <c r="BI101" s="28">
        <v>0</v>
      </c>
      <c r="BJ101" s="28">
        <v>0</v>
      </c>
      <c r="BK101" s="28">
        <v>0</v>
      </c>
      <c r="BL101" s="28">
        <v>0</v>
      </c>
      <c r="BM101" s="28">
        <v>0</v>
      </c>
      <c r="BN101" s="28">
        <v>0</v>
      </c>
      <c r="BO101" s="28">
        <v>0</v>
      </c>
      <c r="BP101" s="28">
        <v>0</v>
      </c>
      <c r="BQ101" s="28">
        <v>0</v>
      </c>
      <c r="BR101" s="28">
        <v>0</v>
      </c>
      <c r="BS101" s="28">
        <v>0</v>
      </c>
      <c r="BT101" s="28">
        <v>0</v>
      </c>
      <c r="BU101" s="28">
        <v>0</v>
      </c>
      <c r="BV101" s="28">
        <v>0</v>
      </c>
      <c r="BW101" s="28">
        <v>0</v>
      </c>
      <c r="BX101" s="28">
        <v>0</v>
      </c>
      <c r="BY101" s="24">
        <v>3000</v>
      </c>
    </row>
    <row r="102" spans="1:77">
      <c r="A102" s="21" t="s">
        <v>204</v>
      </c>
      <c r="B102" s="22">
        <v>5101030207.1009998</v>
      </c>
      <c r="C102" s="21" t="s">
        <v>259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27300</v>
      </c>
      <c r="W102" s="23">
        <v>0</v>
      </c>
      <c r="X102" s="23">
        <v>0</v>
      </c>
      <c r="Y102" s="23">
        <v>0</v>
      </c>
      <c r="Z102" s="23">
        <v>0</v>
      </c>
      <c r="AA102" s="23">
        <v>0</v>
      </c>
      <c r="AB102" s="23">
        <v>0</v>
      </c>
      <c r="AC102" s="23">
        <v>0</v>
      </c>
      <c r="AD102" s="23">
        <v>0</v>
      </c>
      <c r="AE102" s="23">
        <v>0</v>
      </c>
      <c r="AF102" s="23">
        <v>0</v>
      </c>
      <c r="AG102" s="23">
        <v>0</v>
      </c>
      <c r="AH102" s="23">
        <v>0</v>
      </c>
      <c r="AI102" s="23">
        <v>0</v>
      </c>
      <c r="AJ102" s="23">
        <v>0</v>
      </c>
      <c r="AK102" s="23">
        <v>0</v>
      </c>
      <c r="AL102" s="23">
        <v>0</v>
      </c>
      <c r="AM102" s="23">
        <v>0</v>
      </c>
      <c r="AN102" s="23">
        <v>0</v>
      </c>
      <c r="AO102" s="23">
        <v>0</v>
      </c>
      <c r="AP102" s="23">
        <v>0</v>
      </c>
      <c r="AQ102" s="23">
        <v>0</v>
      </c>
      <c r="AR102" s="23">
        <v>0</v>
      </c>
      <c r="AS102" s="23">
        <v>0</v>
      </c>
      <c r="AT102" s="23">
        <v>0</v>
      </c>
      <c r="AU102" s="23">
        <v>0</v>
      </c>
      <c r="AV102" s="23">
        <v>0</v>
      </c>
      <c r="AW102" s="23">
        <v>0</v>
      </c>
      <c r="AX102" s="23">
        <v>0</v>
      </c>
      <c r="AY102" s="23">
        <v>0</v>
      </c>
      <c r="AZ102" s="23">
        <v>0</v>
      </c>
      <c r="BA102" s="23">
        <v>0</v>
      </c>
      <c r="BB102" s="23">
        <v>0</v>
      </c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  <c r="BI102" s="23">
        <v>0</v>
      </c>
      <c r="BJ102" s="23">
        <v>0</v>
      </c>
      <c r="BK102" s="23">
        <v>0</v>
      </c>
      <c r="BL102" s="23">
        <v>0</v>
      </c>
      <c r="BM102" s="23">
        <v>0</v>
      </c>
      <c r="BN102" s="23">
        <v>0</v>
      </c>
      <c r="BO102" s="23">
        <v>0</v>
      </c>
      <c r="BP102" s="23">
        <v>0</v>
      </c>
      <c r="BQ102" s="23">
        <v>0</v>
      </c>
      <c r="BR102" s="23">
        <v>0</v>
      </c>
      <c r="BS102" s="23">
        <v>0</v>
      </c>
      <c r="BT102" s="23">
        <v>0</v>
      </c>
      <c r="BU102" s="23">
        <v>0</v>
      </c>
      <c r="BV102" s="23">
        <v>0</v>
      </c>
      <c r="BW102" s="23">
        <v>0</v>
      </c>
      <c r="BX102" s="23">
        <v>0</v>
      </c>
      <c r="BY102" s="24">
        <v>6832500</v>
      </c>
    </row>
    <row r="103" spans="1:77">
      <c r="A103" s="21" t="s">
        <v>204</v>
      </c>
      <c r="B103" s="22">
        <v>5101030208.1009998</v>
      </c>
      <c r="C103" s="21" t="s">
        <v>260</v>
      </c>
      <c r="D103" s="23">
        <v>14160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26000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11000</v>
      </c>
      <c r="Q103" s="23">
        <v>10000</v>
      </c>
      <c r="R103" s="23">
        <v>0</v>
      </c>
      <c r="S103" s="23">
        <v>0</v>
      </c>
      <c r="T103" s="23">
        <v>0</v>
      </c>
      <c r="U103" s="23">
        <v>0</v>
      </c>
      <c r="V103" s="23">
        <v>48161.4</v>
      </c>
      <c r="W103" s="23">
        <v>0</v>
      </c>
      <c r="X103" s="23">
        <v>0</v>
      </c>
      <c r="Y103" s="23">
        <v>0</v>
      </c>
      <c r="Z103" s="23">
        <v>0</v>
      </c>
      <c r="AA103" s="23">
        <v>0</v>
      </c>
      <c r="AB103" s="23">
        <v>0</v>
      </c>
      <c r="AC103" s="23">
        <v>0</v>
      </c>
      <c r="AD103" s="23">
        <v>0</v>
      </c>
      <c r="AE103" s="23">
        <v>4705</v>
      </c>
      <c r="AF103" s="23">
        <v>0</v>
      </c>
      <c r="AG103" s="23">
        <v>0</v>
      </c>
      <c r="AH103" s="23">
        <v>0</v>
      </c>
      <c r="AI103" s="23">
        <v>0</v>
      </c>
      <c r="AJ103" s="23">
        <v>0</v>
      </c>
      <c r="AK103" s="23">
        <v>0</v>
      </c>
      <c r="AL103" s="23">
        <v>0</v>
      </c>
      <c r="AM103" s="23">
        <v>0</v>
      </c>
      <c r="AN103" s="23">
        <v>0</v>
      </c>
      <c r="AO103" s="23">
        <v>0</v>
      </c>
      <c r="AP103" s="23">
        <v>0</v>
      </c>
      <c r="AQ103" s="23">
        <v>0</v>
      </c>
      <c r="AR103" s="23">
        <v>0</v>
      </c>
      <c r="AS103" s="23">
        <v>0</v>
      </c>
      <c r="AT103" s="23">
        <v>0</v>
      </c>
      <c r="AU103" s="23">
        <v>0</v>
      </c>
      <c r="AV103" s="23">
        <v>0</v>
      </c>
      <c r="AW103" s="23">
        <v>0</v>
      </c>
      <c r="AX103" s="23">
        <v>0</v>
      </c>
      <c r="AY103" s="23">
        <v>0</v>
      </c>
      <c r="AZ103" s="23">
        <v>0</v>
      </c>
      <c r="BA103" s="23">
        <v>0</v>
      </c>
      <c r="BB103" s="23">
        <v>0</v>
      </c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  <c r="BI103" s="23">
        <v>0</v>
      </c>
      <c r="BJ103" s="23">
        <v>0</v>
      </c>
      <c r="BK103" s="23">
        <v>0</v>
      </c>
      <c r="BL103" s="23">
        <v>0</v>
      </c>
      <c r="BM103" s="23">
        <v>0</v>
      </c>
      <c r="BN103" s="23">
        <v>0</v>
      </c>
      <c r="BO103" s="23">
        <v>0</v>
      </c>
      <c r="BP103" s="23">
        <v>0</v>
      </c>
      <c r="BQ103" s="23">
        <v>0</v>
      </c>
      <c r="BR103" s="23">
        <v>0</v>
      </c>
      <c r="BS103" s="23">
        <v>0</v>
      </c>
      <c r="BT103" s="23">
        <v>0</v>
      </c>
      <c r="BU103" s="23">
        <v>0</v>
      </c>
      <c r="BV103" s="23">
        <v>0</v>
      </c>
      <c r="BW103" s="23">
        <v>0</v>
      </c>
      <c r="BX103" s="23">
        <v>0</v>
      </c>
      <c r="BY103" s="24">
        <v>26475164.129999995</v>
      </c>
    </row>
    <row r="104" spans="1:77">
      <c r="A104" s="21" t="s">
        <v>204</v>
      </c>
      <c r="B104" s="22">
        <v>5101030211.1009998</v>
      </c>
      <c r="C104" s="21" t="s">
        <v>261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8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8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0</v>
      </c>
      <c r="AT104" s="28">
        <v>0</v>
      </c>
      <c r="AU104" s="28">
        <v>0</v>
      </c>
      <c r="AV104" s="28">
        <v>0</v>
      </c>
      <c r="AW104" s="28">
        <v>0</v>
      </c>
      <c r="AX104" s="28">
        <v>0</v>
      </c>
      <c r="AY104" s="28">
        <v>0</v>
      </c>
      <c r="AZ104" s="28">
        <v>0</v>
      </c>
      <c r="BA104" s="28">
        <v>0</v>
      </c>
      <c r="BB104" s="28">
        <v>0</v>
      </c>
      <c r="BC104" s="28">
        <v>0</v>
      </c>
      <c r="BD104" s="28">
        <v>0</v>
      </c>
      <c r="BE104" s="28">
        <v>0</v>
      </c>
      <c r="BF104" s="28">
        <v>0</v>
      </c>
      <c r="BG104" s="28">
        <v>0</v>
      </c>
      <c r="BH104" s="28">
        <v>0</v>
      </c>
      <c r="BI104" s="28">
        <v>0</v>
      </c>
      <c r="BJ104" s="28">
        <v>0</v>
      </c>
      <c r="BK104" s="28">
        <v>0</v>
      </c>
      <c r="BL104" s="28">
        <v>0</v>
      </c>
      <c r="BM104" s="28">
        <v>0</v>
      </c>
      <c r="BN104" s="28">
        <v>0</v>
      </c>
      <c r="BO104" s="28">
        <v>0</v>
      </c>
      <c r="BP104" s="28">
        <v>0</v>
      </c>
      <c r="BQ104" s="28">
        <v>0</v>
      </c>
      <c r="BR104" s="28">
        <v>0</v>
      </c>
      <c r="BS104" s="28">
        <v>0</v>
      </c>
      <c r="BT104" s="28">
        <v>0</v>
      </c>
      <c r="BU104" s="28">
        <v>0</v>
      </c>
      <c r="BV104" s="28">
        <v>0</v>
      </c>
      <c r="BW104" s="28">
        <v>0</v>
      </c>
      <c r="BX104" s="28">
        <v>0</v>
      </c>
      <c r="BY104" s="24">
        <v>6881874</v>
      </c>
    </row>
    <row r="105" spans="1:77">
      <c r="A105" s="21" t="s">
        <v>204</v>
      </c>
      <c r="B105" s="22">
        <v>5102010106.1009998</v>
      </c>
      <c r="C105" s="21" t="s">
        <v>262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140000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180000</v>
      </c>
      <c r="U105" s="23">
        <v>0</v>
      </c>
      <c r="V105" s="23">
        <v>0</v>
      </c>
      <c r="W105" s="23">
        <v>0</v>
      </c>
      <c r="X105" s="23">
        <v>0</v>
      </c>
      <c r="Y105" s="23">
        <v>0</v>
      </c>
      <c r="Z105" s="23">
        <v>0</v>
      </c>
      <c r="AA105" s="23">
        <v>0</v>
      </c>
      <c r="AB105" s="23">
        <v>0</v>
      </c>
      <c r="AC105" s="23">
        <v>0</v>
      </c>
      <c r="AD105" s="23">
        <v>0</v>
      </c>
      <c r="AE105" s="23">
        <v>4170000</v>
      </c>
      <c r="AF105" s="23">
        <v>60000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>
        <v>0</v>
      </c>
      <c r="AM105" s="23">
        <v>0</v>
      </c>
      <c r="AN105" s="23">
        <v>0</v>
      </c>
      <c r="AO105" s="23">
        <v>0</v>
      </c>
      <c r="AP105" s="23">
        <v>0</v>
      </c>
      <c r="AQ105" s="23">
        <v>0</v>
      </c>
      <c r="AR105" s="23">
        <v>0</v>
      </c>
      <c r="AS105" s="23">
        <v>0</v>
      </c>
      <c r="AT105" s="23">
        <v>0</v>
      </c>
      <c r="AU105" s="23">
        <v>0</v>
      </c>
      <c r="AV105" s="23">
        <v>0</v>
      </c>
      <c r="AW105" s="23">
        <v>0</v>
      </c>
      <c r="AX105" s="23">
        <v>0</v>
      </c>
      <c r="AY105" s="23">
        <v>0</v>
      </c>
      <c r="AZ105" s="23">
        <v>0</v>
      </c>
      <c r="BA105" s="23">
        <v>0</v>
      </c>
      <c r="BB105" s="23">
        <v>0</v>
      </c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  <c r="BI105" s="23">
        <v>0</v>
      </c>
      <c r="BJ105" s="23">
        <v>0</v>
      </c>
      <c r="BK105" s="23">
        <v>0</v>
      </c>
      <c r="BL105" s="23">
        <v>0</v>
      </c>
      <c r="BM105" s="23">
        <v>0</v>
      </c>
      <c r="BN105" s="23">
        <v>0</v>
      </c>
      <c r="BO105" s="23">
        <v>0</v>
      </c>
      <c r="BP105" s="23">
        <v>0</v>
      </c>
      <c r="BQ105" s="23">
        <v>0</v>
      </c>
      <c r="BR105" s="23">
        <v>0</v>
      </c>
      <c r="BS105" s="23">
        <v>0</v>
      </c>
      <c r="BT105" s="23">
        <v>0</v>
      </c>
      <c r="BU105" s="23">
        <v>0</v>
      </c>
      <c r="BV105" s="23">
        <v>0</v>
      </c>
      <c r="BW105" s="23">
        <v>0</v>
      </c>
      <c r="BX105" s="23">
        <v>0</v>
      </c>
      <c r="BY105" s="24">
        <v>2091554.95</v>
      </c>
    </row>
    <row r="106" spans="1:77">
      <c r="A106" s="21" t="s">
        <v>204</v>
      </c>
      <c r="B106" s="22">
        <v>5102010199.1009998</v>
      </c>
      <c r="C106" s="21" t="s">
        <v>263</v>
      </c>
      <c r="D106" s="23">
        <v>34276</v>
      </c>
      <c r="E106" s="23">
        <v>0</v>
      </c>
      <c r="F106" s="23">
        <v>0</v>
      </c>
      <c r="G106" s="23">
        <v>0</v>
      </c>
      <c r="H106" s="23">
        <v>0</v>
      </c>
      <c r="I106" s="23">
        <v>52856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35689.599999999999</v>
      </c>
      <c r="P106" s="23">
        <v>0</v>
      </c>
      <c r="Q106" s="23">
        <v>0</v>
      </c>
      <c r="R106" s="23">
        <v>0</v>
      </c>
      <c r="S106" s="23">
        <v>25905.439999999999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>
        <v>0</v>
      </c>
      <c r="AB106" s="23">
        <v>0</v>
      </c>
      <c r="AC106" s="23">
        <v>0</v>
      </c>
      <c r="AD106" s="23">
        <v>0</v>
      </c>
      <c r="AE106" s="23">
        <v>0</v>
      </c>
      <c r="AF106" s="23">
        <v>14500</v>
      </c>
      <c r="AG106" s="23">
        <v>0</v>
      </c>
      <c r="AH106" s="23">
        <v>0</v>
      </c>
      <c r="AI106" s="23">
        <v>0</v>
      </c>
      <c r="AJ106" s="23">
        <v>18200</v>
      </c>
      <c r="AK106" s="23">
        <v>0</v>
      </c>
      <c r="AL106" s="23">
        <v>0</v>
      </c>
      <c r="AM106" s="23">
        <v>0</v>
      </c>
      <c r="AN106" s="23">
        <v>0</v>
      </c>
      <c r="AO106" s="23">
        <v>0</v>
      </c>
      <c r="AP106" s="23">
        <v>0</v>
      </c>
      <c r="AQ106" s="23">
        <v>0</v>
      </c>
      <c r="AR106" s="23">
        <v>0</v>
      </c>
      <c r="AS106" s="23">
        <v>0</v>
      </c>
      <c r="AT106" s="23">
        <v>0</v>
      </c>
      <c r="AU106" s="23">
        <v>10000</v>
      </c>
      <c r="AV106" s="23">
        <v>0</v>
      </c>
      <c r="AW106" s="23">
        <v>0</v>
      </c>
      <c r="AX106" s="23">
        <v>0</v>
      </c>
      <c r="AY106" s="23">
        <v>0</v>
      </c>
      <c r="AZ106" s="23">
        <v>0</v>
      </c>
      <c r="BA106" s="23">
        <v>0</v>
      </c>
      <c r="BB106" s="23">
        <v>0</v>
      </c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  <c r="BJ106" s="23">
        <v>0</v>
      </c>
      <c r="BK106" s="23">
        <v>0</v>
      </c>
      <c r="BL106" s="23">
        <v>0</v>
      </c>
      <c r="BM106" s="23">
        <v>0</v>
      </c>
      <c r="BN106" s="23">
        <v>15654</v>
      </c>
      <c r="BO106" s="23">
        <v>0</v>
      </c>
      <c r="BP106" s="23">
        <v>76628</v>
      </c>
      <c r="BQ106" s="23">
        <v>0</v>
      </c>
      <c r="BR106" s="23">
        <v>0</v>
      </c>
      <c r="BS106" s="23">
        <v>3410</v>
      </c>
      <c r="BT106" s="23">
        <v>0</v>
      </c>
      <c r="BU106" s="23">
        <v>0</v>
      </c>
      <c r="BV106" s="23">
        <v>3960</v>
      </c>
      <c r="BW106" s="23">
        <v>4750</v>
      </c>
      <c r="BX106" s="23">
        <v>0</v>
      </c>
      <c r="BY106" s="24">
        <v>3386225.1799999997</v>
      </c>
    </row>
    <row r="107" spans="1:77">
      <c r="A107" s="21" t="s">
        <v>204</v>
      </c>
      <c r="B107" s="22">
        <v>5102010199.1020002</v>
      </c>
      <c r="C107" s="21" t="s">
        <v>264</v>
      </c>
      <c r="D107" s="23">
        <v>705623.46</v>
      </c>
      <c r="E107" s="23">
        <v>155179.67000000001</v>
      </c>
      <c r="F107" s="23">
        <v>356960.34</v>
      </c>
      <c r="G107" s="23">
        <v>7078</v>
      </c>
      <c r="H107" s="23">
        <v>165715</v>
      </c>
      <c r="I107" s="23">
        <v>0</v>
      </c>
      <c r="J107" s="23">
        <v>104543</v>
      </c>
      <c r="K107" s="23">
        <v>180890</v>
      </c>
      <c r="L107" s="23">
        <v>73173.919999999998</v>
      </c>
      <c r="M107" s="23">
        <v>500158</v>
      </c>
      <c r="N107" s="23">
        <v>29110</v>
      </c>
      <c r="O107" s="23">
        <v>108036</v>
      </c>
      <c r="P107" s="23">
        <v>131407</v>
      </c>
      <c r="Q107" s="23">
        <v>21810</v>
      </c>
      <c r="R107" s="23">
        <v>0</v>
      </c>
      <c r="S107" s="23">
        <v>0</v>
      </c>
      <c r="T107" s="23">
        <v>0</v>
      </c>
      <c r="U107" s="23">
        <v>0</v>
      </c>
      <c r="V107" s="23">
        <v>160400</v>
      </c>
      <c r="W107" s="23">
        <v>6450</v>
      </c>
      <c r="X107" s="23">
        <v>12750</v>
      </c>
      <c r="Y107" s="23">
        <v>90600</v>
      </c>
      <c r="Z107" s="23">
        <v>53393</v>
      </c>
      <c r="AA107" s="23">
        <v>59046</v>
      </c>
      <c r="AB107" s="23">
        <v>0</v>
      </c>
      <c r="AC107" s="23">
        <v>0</v>
      </c>
      <c r="AD107" s="23">
        <v>1350</v>
      </c>
      <c r="AE107" s="23">
        <v>1556726.68</v>
      </c>
      <c r="AF107" s="23">
        <v>0</v>
      </c>
      <c r="AG107" s="23">
        <v>15708</v>
      </c>
      <c r="AH107" s="23">
        <v>0</v>
      </c>
      <c r="AI107" s="23">
        <v>4840</v>
      </c>
      <c r="AJ107" s="23">
        <v>3600</v>
      </c>
      <c r="AK107" s="23">
        <v>0</v>
      </c>
      <c r="AL107" s="23">
        <v>13904</v>
      </c>
      <c r="AM107" s="23">
        <v>0</v>
      </c>
      <c r="AN107" s="23">
        <v>5860</v>
      </c>
      <c r="AO107" s="23">
        <v>29972.25</v>
      </c>
      <c r="AP107" s="23">
        <v>0</v>
      </c>
      <c r="AQ107" s="23">
        <v>440012</v>
      </c>
      <c r="AR107" s="23">
        <v>166431</v>
      </c>
      <c r="AS107" s="23">
        <v>19262</v>
      </c>
      <c r="AT107" s="23">
        <v>21223</v>
      </c>
      <c r="AU107" s="23">
        <v>11100</v>
      </c>
      <c r="AV107" s="23">
        <v>30410</v>
      </c>
      <c r="AW107" s="23">
        <v>14139</v>
      </c>
      <c r="AX107" s="23">
        <v>1573688</v>
      </c>
      <c r="AY107" s="23">
        <v>0</v>
      </c>
      <c r="AZ107" s="23">
        <v>65050</v>
      </c>
      <c r="BA107" s="23">
        <v>4264</v>
      </c>
      <c r="BB107" s="23">
        <v>56148</v>
      </c>
      <c r="BC107" s="23">
        <v>86839</v>
      </c>
      <c r="BD107" s="23">
        <v>8000</v>
      </c>
      <c r="BE107" s="23">
        <v>9500</v>
      </c>
      <c r="BF107" s="23">
        <v>7989</v>
      </c>
      <c r="BG107" s="23">
        <v>0</v>
      </c>
      <c r="BH107" s="23">
        <v>0</v>
      </c>
      <c r="BI107" s="23">
        <v>221433.82</v>
      </c>
      <c r="BJ107" s="23">
        <v>27300</v>
      </c>
      <c r="BK107" s="23">
        <v>29950.86</v>
      </c>
      <c r="BL107" s="23">
        <v>9800</v>
      </c>
      <c r="BM107" s="23">
        <v>0</v>
      </c>
      <c r="BN107" s="23">
        <v>19746</v>
      </c>
      <c r="BO107" s="23">
        <v>7740</v>
      </c>
      <c r="BP107" s="23">
        <v>475607.5</v>
      </c>
      <c r="BQ107" s="23">
        <v>3940</v>
      </c>
      <c r="BR107" s="23">
        <v>20584</v>
      </c>
      <c r="BS107" s="23">
        <v>0</v>
      </c>
      <c r="BT107" s="23">
        <v>0</v>
      </c>
      <c r="BU107" s="23">
        <v>4290</v>
      </c>
      <c r="BV107" s="23">
        <v>59150</v>
      </c>
      <c r="BW107" s="23">
        <v>8199</v>
      </c>
      <c r="BX107" s="23">
        <v>15498</v>
      </c>
      <c r="BY107" s="24">
        <v>3733606.9899999998</v>
      </c>
    </row>
    <row r="108" spans="1:77">
      <c r="A108" s="21" t="s">
        <v>204</v>
      </c>
      <c r="B108" s="22">
        <v>5102030199.1009998</v>
      </c>
      <c r="C108" s="21" t="s">
        <v>265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8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8">
        <v>0</v>
      </c>
      <c r="AS108" s="28">
        <v>0</v>
      </c>
      <c r="AT108" s="28">
        <v>0</v>
      </c>
      <c r="AU108" s="28">
        <v>0</v>
      </c>
      <c r="AV108" s="28">
        <v>0</v>
      </c>
      <c r="AW108" s="28">
        <v>0</v>
      </c>
      <c r="AX108" s="28">
        <v>0</v>
      </c>
      <c r="AY108" s="28">
        <v>0</v>
      </c>
      <c r="AZ108" s="28">
        <v>0</v>
      </c>
      <c r="BA108" s="28">
        <v>0</v>
      </c>
      <c r="BB108" s="28">
        <v>0</v>
      </c>
      <c r="BC108" s="28">
        <v>0</v>
      </c>
      <c r="BD108" s="28">
        <v>0</v>
      </c>
      <c r="BE108" s="28">
        <v>0</v>
      </c>
      <c r="BF108" s="28">
        <v>0</v>
      </c>
      <c r="BG108" s="28">
        <v>0</v>
      </c>
      <c r="BH108" s="28">
        <v>0</v>
      </c>
      <c r="BI108" s="28">
        <v>0</v>
      </c>
      <c r="BJ108" s="28">
        <v>0</v>
      </c>
      <c r="BK108" s="28">
        <v>0</v>
      </c>
      <c r="BL108" s="28">
        <v>0</v>
      </c>
      <c r="BM108" s="28">
        <v>0</v>
      </c>
      <c r="BN108" s="28">
        <v>0</v>
      </c>
      <c r="BO108" s="28">
        <v>0</v>
      </c>
      <c r="BP108" s="28">
        <v>0</v>
      </c>
      <c r="BQ108" s="28">
        <v>0</v>
      </c>
      <c r="BR108" s="28">
        <v>0</v>
      </c>
      <c r="BS108" s="28">
        <v>0</v>
      </c>
      <c r="BT108" s="28">
        <v>0</v>
      </c>
      <c r="BU108" s="28">
        <v>0</v>
      </c>
      <c r="BV108" s="28">
        <v>0</v>
      </c>
      <c r="BW108" s="28">
        <v>0</v>
      </c>
      <c r="BX108" s="28">
        <v>0</v>
      </c>
      <c r="BY108" s="24">
        <v>751601115.55000007</v>
      </c>
    </row>
    <row r="109" spans="1:77">
      <c r="A109" s="21" t="s">
        <v>204</v>
      </c>
      <c r="B109" s="22">
        <v>5102030199.1020002</v>
      </c>
      <c r="C109" s="21" t="s">
        <v>266</v>
      </c>
      <c r="D109" s="23">
        <v>0</v>
      </c>
      <c r="E109" s="23">
        <v>8820</v>
      </c>
      <c r="F109" s="23">
        <v>0</v>
      </c>
      <c r="G109" s="23">
        <v>0</v>
      </c>
      <c r="H109" s="23">
        <v>0</v>
      </c>
      <c r="I109" s="23">
        <v>0</v>
      </c>
      <c r="J109" s="23">
        <v>990000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26892.54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23">
        <v>0</v>
      </c>
      <c r="AJ109" s="23">
        <v>0</v>
      </c>
      <c r="AK109" s="23">
        <v>0</v>
      </c>
      <c r="AL109" s="23">
        <v>0</v>
      </c>
      <c r="AM109" s="23">
        <v>0</v>
      </c>
      <c r="AN109" s="23">
        <v>0</v>
      </c>
      <c r="AO109" s="23">
        <v>0</v>
      </c>
      <c r="AP109" s="23">
        <v>0</v>
      </c>
      <c r="AQ109" s="23">
        <v>0</v>
      </c>
      <c r="AR109" s="23">
        <v>0</v>
      </c>
      <c r="AS109" s="23">
        <v>0</v>
      </c>
      <c r="AT109" s="23">
        <v>0</v>
      </c>
      <c r="AU109" s="23">
        <v>240</v>
      </c>
      <c r="AV109" s="23">
        <v>0</v>
      </c>
      <c r="AW109" s="23">
        <v>0</v>
      </c>
      <c r="AX109" s="23">
        <v>0</v>
      </c>
      <c r="AY109" s="23">
        <v>0</v>
      </c>
      <c r="AZ109" s="23">
        <v>3000</v>
      </c>
      <c r="BA109" s="23">
        <v>0</v>
      </c>
      <c r="BB109" s="23">
        <v>0</v>
      </c>
      <c r="BC109" s="23">
        <v>0</v>
      </c>
      <c r="BD109" s="23">
        <v>0</v>
      </c>
      <c r="BE109" s="23">
        <v>31500</v>
      </c>
      <c r="BF109" s="23">
        <v>0</v>
      </c>
      <c r="BG109" s="23">
        <v>0</v>
      </c>
      <c r="BH109" s="23">
        <v>0</v>
      </c>
      <c r="BI109" s="23">
        <v>0</v>
      </c>
      <c r="BJ109" s="23">
        <v>53200</v>
      </c>
      <c r="BK109" s="23">
        <v>0</v>
      </c>
      <c r="BL109" s="23">
        <v>0</v>
      </c>
      <c r="BM109" s="23">
        <v>0</v>
      </c>
      <c r="BN109" s="23">
        <v>0</v>
      </c>
      <c r="BO109" s="23">
        <v>0</v>
      </c>
      <c r="BP109" s="23">
        <v>0</v>
      </c>
      <c r="BQ109" s="23">
        <v>0</v>
      </c>
      <c r="BR109" s="23">
        <v>0</v>
      </c>
      <c r="BS109" s="23">
        <v>0</v>
      </c>
      <c r="BT109" s="23">
        <v>0</v>
      </c>
      <c r="BU109" s="23">
        <v>0</v>
      </c>
      <c r="BV109" s="23">
        <v>0</v>
      </c>
      <c r="BW109" s="23">
        <v>0</v>
      </c>
      <c r="BX109" s="23">
        <v>0</v>
      </c>
      <c r="BY109" s="24">
        <v>71345524.960000008</v>
      </c>
    </row>
    <row r="110" spans="1:77">
      <c r="A110" s="21" t="s">
        <v>204</v>
      </c>
      <c r="B110" s="22">
        <v>5103010102.1009998</v>
      </c>
      <c r="C110" s="21" t="s">
        <v>267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111000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980</v>
      </c>
      <c r="Z110" s="23">
        <v>0</v>
      </c>
      <c r="AA110" s="23">
        <v>0</v>
      </c>
      <c r="AB110" s="23">
        <v>0</v>
      </c>
      <c r="AC110" s="23">
        <v>0</v>
      </c>
      <c r="AD110" s="23">
        <v>0</v>
      </c>
      <c r="AE110" s="23">
        <v>0</v>
      </c>
      <c r="AF110" s="23">
        <v>2320</v>
      </c>
      <c r="AG110" s="23">
        <v>0</v>
      </c>
      <c r="AH110" s="23">
        <v>0</v>
      </c>
      <c r="AI110" s="23">
        <v>0</v>
      </c>
      <c r="AJ110" s="23">
        <v>0</v>
      </c>
      <c r="AK110" s="23">
        <v>0</v>
      </c>
      <c r="AL110" s="23">
        <v>0</v>
      </c>
      <c r="AM110" s="23">
        <v>0</v>
      </c>
      <c r="AN110" s="23">
        <v>0</v>
      </c>
      <c r="AO110" s="23">
        <v>0</v>
      </c>
      <c r="AP110" s="23">
        <v>0</v>
      </c>
      <c r="AQ110" s="23">
        <v>0</v>
      </c>
      <c r="AR110" s="23">
        <v>0</v>
      </c>
      <c r="AS110" s="23">
        <v>0</v>
      </c>
      <c r="AT110" s="23">
        <v>0</v>
      </c>
      <c r="AU110" s="23">
        <v>0</v>
      </c>
      <c r="AV110" s="23">
        <v>0</v>
      </c>
      <c r="AW110" s="23">
        <v>0</v>
      </c>
      <c r="AX110" s="23">
        <v>0</v>
      </c>
      <c r="AY110" s="23">
        <v>0</v>
      </c>
      <c r="AZ110" s="23">
        <v>0</v>
      </c>
      <c r="BA110" s="23">
        <v>0</v>
      </c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  <c r="BJ110" s="23">
        <v>0</v>
      </c>
      <c r="BK110" s="23">
        <v>0</v>
      </c>
      <c r="BL110" s="23">
        <v>0</v>
      </c>
      <c r="BM110" s="23">
        <v>0</v>
      </c>
      <c r="BN110" s="23">
        <v>0</v>
      </c>
      <c r="BO110" s="23">
        <v>0</v>
      </c>
      <c r="BP110" s="23">
        <v>2640</v>
      </c>
      <c r="BQ110" s="23">
        <v>4000</v>
      </c>
      <c r="BR110" s="23">
        <v>0</v>
      </c>
      <c r="BS110" s="23">
        <v>0</v>
      </c>
      <c r="BT110" s="23">
        <v>0</v>
      </c>
      <c r="BU110" s="23">
        <v>0</v>
      </c>
      <c r="BV110" s="23">
        <v>0</v>
      </c>
      <c r="BW110" s="23">
        <v>0</v>
      </c>
      <c r="BX110" s="23">
        <v>0</v>
      </c>
      <c r="BY110" s="24">
        <v>13293470.92</v>
      </c>
    </row>
    <row r="111" spans="1:77">
      <c r="A111" s="21" t="s">
        <v>204</v>
      </c>
      <c r="B111" s="22">
        <v>5103010102.1020002</v>
      </c>
      <c r="C111" s="21" t="s">
        <v>268</v>
      </c>
      <c r="D111" s="23">
        <v>33910</v>
      </c>
      <c r="E111" s="23">
        <v>0</v>
      </c>
      <c r="F111" s="23">
        <v>0</v>
      </c>
      <c r="G111" s="23">
        <v>0</v>
      </c>
      <c r="H111" s="23">
        <v>2880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26200</v>
      </c>
      <c r="Q111" s="23">
        <v>0</v>
      </c>
      <c r="R111" s="23">
        <v>0</v>
      </c>
      <c r="S111" s="23">
        <v>0</v>
      </c>
      <c r="T111" s="23">
        <v>13376.96</v>
      </c>
      <c r="U111" s="23">
        <v>1520</v>
      </c>
      <c r="V111" s="23">
        <v>152210</v>
      </c>
      <c r="W111" s="23">
        <v>0</v>
      </c>
      <c r="X111" s="23">
        <v>4640</v>
      </c>
      <c r="Y111" s="23">
        <v>16200</v>
      </c>
      <c r="Z111" s="23">
        <v>320</v>
      </c>
      <c r="AA111" s="23">
        <v>0</v>
      </c>
      <c r="AB111" s="23">
        <v>10560</v>
      </c>
      <c r="AC111" s="23">
        <v>0</v>
      </c>
      <c r="AD111" s="23">
        <v>2080</v>
      </c>
      <c r="AE111" s="23">
        <v>20180</v>
      </c>
      <c r="AF111" s="23">
        <v>0</v>
      </c>
      <c r="AG111" s="23">
        <v>0</v>
      </c>
      <c r="AH111" s="23">
        <v>0</v>
      </c>
      <c r="AI111" s="23">
        <v>0</v>
      </c>
      <c r="AJ111" s="23">
        <v>720</v>
      </c>
      <c r="AK111" s="23">
        <v>1440</v>
      </c>
      <c r="AL111" s="23">
        <v>0</v>
      </c>
      <c r="AM111" s="23">
        <v>240</v>
      </c>
      <c r="AN111" s="23">
        <v>0</v>
      </c>
      <c r="AO111" s="23">
        <v>120</v>
      </c>
      <c r="AP111" s="23">
        <v>880</v>
      </c>
      <c r="AQ111" s="23">
        <v>23520</v>
      </c>
      <c r="AR111" s="23">
        <v>480</v>
      </c>
      <c r="AS111" s="23">
        <v>0</v>
      </c>
      <c r="AT111" s="23">
        <v>0</v>
      </c>
      <c r="AU111" s="23">
        <v>240</v>
      </c>
      <c r="AV111" s="23">
        <v>240</v>
      </c>
      <c r="AW111" s="23">
        <v>320</v>
      </c>
      <c r="AX111" s="23">
        <v>46200</v>
      </c>
      <c r="AY111" s="23">
        <v>22640</v>
      </c>
      <c r="AZ111" s="23">
        <v>2760</v>
      </c>
      <c r="BA111" s="23">
        <v>0</v>
      </c>
      <c r="BB111" s="23">
        <v>0</v>
      </c>
      <c r="BC111" s="23">
        <v>1360</v>
      </c>
      <c r="BD111" s="23">
        <v>16240</v>
      </c>
      <c r="BE111" s="23">
        <v>6160</v>
      </c>
      <c r="BF111" s="23">
        <v>120</v>
      </c>
      <c r="BG111" s="23">
        <v>0</v>
      </c>
      <c r="BH111" s="23">
        <v>0</v>
      </c>
      <c r="BI111" s="23">
        <v>36800</v>
      </c>
      <c r="BJ111" s="23">
        <v>24000</v>
      </c>
      <c r="BK111" s="23">
        <v>960</v>
      </c>
      <c r="BL111" s="23">
        <v>0</v>
      </c>
      <c r="BM111" s="23">
        <v>2200</v>
      </c>
      <c r="BN111" s="23">
        <v>0</v>
      </c>
      <c r="BO111" s="23">
        <v>15760</v>
      </c>
      <c r="BP111" s="23">
        <v>9680</v>
      </c>
      <c r="BQ111" s="23">
        <v>640</v>
      </c>
      <c r="BR111" s="23">
        <v>0</v>
      </c>
      <c r="BS111" s="23">
        <v>0</v>
      </c>
      <c r="BT111" s="23">
        <v>240</v>
      </c>
      <c r="BU111" s="23">
        <v>24000</v>
      </c>
      <c r="BV111" s="23">
        <v>0</v>
      </c>
      <c r="BW111" s="23">
        <v>800</v>
      </c>
      <c r="BX111" s="23">
        <v>1440</v>
      </c>
      <c r="BY111" s="24">
        <v>3070957.81</v>
      </c>
    </row>
    <row r="112" spans="1:77">
      <c r="A112" s="21" t="s">
        <v>204</v>
      </c>
      <c r="B112" s="22">
        <v>5103010103.1009998</v>
      </c>
      <c r="C112" s="21" t="s">
        <v>269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4800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v>14944</v>
      </c>
      <c r="AG112" s="23">
        <v>0</v>
      </c>
      <c r="AH112" s="23">
        <v>0</v>
      </c>
      <c r="AI112" s="23">
        <v>0</v>
      </c>
      <c r="AJ112" s="23">
        <v>0</v>
      </c>
      <c r="AK112" s="23">
        <v>0</v>
      </c>
      <c r="AL112" s="23">
        <v>0</v>
      </c>
      <c r="AM112" s="23">
        <v>0</v>
      </c>
      <c r="AN112" s="23">
        <v>0</v>
      </c>
      <c r="AO112" s="23">
        <v>0</v>
      </c>
      <c r="AP112" s="23">
        <v>0</v>
      </c>
      <c r="AQ112" s="23">
        <v>0</v>
      </c>
      <c r="AR112" s="23">
        <v>0</v>
      </c>
      <c r="AS112" s="23">
        <v>0</v>
      </c>
      <c r="AT112" s="23">
        <v>0</v>
      </c>
      <c r="AU112" s="23">
        <v>0</v>
      </c>
      <c r="AV112" s="23">
        <v>0</v>
      </c>
      <c r="AW112" s="23">
        <v>0</v>
      </c>
      <c r="AX112" s="23">
        <v>0</v>
      </c>
      <c r="AY112" s="23">
        <v>0</v>
      </c>
      <c r="AZ112" s="23">
        <v>0</v>
      </c>
      <c r="BA112" s="23">
        <v>0</v>
      </c>
      <c r="BB112" s="23">
        <v>0</v>
      </c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  <c r="BI112" s="23">
        <v>0</v>
      </c>
      <c r="BJ112" s="23">
        <v>0</v>
      </c>
      <c r="BK112" s="23">
        <v>0</v>
      </c>
      <c r="BL112" s="23">
        <v>0</v>
      </c>
      <c r="BM112" s="23">
        <v>0</v>
      </c>
      <c r="BN112" s="23">
        <v>0</v>
      </c>
      <c r="BO112" s="23">
        <v>0</v>
      </c>
      <c r="BP112" s="23">
        <v>0</v>
      </c>
      <c r="BQ112" s="23">
        <v>0</v>
      </c>
      <c r="BR112" s="23">
        <v>0</v>
      </c>
      <c r="BS112" s="23">
        <v>0</v>
      </c>
      <c r="BT112" s="23">
        <v>0</v>
      </c>
      <c r="BU112" s="23">
        <v>0</v>
      </c>
      <c r="BV112" s="23">
        <v>0</v>
      </c>
      <c r="BW112" s="23">
        <v>0</v>
      </c>
      <c r="BX112" s="23">
        <v>0</v>
      </c>
      <c r="BY112" s="24">
        <v>2793250</v>
      </c>
    </row>
    <row r="113" spans="1:77">
      <c r="A113" s="21" t="s">
        <v>204</v>
      </c>
      <c r="B113" s="22">
        <v>5103010103.1020002</v>
      </c>
      <c r="C113" s="21" t="s">
        <v>270</v>
      </c>
      <c r="D113" s="23">
        <v>105300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71356.36</v>
      </c>
      <c r="Q113" s="23">
        <v>0</v>
      </c>
      <c r="R113" s="23">
        <v>0</v>
      </c>
      <c r="S113" s="23">
        <v>0</v>
      </c>
      <c r="T113" s="23">
        <v>6100</v>
      </c>
      <c r="U113" s="23">
        <v>11500</v>
      </c>
      <c r="V113" s="23">
        <v>245714</v>
      </c>
      <c r="W113" s="23">
        <v>45814</v>
      </c>
      <c r="X113" s="23">
        <v>14850</v>
      </c>
      <c r="Y113" s="23">
        <v>57096</v>
      </c>
      <c r="Z113" s="23">
        <v>6100</v>
      </c>
      <c r="AA113" s="23">
        <v>0</v>
      </c>
      <c r="AB113" s="23">
        <v>11950</v>
      </c>
      <c r="AC113" s="23">
        <v>0</v>
      </c>
      <c r="AD113" s="23">
        <v>13050</v>
      </c>
      <c r="AE113" s="23">
        <v>16000</v>
      </c>
      <c r="AF113" s="23">
        <v>0</v>
      </c>
      <c r="AG113" s="23">
        <v>0</v>
      </c>
      <c r="AH113" s="23">
        <v>0</v>
      </c>
      <c r="AI113" s="23">
        <v>0</v>
      </c>
      <c r="AJ113" s="23">
        <v>4200</v>
      </c>
      <c r="AK113" s="23">
        <v>5400</v>
      </c>
      <c r="AL113" s="23">
        <v>0</v>
      </c>
      <c r="AM113" s="23">
        <v>0</v>
      </c>
      <c r="AN113" s="23">
        <v>0</v>
      </c>
      <c r="AO113" s="23">
        <v>0</v>
      </c>
      <c r="AP113" s="23">
        <v>2900</v>
      </c>
      <c r="AQ113" s="23">
        <v>23655</v>
      </c>
      <c r="AR113" s="23">
        <v>800</v>
      </c>
      <c r="AS113" s="23">
        <v>0</v>
      </c>
      <c r="AT113" s="23">
        <v>0</v>
      </c>
      <c r="AU113" s="23">
        <v>0</v>
      </c>
      <c r="AV113" s="23">
        <v>0</v>
      </c>
      <c r="AW113" s="23">
        <v>0</v>
      </c>
      <c r="AX113" s="23">
        <v>0</v>
      </c>
      <c r="AY113" s="23">
        <v>69400</v>
      </c>
      <c r="AZ113" s="23">
        <v>4493.76</v>
      </c>
      <c r="BA113" s="23">
        <v>0</v>
      </c>
      <c r="BB113" s="23">
        <v>0</v>
      </c>
      <c r="BC113" s="23">
        <v>0</v>
      </c>
      <c r="BD113" s="23">
        <v>14900</v>
      </c>
      <c r="BE113" s="23">
        <v>35250</v>
      </c>
      <c r="BF113" s="23">
        <v>120</v>
      </c>
      <c r="BG113" s="23">
        <v>0</v>
      </c>
      <c r="BH113" s="23">
        <v>0</v>
      </c>
      <c r="BI113" s="23">
        <v>24200</v>
      </c>
      <c r="BJ113" s="23">
        <v>75040</v>
      </c>
      <c r="BK113" s="23">
        <v>0</v>
      </c>
      <c r="BL113" s="23">
        <v>0</v>
      </c>
      <c r="BM113" s="23">
        <v>10320</v>
      </c>
      <c r="BN113" s="23">
        <v>0</v>
      </c>
      <c r="BO113" s="23">
        <v>13854</v>
      </c>
      <c r="BP113" s="23">
        <v>3050</v>
      </c>
      <c r="BQ113" s="23">
        <v>2250</v>
      </c>
      <c r="BR113" s="23">
        <v>0</v>
      </c>
      <c r="BS113" s="23">
        <v>0</v>
      </c>
      <c r="BT113" s="23">
        <v>0</v>
      </c>
      <c r="BU113" s="23">
        <v>25910</v>
      </c>
      <c r="BV113" s="23">
        <v>0</v>
      </c>
      <c r="BW113" s="23">
        <v>0</v>
      </c>
      <c r="BX113" s="23">
        <v>6000</v>
      </c>
      <c r="BY113" s="24">
        <v>41256500</v>
      </c>
    </row>
    <row r="114" spans="1:77">
      <c r="A114" s="21" t="s">
        <v>204</v>
      </c>
      <c r="B114" s="22">
        <v>5103010199.1009998</v>
      </c>
      <c r="C114" s="21" t="s">
        <v>271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648</v>
      </c>
      <c r="AA114" s="23">
        <v>0</v>
      </c>
      <c r="AB114" s="23">
        <v>0</v>
      </c>
      <c r="AC114" s="23">
        <v>77953.95</v>
      </c>
      <c r="AD114" s="23">
        <v>0</v>
      </c>
      <c r="AE114" s="23">
        <v>0</v>
      </c>
      <c r="AF114" s="23">
        <v>5652</v>
      </c>
      <c r="AG114" s="23">
        <v>0</v>
      </c>
      <c r="AH114" s="23">
        <v>0</v>
      </c>
      <c r="AI114" s="23">
        <v>0</v>
      </c>
      <c r="AJ114" s="23">
        <v>0</v>
      </c>
      <c r="AK114" s="23">
        <v>0</v>
      </c>
      <c r="AL114" s="23">
        <v>0</v>
      </c>
      <c r="AM114" s="23">
        <v>0</v>
      </c>
      <c r="AN114" s="23">
        <v>0</v>
      </c>
      <c r="AO114" s="23">
        <v>0</v>
      </c>
      <c r="AP114" s="23">
        <v>0</v>
      </c>
      <c r="AQ114" s="23">
        <v>0</v>
      </c>
      <c r="AR114" s="23">
        <v>0</v>
      </c>
      <c r="AS114" s="23">
        <v>0</v>
      </c>
      <c r="AT114" s="23">
        <v>0</v>
      </c>
      <c r="AU114" s="23">
        <v>0</v>
      </c>
      <c r="AV114" s="23">
        <v>0</v>
      </c>
      <c r="AW114" s="23">
        <v>0</v>
      </c>
      <c r="AX114" s="23">
        <v>0</v>
      </c>
      <c r="AY114" s="23">
        <v>0</v>
      </c>
      <c r="AZ114" s="23">
        <v>0</v>
      </c>
      <c r="BA114" s="23">
        <v>0</v>
      </c>
      <c r="BB114" s="23">
        <v>0</v>
      </c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  <c r="BI114" s="23">
        <v>0</v>
      </c>
      <c r="BJ114" s="23">
        <v>0</v>
      </c>
      <c r="BK114" s="23">
        <v>0</v>
      </c>
      <c r="BL114" s="23">
        <v>0</v>
      </c>
      <c r="BM114" s="23">
        <v>0</v>
      </c>
      <c r="BN114" s="23">
        <v>0</v>
      </c>
      <c r="BO114" s="23">
        <v>0</v>
      </c>
      <c r="BP114" s="23">
        <v>0</v>
      </c>
      <c r="BQ114" s="23">
        <v>0</v>
      </c>
      <c r="BR114" s="23">
        <v>0</v>
      </c>
      <c r="BS114" s="23">
        <v>1980</v>
      </c>
      <c r="BT114" s="23">
        <v>0</v>
      </c>
      <c r="BU114" s="23">
        <v>0</v>
      </c>
      <c r="BV114" s="23">
        <v>0</v>
      </c>
      <c r="BW114" s="23">
        <v>0</v>
      </c>
      <c r="BX114" s="23">
        <v>0</v>
      </c>
      <c r="BY114" s="24">
        <v>5099333.33</v>
      </c>
    </row>
    <row r="115" spans="1:77">
      <c r="A115" s="21" t="s">
        <v>204</v>
      </c>
      <c r="B115" s="22">
        <v>5103010199.1020002</v>
      </c>
      <c r="C115" s="21" t="s">
        <v>272</v>
      </c>
      <c r="D115" s="23">
        <v>44110.92</v>
      </c>
      <c r="E115" s="23">
        <v>6465</v>
      </c>
      <c r="F115" s="23">
        <v>1510</v>
      </c>
      <c r="G115" s="23">
        <v>0</v>
      </c>
      <c r="H115" s="23">
        <v>0</v>
      </c>
      <c r="I115" s="23">
        <v>0</v>
      </c>
      <c r="J115" s="23">
        <v>8825</v>
      </c>
      <c r="K115" s="23">
        <v>840</v>
      </c>
      <c r="L115" s="23">
        <v>9964.32</v>
      </c>
      <c r="M115" s="23">
        <v>5510</v>
      </c>
      <c r="N115" s="23">
        <v>4120</v>
      </c>
      <c r="O115" s="23">
        <v>0</v>
      </c>
      <c r="P115" s="23">
        <v>99562.12</v>
      </c>
      <c r="Q115" s="23">
        <v>0</v>
      </c>
      <c r="R115" s="23">
        <v>23273</v>
      </c>
      <c r="S115" s="23">
        <v>0</v>
      </c>
      <c r="T115" s="23">
        <v>24700</v>
      </c>
      <c r="U115" s="23">
        <v>3530</v>
      </c>
      <c r="V115" s="23">
        <v>436537</v>
      </c>
      <c r="W115" s="23">
        <v>21920.82</v>
      </c>
      <c r="X115" s="23">
        <v>13039</v>
      </c>
      <c r="Y115" s="23">
        <v>26748</v>
      </c>
      <c r="Z115" s="23">
        <v>4196</v>
      </c>
      <c r="AA115" s="23">
        <v>0</v>
      </c>
      <c r="AB115" s="23">
        <v>11715</v>
      </c>
      <c r="AC115" s="23">
        <v>0</v>
      </c>
      <c r="AD115" s="23">
        <v>7112</v>
      </c>
      <c r="AE115" s="23">
        <v>36660</v>
      </c>
      <c r="AF115" s="23">
        <v>0</v>
      </c>
      <c r="AG115" s="23">
        <v>0</v>
      </c>
      <c r="AH115" s="23">
        <v>0</v>
      </c>
      <c r="AI115" s="23">
        <v>0</v>
      </c>
      <c r="AJ115" s="23">
        <v>780</v>
      </c>
      <c r="AK115" s="23">
        <v>8323</v>
      </c>
      <c r="AL115" s="23">
        <v>0</v>
      </c>
      <c r="AM115" s="23">
        <v>300</v>
      </c>
      <c r="AN115" s="23">
        <v>0</v>
      </c>
      <c r="AO115" s="23">
        <v>0</v>
      </c>
      <c r="AP115" s="23">
        <v>3460</v>
      </c>
      <c r="AQ115" s="23">
        <v>51232</v>
      </c>
      <c r="AR115" s="23">
        <v>1774</v>
      </c>
      <c r="AS115" s="23">
        <v>0</v>
      </c>
      <c r="AT115" s="23">
        <v>0</v>
      </c>
      <c r="AU115" s="23">
        <v>3670</v>
      </c>
      <c r="AV115" s="23">
        <v>18652</v>
      </c>
      <c r="AW115" s="23">
        <v>12810</v>
      </c>
      <c r="AX115" s="23">
        <v>11345</v>
      </c>
      <c r="AY115" s="23">
        <v>75255</v>
      </c>
      <c r="AZ115" s="23">
        <v>3424</v>
      </c>
      <c r="BA115" s="23">
        <v>0</v>
      </c>
      <c r="BB115" s="23">
        <v>0</v>
      </c>
      <c r="BC115" s="23">
        <v>15497.22</v>
      </c>
      <c r="BD115" s="23">
        <v>8868</v>
      </c>
      <c r="BE115" s="23">
        <v>16716</v>
      </c>
      <c r="BF115" s="23">
        <v>588</v>
      </c>
      <c r="BG115" s="23">
        <v>0</v>
      </c>
      <c r="BH115" s="23">
        <v>0</v>
      </c>
      <c r="BI115" s="23">
        <v>19858</v>
      </c>
      <c r="BJ115" s="23">
        <v>35714</v>
      </c>
      <c r="BK115" s="23">
        <v>0</v>
      </c>
      <c r="BL115" s="23">
        <v>0</v>
      </c>
      <c r="BM115" s="23">
        <v>250</v>
      </c>
      <c r="BN115" s="23">
        <v>0</v>
      </c>
      <c r="BO115" s="23">
        <v>0</v>
      </c>
      <c r="BP115" s="23">
        <v>15588</v>
      </c>
      <c r="BQ115" s="23">
        <v>1200</v>
      </c>
      <c r="BR115" s="23">
        <v>0</v>
      </c>
      <c r="BS115" s="23">
        <v>0</v>
      </c>
      <c r="BT115" s="23">
        <v>180</v>
      </c>
      <c r="BU115" s="23">
        <v>18644</v>
      </c>
      <c r="BV115" s="23">
        <v>0</v>
      </c>
      <c r="BW115" s="23">
        <v>1053</v>
      </c>
      <c r="BX115" s="23">
        <v>3897</v>
      </c>
      <c r="BY115" s="24">
        <v>10786370</v>
      </c>
    </row>
    <row r="116" spans="1:77">
      <c r="A116" s="21" t="s">
        <v>204</v>
      </c>
      <c r="B116" s="22">
        <v>5104040199.1009998</v>
      </c>
      <c r="C116" s="21" t="s">
        <v>273</v>
      </c>
      <c r="D116" s="23">
        <v>8527284.6699999999</v>
      </c>
      <c r="E116" s="23">
        <v>5594359.6299999999</v>
      </c>
      <c r="F116" s="23">
        <v>10611521</v>
      </c>
      <c r="G116" s="23">
        <v>3151614.5</v>
      </c>
      <c r="H116" s="23">
        <v>2977658</v>
      </c>
      <c r="I116" s="23">
        <v>1193981.75</v>
      </c>
      <c r="J116" s="23">
        <v>24173677</v>
      </c>
      <c r="K116" s="23">
        <v>3786225</v>
      </c>
      <c r="L116" s="23">
        <v>1327645.32</v>
      </c>
      <c r="M116" s="23">
        <v>14686607.539999999</v>
      </c>
      <c r="N116" s="23">
        <v>1002938.12</v>
      </c>
      <c r="O116" s="23">
        <v>2866313.56</v>
      </c>
      <c r="P116" s="23">
        <v>5722396</v>
      </c>
      <c r="Q116" s="23">
        <v>4905862.25</v>
      </c>
      <c r="R116" s="23">
        <v>905664</v>
      </c>
      <c r="S116" s="23">
        <v>1429000</v>
      </c>
      <c r="T116" s="23">
        <v>1871773.43</v>
      </c>
      <c r="U116" s="23">
        <v>1242060.75</v>
      </c>
      <c r="V116" s="23">
        <v>16636590.43</v>
      </c>
      <c r="W116" s="23">
        <v>3590813</v>
      </c>
      <c r="X116" s="23">
        <v>1182955</v>
      </c>
      <c r="Y116" s="23">
        <v>8402598</v>
      </c>
      <c r="Z116" s="23">
        <v>586697.5</v>
      </c>
      <c r="AA116" s="23">
        <v>941207.5</v>
      </c>
      <c r="AB116" s="23">
        <v>2167590</v>
      </c>
      <c r="AC116" s="23">
        <v>653317.5</v>
      </c>
      <c r="AD116" s="23">
        <v>713410</v>
      </c>
      <c r="AE116" s="23">
        <v>18107358</v>
      </c>
      <c r="AF116" s="23">
        <v>1227801.5</v>
      </c>
      <c r="AG116" s="23">
        <v>451694</v>
      </c>
      <c r="AH116" s="23">
        <v>549764</v>
      </c>
      <c r="AI116" s="23">
        <v>591946</v>
      </c>
      <c r="AJ116" s="23">
        <v>684285</v>
      </c>
      <c r="AK116" s="23">
        <v>137383</v>
      </c>
      <c r="AL116" s="23">
        <v>855198</v>
      </c>
      <c r="AM116" s="23">
        <v>1419996</v>
      </c>
      <c r="AN116" s="23">
        <v>1200962</v>
      </c>
      <c r="AO116" s="23">
        <v>1071773</v>
      </c>
      <c r="AP116" s="23">
        <v>726292</v>
      </c>
      <c r="AQ116" s="23">
        <v>4870792</v>
      </c>
      <c r="AR116" s="23">
        <v>835170.25</v>
      </c>
      <c r="AS116" s="23">
        <v>633210</v>
      </c>
      <c r="AT116" s="23">
        <v>797070</v>
      </c>
      <c r="AU116" s="23">
        <v>659352.5</v>
      </c>
      <c r="AV116" s="23">
        <v>333603</v>
      </c>
      <c r="AW116" s="23">
        <v>812782.13</v>
      </c>
      <c r="AX116" s="23">
        <v>18682136</v>
      </c>
      <c r="AY116" s="23">
        <v>1273294</v>
      </c>
      <c r="AZ116" s="23">
        <v>1487730</v>
      </c>
      <c r="BA116" s="23">
        <v>2926210</v>
      </c>
      <c r="BB116" s="23">
        <v>0</v>
      </c>
      <c r="BC116" s="23">
        <v>0</v>
      </c>
      <c r="BD116" s="23">
        <v>3587405</v>
      </c>
      <c r="BE116" s="23">
        <v>2376812.5</v>
      </c>
      <c r="BF116" s="23">
        <v>606853</v>
      </c>
      <c r="BG116" s="23">
        <v>414013</v>
      </c>
      <c r="BH116" s="23">
        <v>461274</v>
      </c>
      <c r="BI116" s="23">
        <v>13223079.710000001</v>
      </c>
      <c r="BJ116" s="23">
        <v>49991</v>
      </c>
      <c r="BK116" s="23">
        <v>631614.75</v>
      </c>
      <c r="BL116" s="23">
        <v>686552.5</v>
      </c>
      <c r="BM116" s="23">
        <v>673020</v>
      </c>
      <c r="BN116" s="23">
        <v>1505363</v>
      </c>
      <c r="BO116" s="23">
        <v>796727.5</v>
      </c>
      <c r="BP116" s="23">
        <v>13324851.49</v>
      </c>
      <c r="BQ116" s="23">
        <v>995997.5</v>
      </c>
      <c r="BR116" s="23">
        <v>1001910</v>
      </c>
      <c r="BS116" s="23">
        <v>1881806</v>
      </c>
      <c r="BT116" s="23">
        <v>1251245</v>
      </c>
      <c r="BU116" s="23">
        <v>3607376</v>
      </c>
      <c r="BV116" s="23">
        <v>1252235</v>
      </c>
      <c r="BW116" s="23">
        <v>740000</v>
      </c>
      <c r="BX116" s="23">
        <v>637220</v>
      </c>
      <c r="BY116" s="24">
        <v>1726568.52</v>
      </c>
    </row>
    <row r="117" spans="1:77">
      <c r="A117" s="21" t="s">
        <v>204</v>
      </c>
      <c r="B117" s="22">
        <v>5104040199.1020002</v>
      </c>
      <c r="C117" s="21" t="s">
        <v>274</v>
      </c>
      <c r="D117" s="23">
        <v>1050009.3600000001</v>
      </c>
      <c r="E117" s="23">
        <v>547784.04</v>
      </c>
      <c r="F117" s="23">
        <v>692501</v>
      </c>
      <c r="G117" s="23">
        <v>137598</v>
      </c>
      <c r="H117" s="23">
        <v>111635.6</v>
      </c>
      <c r="I117" s="23">
        <v>0</v>
      </c>
      <c r="J117" s="23">
        <v>7509964</v>
      </c>
      <c r="K117" s="23">
        <v>726358</v>
      </c>
      <c r="L117" s="23">
        <v>108337.5</v>
      </c>
      <c r="M117" s="23">
        <v>0</v>
      </c>
      <c r="N117" s="23">
        <v>123206.88</v>
      </c>
      <c r="O117" s="23">
        <v>827229.26</v>
      </c>
      <c r="P117" s="23">
        <v>801745.5</v>
      </c>
      <c r="Q117" s="23">
        <v>0</v>
      </c>
      <c r="R117" s="23">
        <v>5560</v>
      </c>
      <c r="S117" s="23">
        <v>0</v>
      </c>
      <c r="T117" s="23">
        <v>13040</v>
      </c>
      <c r="U117" s="23">
        <v>162935</v>
      </c>
      <c r="V117" s="23">
        <v>3187507.59</v>
      </c>
      <c r="W117" s="23">
        <v>135370</v>
      </c>
      <c r="X117" s="23">
        <v>1980</v>
      </c>
      <c r="Y117" s="23">
        <v>928711</v>
      </c>
      <c r="Z117" s="23">
        <v>11190</v>
      </c>
      <c r="AA117" s="23">
        <v>0</v>
      </c>
      <c r="AB117" s="23">
        <v>310905</v>
      </c>
      <c r="AC117" s="23">
        <v>42535</v>
      </c>
      <c r="AD117" s="23">
        <v>48270</v>
      </c>
      <c r="AE117" s="23">
        <v>1730584</v>
      </c>
      <c r="AF117" s="23">
        <v>0</v>
      </c>
      <c r="AG117" s="23">
        <v>0</v>
      </c>
      <c r="AH117" s="23">
        <v>38835</v>
      </c>
      <c r="AI117" s="23">
        <v>0</v>
      </c>
      <c r="AJ117" s="23">
        <v>40068</v>
      </c>
      <c r="AK117" s="23">
        <v>30094</v>
      </c>
      <c r="AL117" s="23">
        <v>35064</v>
      </c>
      <c r="AM117" s="23">
        <v>366290.98</v>
      </c>
      <c r="AN117" s="23">
        <v>80536</v>
      </c>
      <c r="AO117" s="23">
        <v>50220</v>
      </c>
      <c r="AP117" s="23">
        <v>16488</v>
      </c>
      <c r="AQ117" s="23">
        <v>844968</v>
      </c>
      <c r="AR117" s="23">
        <v>181161.25</v>
      </c>
      <c r="AS117" s="23">
        <v>141224</v>
      </c>
      <c r="AT117" s="23">
        <v>143472</v>
      </c>
      <c r="AU117" s="23">
        <v>37802.5</v>
      </c>
      <c r="AV117" s="23">
        <v>184032</v>
      </c>
      <c r="AW117" s="23">
        <v>3120</v>
      </c>
      <c r="AX117" s="23">
        <v>0</v>
      </c>
      <c r="AY117" s="23">
        <v>177312</v>
      </c>
      <c r="AZ117" s="23">
        <v>0</v>
      </c>
      <c r="BA117" s="23">
        <v>0</v>
      </c>
      <c r="BB117" s="23">
        <v>0</v>
      </c>
      <c r="BC117" s="23">
        <v>0</v>
      </c>
      <c r="BD117" s="23">
        <v>95081</v>
      </c>
      <c r="BE117" s="23">
        <v>0</v>
      </c>
      <c r="BF117" s="23">
        <v>123862</v>
      </c>
      <c r="BG117" s="23">
        <v>0</v>
      </c>
      <c r="BH117" s="23">
        <v>0</v>
      </c>
      <c r="BI117" s="23">
        <v>1392791.15</v>
      </c>
      <c r="BJ117" s="23">
        <v>578595.5</v>
      </c>
      <c r="BK117" s="23">
        <v>0</v>
      </c>
      <c r="BL117" s="23">
        <v>16560</v>
      </c>
      <c r="BM117" s="23">
        <v>52575</v>
      </c>
      <c r="BN117" s="23">
        <v>237940</v>
      </c>
      <c r="BO117" s="23">
        <v>47670</v>
      </c>
      <c r="BP117" s="23">
        <v>1234727.98</v>
      </c>
      <c r="BQ117" s="23">
        <v>116220</v>
      </c>
      <c r="BR117" s="23">
        <v>218893.5</v>
      </c>
      <c r="BS117" s="23">
        <v>392620</v>
      </c>
      <c r="BT117" s="23">
        <v>93691</v>
      </c>
      <c r="BU117" s="23">
        <v>-33270</v>
      </c>
      <c r="BV117" s="23">
        <v>232810</v>
      </c>
      <c r="BW117" s="23">
        <v>326644</v>
      </c>
      <c r="BX117" s="23">
        <v>8180</v>
      </c>
      <c r="BY117" s="24">
        <v>9825147.5299999993</v>
      </c>
    </row>
    <row r="118" spans="1:77">
      <c r="A118" s="21" t="s">
        <v>204</v>
      </c>
      <c r="B118" s="22">
        <v>5104040199.1029997</v>
      </c>
      <c r="C118" s="21" t="s">
        <v>275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801321</v>
      </c>
      <c r="K118" s="23">
        <v>266950</v>
      </c>
      <c r="L118" s="23">
        <v>0</v>
      </c>
      <c r="M118" s="23">
        <v>0</v>
      </c>
      <c r="N118" s="23">
        <v>0</v>
      </c>
      <c r="O118" s="23">
        <v>0</v>
      </c>
      <c r="P118" s="23">
        <v>172715</v>
      </c>
      <c r="Q118" s="23">
        <v>804272.5</v>
      </c>
      <c r="R118" s="23">
        <v>0</v>
      </c>
      <c r="S118" s="23">
        <v>0</v>
      </c>
      <c r="T118" s="23">
        <v>0</v>
      </c>
      <c r="U118" s="23">
        <v>0</v>
      </c>
      <c r="V118" s="23">
        <v>470360</v>
      </c>
      <c r="W118" s="23">
        <v>102530</v>
      </c>
      <c r="X118" s="23">
        <v>36900</v>
      </c>
      <c r="Y118" s="23">
        <v>0</v>
      </c>
      <c r="Z118" s="23">
        <v>0</v>
      </c>
      <c r="AA118" s="23">
        <v>0</v>
      </c>
      <c r="AB118" s="23">
        <v>0</v>
      </c>
      <c r="AC118" s="23">
        <v>0</v>
      </c>
      <c r="AD118" s="23">
        <v>0</v>
      </c>
      <c r="AE118" s="23">
        <v>0</v>
      </c>
      <c r="AF118" s="23">
        <v>0</v>
      </c>
      <c r="AG118" s="23">
        <v>0</v>
      </c>
      <c r="AH118" s="23">
        <v>0</v>
      </c>
      <c r="AI118" s="23">
        <v>0</v>
      </c>
      <c r="AJ118" s="23">
        <v>0</v>
      </c>
      <c r="AK118" s="23">
        <v>38254</v>
      </c>
      <c r="AL118" s="23">
        <v>0</v>
      </c>
      <c r="AM118" s="23">
        <v>5500</v>
      </c>
      <c r="AN118" s="23">
        <v>0</v>
      </c>
      <c r="AO118" s="23">
        <v>0</v>
      </c>
      <c r="AP118" s="23">
        <v>0</v>
      </c>
      <c r="AQ118" s="23">
        <v>0</v>
      </c>
      <c r="AR118" s="23">
        <v>0</v>
      </c>
      <c r="AS118" s="23">
        <v>0</v>
      </c>
      <c r="AT118" s="23">
        <v>0</v>
      </c>
      <c r="AU118" s="23">
        <v>0</v>
      </c>
      <c r="AV118" s="23">
        <v>0</v>
      </c>
      <c r="AW118" s="23">
        <v>0</v>
      </c>
      <c r="AX118" s="23">
        <v>1932802</v>
      </c>
      <c r="AY118" s="23">
        <v>0</v>
      </c>
      <c r="AZ118" s="23">
        <v>0</v>
      </c>
      <c r="BA118" s="23">
        <v>0</v>
      </c>
      <c r="BB118" s="23">
        <v>0</v>
      </c>
      <c r="BC118" s="23">
        <v>0</v>
      </c>
      <c r="BD118" s="23">
        <v>110359</v>
      </c>
      <c r="BE118" s="23">
        <v>0</v>
      </c>
      <c r="BF118" s="23">
        <v>28200</v>
      </c>
      <c r="BG118" s="23">
        <v>0</v>
      </c>
      <c r="BH118" s="23">
        <v>0</v>
      </c>
      <c r="BI118" s="23">
        <v>772725</v>
      </c>
      <c r="BJ118" s="23">
        <v>0</v>
      </c>
      <c r="BK118" s="23">
        <v>0</v>
      </c>
      <c r="BL118" s="23">
        <v>0</v>
      </c>
      <c r="BM118" s="23">
        <v>0</v>
      </c>
      <c r="BN118" s="23">
        <v>0</v>
      </c>
      <c r="BO118" s="23">
        <v>0</v>
      </c>
      <c r="BP118" s="23">
        <v>799074.04</v>
      </c>
      <c r="BQ118" s="23">
        <v>0</v>
      </c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4">
        <v>26475164.129999995</v>
      </c>
    </row>
    <row r="119" spans="1:77">
      <c r="A119" s="21" t="s">
        <v>204</v>
      </c>
      <c r="B119" s="22">
        <v>5104040199.1040001</v>
      </c>
      <c r="C119" s="21" t="s">
        <v>276</v>
      </c>
      <c r="D119" s="23">
        <v>25600</v>
      </c>
      <c r="E119" s="23">
        <v>0</v>
      </c>
      <c r="F119" s="23">
        <v>47000</v>
      </c>
      <c r="G119" s="23">
        <v>0</v>
      </c>
      <c r="H119" s="23">
        <v>12850</v>
      </c>
      <c r="I119" s="23">
        <v>0</v>
      </c>
      <c r="J119" s="23">
        <v>0</v>
      </c>
      <c r="K119" s="23">
        <v>16500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7650</v>
      </c>
      <c r="T119" s="23">
        <v>0</v>
      </c>
      <c r="U119" s="23">
        <v>0</v>
      </c>
      <c r="V119" s="23">
        <v>0</v>
      </c>
      <c r="W119" s="23">
        <v>6000</v>
      </c>
      <c r="X119" s="23">
        <v>0</v>
      </c>
      <c r="Y119" s="23">
        <v>0</v>
      </c>
      <c r="Z119" s="23">
        <v>49950</v>
      </c>
      <c r="AA119" s="23">
        <v>0</v>
      </c>
      <c r="AB119" s="23">
        <v>11000</v>
      </c>
      <c r="AC119" s="23">
        <v>0</v>
      </c>
      <c r="AD119" s="23">
        <v>0</v>
      </c>
      <c r="AE119" s="23">
        <v>0</v>
      </c>
      <c r="AF119" s="23">
        <v>3833.33</v>
      </c>
      <c r="AG119" s="23">
        <v>0</v>
      </c>
      <c r="AH119" s="23">
        <v>1500</v>
      </c>
      <c r="AI119" s="23">
        <v>0</v>
      </c>
      <c r="AJ119" s="23">
        <v>3750</v>
      </c>
      <c r="AK119" s="23">
        <v>14750</v>
      </c>
      <c r="AL119" s="23">
        <v>0</v>
      </c>
      <c r="AM119" s="23">
        <v>0</v>
      </c>
      <c r="AN119" s="23">
        <v>0</v>
      </c>
      <c r="AO119" s="23">
        <v>3150</v>
      </c>
      <c r="AP119" s="23">
        <v>0</v>
      </c>
      <c r="AQ119" s="23">
        <v>0</v>
      </c>
      <c r="AR119" s="23">
        <v>0</v>
      </c>
      <c r="AS119" s="23">
        <v>0</v>
      </c>
      <c r="AT119" s="23">
        <v>0</v>
      </c>
      <c r="AU119" s="23">
        <v>0</v>
      </c>
      <c r="AV119" s="23">
        <v>0</v>
      </c>
      <c r="AW119" s="23">
        <v>0</v>
      </c>
      <c r="AX119" s="23">
        <v>0</v>
      </c>
      <c r="AY119" s="23">
        <v>0</v>
      </c>
      <c r="AZ119" s="23">
        <v>6500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800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20850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1000</v>
      </c>
      <c r="BX119" s="23">
        <v>0</v>
      </c>
      <c r="BY119" s="24">
        <v>6881874</v>
      </c>
    </row>
    <row r="120" spans="1:77">
      <c r="A120" s="21" t="s">
        <v>204</v>
      </c>
      <c r="B120" s="22">
        <v>5104040199.1049995</v>
      </c>
      <c r="C120" s="21" t="s">
        <v>277</v>
      </c>
      <c r="D120" s="23">
        <v>0</v>
      </c>
      <c r="E120" s="23">
        <v>257700</v>
      </c>
      <c r="F120" s="23">
        <v>0</v>
      </c>
      <c r="G120" s="23">
        <v>0</v>
      </c>
      <c r="H120" s="23">
        <v>0</v>
      </c>
      <c r="I120" s="23">
        <v>0</v>
      </c>
      <c r="J120" s="23">
        <v>245000</v>
      </c>
      <c r="K120" s="23">
        <v>0</v>
      </c>
      <c r="L120" s="23">
        <v>0</v>
      </c>
      <c r="M120" s="23">
        <v>55000</v>
      </c>
      <c r="N120" s="23">
        <v>0</v>
      </c>
      <c r="O120" s="23">
        <v>0</v>
      </c>
      <c r="P120" s="23">
        <v>20000</v>
      </c>
      <c r="Q120" s="23">
        <v>10000</v>
      </c>
      <c r="R120" s="23">
        <v>0</v>
      </c>
      <c r="S120" s="23">
        <v>0</v>
      </c>
      <c r="T120" s="23">
        <v>0</v>
      </c>
      <c r="U120" s="23">
        <v>0</v>
      </c>
      <c r="V120" s="23">
        <v>30000</v>
      </c>
      <c r="W120" s="23">
        <v>0</v>
      </c>
      <c r="X120" s="23">
        <v>0</v>
      </c>
      <c r="Y120" s="23">
        <v>15000</v>
      </c>
      <c r="Z120" s="23">
        <v>0</v>
      </c>
      <c r="AA120" s="23">
        <v>0</v>
      </c>
      <c r="AB120" s="23">
        <v>0</v>
      </c>
      <c r="AC120" s="23">
        <v>0</v>
      </c>
      <c r="AD120" s="23">
        <v>0</v>
      </c>
      <c r="AE120" s="23">
        <v>50000</v>
      </c>
      <c r="AF120" s="23">
        <v>0</v>
      </c>
      <c r="AG120" s="23">
        <v>0</v>
      </c>
      <c r="AH120" s="23">
        <v>0</v>
      </c>
      <c r="AI120" s="23">
        <v>0</v>
      </c>
      <c r="AJ120" s="23">
        <v>0</v>
      </c>
      <c r="AK120" s="23">
        <v>0</v>
      </c>
      <c r="AL120" s="23">
        <v>0</v>
      </c>
      <c r="AM120" s="23">
        <v>0</v>
      </c>
      <c r="AN120" s="23">
        <v>0</v>
      </c>
      <c r="AO120" s="23">
        <v>0</v>
      </c>
      <c r="AP120" s="23">
        <v>0</v>
      </c>
      <c r="AQ120" s="23">
        <v>55000</v>
      </c>
      <c r="AR120" s="23">
        <v>0</v>
      </c>
      <c r="AS120" s="23">
        <v>0</v>
      </c>
      <c r="AT120" s="23">
        <v>0</v>
      </c>
      <c r="AU120" s="23">
        <v>0</v>
      </c>
      <c r="AV120" s="23">
        <v>0</v>
      </c>
      <c r="AW120" s="23">
        <v>0</v>
      </c>
      <c r="AX120" s="23">
        <v>80000</v>
      </c>
      <c r="AY120" s="23">
        <v>0</v>
      </c>
      <c r="AZ120" s="23">
        <v>0</v>
      </c>
      <c r="BA120" s="23">
        <v>10000</v>
      </c>
      <c r="BB120" s="23">
        <v>0</v>
      </c>
      <c r="BC120" s="23">
        <v>0</v>
      </c>
      <c r="BD120" s="23">
        <v>0</v>
      </c>
      <c r="BE120" s="23">
        <v>70000</v>
      </c>
      <c r="BF120" s="23">
        <v>0</v>
      </c>
      <c r="BG120" s="23">
        <v>0</v>
      </c>
      <c r="BH120" s="23">
        <v>18400</v>
      </c>
      <c r="BI120" s="23">
        <v>8000</v>
      </c>
      <c r="BJ120" s="23">
        <v>0</v>
      </c>
      <c r="BK120" s="23">
        <v>0</v>
      </c>
      <c r="BL120" s="23">
        <v>0</v>
      </c>
      <c r="BM120" s="23">
        <v>0</v>
      </c>
      <c r="BN120" s="23">
        <v>0</v>
      </c>
      <c r="BO120" s="23">
        <v>0</v>
      </c>
      <c r="BP120" s="23">
        <v>71666.67</v>
      </c>
      <c r="BQ120" s="23">
        <v>0</v>
      </c>
      <c r="BR120" s="23">
        <v>0</v>
      </c>
      <c r="BS120" s="23">
        <v>0</v>
      </c>
      <c r="BT120" s="23">
        <v>5000</v>
      </c>
      <c r="BU120" s="23">
        <v>0</v>
      </c>
      <c r="BV120" s="23">
        <v>0</v>
      </c>
      <c r="BW120" s="23">
        <v>0</v>
      </c>
      <c r="BX120" s="23">
        <v>0</v>
      </c>
      <c r="BY120" s="24">
        <v>2091554.95</v>
      </c>
    </row>
    <row r="121" spans="1:77">
      <c r="A121" s="21" t="s">
        <v>204</v>
      </c>
      <c r="B121" s="22">
        <v>5104040199.1059999</v>
      </c>
      <c r="C121" s="21" t="s">
        <v>278</v>
      </c>
      <c r="D121" s="23">
        <v>1040000</v>
      </c>
      <c r="E121" s="23">
        <v>470000</v>
      </c>
      <c r="F121" s="23">
        <v>200000</v>
      </c>
      <c r="G121" s="23">
        <v>140000</v>
      </c>
      <c r="H121" s="23">
        <v>100000</v>
      </c>
      <c r="I121" s="23">
        <v>60000</v>
      </c>
      <c r="J121" s="23">
        <v>920000</v>
      </c>
      <c r="K121" s="23">
        <v>172000</v>
      </c>
      <c r="L121" s="23">
        <v>80000</v>
      </c>
      <c r="M121" s="23">
        <v>830000</v>
      </c>
      <c r="N121" s="23">
        <v>60000</v>
      </c>
      <c r="O121" s="23">
        <v>150000</v>
      </c>
      <c r="P121" s="23">
        <v>250000</v>
      </c>
      <c r="Q121" s="23">
        <v>200000</v>
      </c>
      <c r="R121" s="23">
        <v>50000</v>
      </c>
      <c r="S121" s="23">
        <v>80000</v>
      </c>
      <c r="T121" s="23">
        <v>80000</v>
      </c>
      <c r="U121" s="23">
        <v>100000</v>
      </c>
      <c r="V121" s="23">
        <v>690000</v>
      </c>
      <c r="W121" s="23">
        <v>80000</v>
      </c>
      <c r="X121" s="23">
        <v>60000</v>
      </c>
      <c r="Y121" s="23">
        <v>360000</v>
      </c>
      <c r="Z121" s="23">
        <v>40000</v>
      </c>
      <c r="AA121" s="23">
        <v>80000</v>
      </c>
      <c r="AB121" s="23">
        <v>0</v>
      </c>
      <c r="AC121" s="23">
        <v>100000</v>
      </c>
      <c r="AD121" s="23">
        <v>70000</v>
      </c>
      <c r="AE121" s="23">
        <v>1430000</v>
      </c>
      <c r="AF121" s="23">
        <v>8333.34</v>
      </c>
      <c r="AG121" s="23">
        <v>0</v>
      </c>
      <c r="AH121" s="23">
        <v>80000</v>
      </c>
      <c r="AI121" s="23">
        <v>20000</v>
      </c>
      <c r="AJ121" s="23">
        <v>20000</v>
      </c>
      <c r="AK121" s="23">
        <v>50000</v>
      </c>
      <c r="AL121" s="23">
        <v>60000</v>
      </c>
      <c r="AM121" s="23">
        <v>80000</v>
      </c>
      <c r="AN121" s="23">
        <v>100000</v>
      </c>
      <c r="AO121" s="23">
        <v>100000</v>
      </c>
      <c r="AP121" s="23">
        <v>80000</v>
      </c>
      <c r="AQ121" s="23">
        <v>370000</v>
      </c>
      <c r="AR121" s="23">
        <v>60000</v>
      </c>
      <c r="AS121" s="23">
        <v>40000</v>
      </c>
      <c r="AT121" s="23">
        <v>60000</v>
      </c>
      <c r="AU121" s="23">
        <v>80000</v>
      </c>
      <c r="AV121" s="23">
        <v>40000</v>
      </c>
      <c r="AW121" s="23">
        <v>40000</v>
      </c>
      <c r="AX121" s="23">
        <v>1260000</v>
      </c>
      <c r="AY121" s="23">
        <v>120000</v>
      </c>
      <c r="AZ121" s="23">
        <v>160000</v>
      </c>
      <c r="BA121" s="23">
        <v>160000</v>
      </c>
      <c r="BB121" s="23">
        <v>0</v>
      </c>
      <c r="BC121" s="23">
        <v>60000</v>
      </c>
      <c r="BD121" s="23">
        <v>160000</v>
      </c>
      <c r="BE121" s="23">
        <v>160000</v>
      </c>
      <c r="BF121" s="23">
        <v>30000</v>
      </c>
      <c r="BG121" s="23">
        <v>20000</v>
      </c>
      <c r="BH121" s="23">
        <v>60000</v>
      </c>
      <c r="BI121" s="23">
        <v>1057326</v>
      </c>
      <c r="BJ121" s="23">
        <v>0</v>
      </c>
      <c r="BK121" s="23">
        <v>45000</v>
      </c>
      <c r="BL121" s="23">
        <v>40000</v>
      </c>
      <c r="BM121" s="23">
        <v>40000</v>
      </c>
      <c r="BN121" s="23">
        <v>130000</v>
      </c>
      <c r="BO121" s="23">
        <v>60000</v>
      </c>
      <c r="BP121" s="23">
        <v>650000</v>
      </c>
      <c r="BQ121" s="23">
        <v>100000</v>
      </c>
      <c r="BR121" s="23">
        <v>80000</v>
      </c>
      <c r="BS121" s="23">
        <v>115000</v>
      </c>
      <c r="BT121" s="23">
        <v>70000</v>
      </c>
      <c r="BU121" s="23">
        <v>280000</v>
      </c>
      <c r="BV121" s="23">
        <v>100000</v>
      </c>
      <c r="BW121" s="23">
        <v>40000</v>
      </c>
      <c r="BX121" s="23">
        <v>55000</v>
      </c>
      <c r="BY121" s="24">
        <v>3386225.1799999997</v>
      </c>
    </row>
    <row r="122" spans="1:77">
      <c r="A122" s="21" t="s">
        <v>204</v>
      </c>
      <c r="B122" s="22">
        <v>5104040199.1070004</v>
      </c>
      <c r="C122" s="21" t="s">
        <v>279</v>
      </c>
      <c r="D122" s="23">
        <v>100000</v>
      </c>
      <c r="E122" s="23">
        <v>40000</v>
      </c>
      <c r="F122" s="23">
        <v>60000</v>
      </c>
      <c r="G122" s="23">
        <v>40000</v>
      </c>
      <c r="H122" s="23">
        <v>40000</v>
      </c>
      <c r="I122" s="23">
        <v>20000</v>
      </c>
      <c r="J122" s="23">
        <v>20000</v>
      </c>
      <c r="K122" s="23">
        <v>0</v>
      </c>
      <c r="L122" s="23">
        <v>20000</v>
      </c>
      <c r="M122" s="23">
        <v>0</v>
      </c>
      <c r="N122" s="23">
        <v>0</v>
      </c>
      <c r="O122" s="23">
        <v>20000</v>
      </c>
      <c r="P122" s="23">
        <v>30000</v>
      </c>
      <c r="Q122" s="23">
        <v>40000</v>
      </c>
      <c r="R122" s="23">
        <v>20000</v>
      </c>
      <c r="S122" s="23">
        <v>40000</v>
      </c>
      <c r="T122" s="23">
        <v>20000</v>
      </c>
      <c r="U122" s="23">
        <v>0</v>
      </c>
      <c r="V122" s="23">
        <v>25000</v>
      </c>
      <c r="W122" s="23">
        <v>0</v>
      </c>
      <c r="X122" s="23">
        <v>0</v>
      </c>
      <c r="Y122" s="23">
        <v>0</v>
      </c>
      <c r="Z122" s="23">
        <v>10000</v>
      </c>
      <c r="AA122" s="23">
        <v>20000</v>
      </c>
      <c r="AB122" s="23">
        <v>10000</v>
      </c>
      <c r="AC122" s="23">
        <v>20000</v>
      </c>
      <c r="AD122" s="23">
        <v>0</v>
      </c>
      <c r="AE122" s="23">
        <v>80000</v>
      </c>
      <c r="AF122" s="23">
        <v>0</v>
      </c>
      <c r="AG122" s="23">
        <v>0</v>
      </c>
      <c r="AH122" s="23">
        <v>0</v>
      </c>
      <c r="AI122" s="23">
        <v>0</v>
      </c>
      <c r="AJ122" s="23">
        <v>20000</v>
      </c>
      <c r="AK122" s="23">
        <v>20000</v>
      </c>
      <c r="AL122" s="23">
        <v>0</v>
      </c>
      <c r="AM122" s="23">
        <v>40000</v>
      </c>
      <c r="AN122" s="23">
        <v>20000</v>
      </c>
      <c r="AO122" s="23">
        <v>40000</v>
      </c>
      <c r="AP122" s="23">
        <v>40000</v>
      </c>
      <c r="AQ122" s="23">
        <v>230000</v>
      </c>
      <c r="AR122" s="23">
        <v>60000</v>
      </c>
      <c r="AS122" s="23">
        <v>0</v>
      </c>
      <c r="AT122" s="23">
        <v>60000</v>
      </c>
      <c r="AU122" s="23">
        <v>0</v>
      </c>
      <c r="AV122" s="23">
        <v>20000</v>
      </c>
      <c r="AW122" s="23">
        <v>40000</v>
      </c>
      <c r="AX122" s="23">
        <v>40000</v>
      </c>
      <c r="AY122" s="23">
        <v>10000</v>
      </c>
      <c r="AZ122" s="23">
        <v>0</v>
      </c>
      <c r="BA122" s="23">
        <v>40000</v>
      </c>
      <c r="BB122" s="23">
        <v>0</v>
      </c>
      <c r="BC122" s="23">
        <v>0</v>
      </c>
      <c r="BD122" s="23">
        <v>50000</v>
      </c>
      <c r="BE122" s="23">
        <v>0</v>
      </c>
      <c r="BF122" s="23">
        <v>0</v>
      </c>
      <c r="BG122" s="23">
        <v>0</v>
      </c>
      <c r="BH122" s="23">
        <v>0</v>
      </c>
      <c r="BI122" s="23">
        <v>80000</v>
      </c>
      <c r="BJ122" s="23">
        <v>0</v>
      </c>
      <c r="BK122" s="23">
        <v>0</v>
      </c>
      <c r="BL122" s="23">
        <v>40000</v>
      </c>
      <c r="BM122" s="23">
        <v>60000</v>
      </c>
      <c r="BN122" s="23">
        <v>40000</v>
      </c>
      <c r="BO122" s="23">
        <v>40000</v>
      </c>
      <c r="BP122" s="23">
        <v>80833.33</v>
      </c>
      <c r="BQ122" s="23">
        <v>30000</v>
      </c>
      <c r="BR122" s="23">
        <v>80000</v>
      </c>
      <c r="BS122" s="23">
        <v>0</v>
      </c>
      <c r="BT122" s="23">
        <v>10000</v>
      </c>
      <c r="BU122" s="23">
        <v>20000</v>
      </c>
      <c r="BV122" s="23">
        <v>20000</v>
      </c>
      <c r="BW122" s="23">
        <v>0</v>
      </c>
      <c r="BX122" s="23">
        <v>0</v>
      </c>
      <c r="BY122" s="24">
        <v>3733606.9899999998</v>
      </c>
    </row>
    <row r="123" spans="1:77">
      <c r="A123" s="21" t="s">
        <v>204</v>
      </c>
      <c r="B123" s="22">
        <v>5104040199.1079998</v>
      </c>
      <c r="C123" s="21" t="s">
        <v>280</v>
      </c>
      <c r="D123" s="23">
        <v>270000</v>
      </c>
      <c r="E123" s="23">
        <v>100000</v>
      </c>
      <c r="F123" s="23">
        <v>90000</v>
      </c>
      <c r="G123" s="23">
        <v>80000</v>
      </c>
      <c r="H123" s="23">
        <v>70000</v>
      </c>
      <c r="I123" s="23">
        <v>20000</v>
      </c>
      <c r="J123" s="23">
        <v>180000</v>
      </c>
      <c r="K123" s="23">
        <v>38000</v>
      </c>
      <c r="L123" s="23">
        <v>10000</v>
      </c>
      <c r="M123" s="23">
        <v>70000</v>
      </c>
      <c r="N123" s="23">
        <v>30000</v>
      </c>
      <c r="O123" s="23">
        <v>40000</v>
      </c>
      <c r="P123" s="23">
        <v>45000</v>
      </c>
      <c r="Q123" s="23">
        <v>40000</v>
      </c>
      <c r="R123" s="23">
        <v>20000</v>
      </c>
      <c r="S123" s="23">
        <v>30000</v>
      </c>
      <c r="T123" s="23">
        <v>20000</v>
      </c>
      <c r="U123" s="23">
        <v>10000</v>
      </c>
      <c r="V123" s="23">
        <v>265000</v>
      </c>
      <c r="W123" s="23">
        <v>10000</v>
      </c>
      <c r="X123" s="23">
        <v>35000</v>
      </c>
      <c r="Y123" s="23">
        <v>210000</v>
      </c>
      <c r="Z123" s="23">
        <v>20000</v>
      </c>
      <c r="AA123" s="23">
        <v>40000</v>
      </c>
      <c r="AB123" s="23">
        <v>0</v>
      </c>
      <c r="AC123" s="23">
        <v>10000</v>
      </c>
      <c r="AD123" s="23">
        <v>10000</v>
      </c>
      <c r="AE123" s="23">
        <v>230000</v>
      </c>
      <c r="AF123" s="23">
        <v>25000</v>
      </c>
      <c r="AG123" s="23">
        <v>0</v>
      </c>
      <c r="AH123" s="23">
        <v>30000</v>
      </c>
      <c r="AI123" s="23">
        <v>15000</v>
      </c>
      <c r="AJ123" s="23">
        <v>20000</v>
      </c>
      <c r="AK123" s="23">
        <v>5000</v>
      </c>
      <c r="AL123" s="23">
        <v>50000</v>
      </c>
      <c r="AM123" s="23">
        <v>70000</v>
      </c>
      <c r="AN123" s="23">
        <v>45000</v>
      </c>
      <c r="AO123" s="23">
        <v>50000</v>
      </c>
      <c r="AP123" s="23">
        <v>30000</v>
      </c>
      <c r="AQ123" s="23">
        <v>90000</v>
      </c>
      <c r="AR123" s="23">
        <v>40000</v>
      </c>
      <c r="AS123" s="23">
        <v>30000</v>
      </c>
      <c r="AT123" s="23">
        <v>20000</v>
      </c>
      <c r="AU123" s="23">
        <v>40000</v>
      </c>
      <c r="AV123" s="23">
        <v>20000</v>
      </c>
      <c r="AW123" s="23">
        <v>10000</v>
      </c>
      <c r="AX123" s="23">
        <v>165000</v>
      </c>
      <c r="AY123" s="23">
        <v>40000</v>
      </c>
      <c r="AZ123" s="23">
        <v>0</v>
      </c>
      <c r="BA123" s="23">
        <v>60000</v>
      </c>
      <c r="BB123" s="23">
        <v>0</v>
      </c>
      <c r="BC123" s="23">
        <v>0</v>
      </c>
      <c r="BD123" s="23">
        <v>60000</v>
      </c>
      <c r="BE123" s="23">
        <v>70000</v>
      </c>
      <c r="BF123" s="23">
        <v>20000</v>
      </c>
      <c r="BG123" s="23">
        <v>20000</v>
      </c>
      <c r="BH123" s="23">
        <v>10000</v>
      </c>
      <c r="BI123" s="23">
        <v>180000</v>
      </c>
      <c r="BJ123" s="23">
        <v>5000</v>
      </c>
      <c r="BK123" s="23">
        <v>0</v>
      </c>
      <c r="BL123" s="23">
        <v>10000</v>
      </c>
      <c r="BM123" s="23">
        <v>10000</v>
      </c>
      <c r="BN123" s="23">
        <v>10000</v>
      </c>
      <c r="BO123" s="23">
        <v>20000</v>
      </c>
      <c r="BP123" s="23">
        <v>131666.67000000001</v>
      </c>
      <c r="BQ123" s="23">
        <v>20000</v>
      </c>
      <c r="BR123" s="23">
        <v>40000</v>
      </c>
      <c r="BS123" s="23">
        <v>25000</v>
      </c>
      <c r="BT123" s="23">
        <v>20000</v>
      </c>
      <c r="BU123" s="23">
        <v>75000</v>
      </c>
      <c r="BV123" s="23">
        <v>30000</v>
      </c>
      <c r="BW123" s="23">
        <v>10000</v>
      </c>
      <c r="BX123" s="23">
        <v>10000</v>
      </c>
      <c r="BY123" s="24">
        <v>751601115.55000007</v>
      </c>
    </row>
    <row r="124" spans="1:77">
      <c r="A124" s="21" t="s">
        <v>204</v>
      </c>
      <c r="B124" s="22">
        <v>5104040199.1090002</v>
      </c>
      <c r="C124" s="21" t="s">
        <v>281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65730</v>
      </c>
      <c r="L124" s="23">
        <v>0</v>
      </c>
      <c r="M124" s="23">
        <v>0</v>
      </c>
      <c r="N124" s="23">
        <v>14400</v>
      </c>
      <c r="O124" s="23">
        <v>0</v>
      </c>
      <c r="P124" s="23">
        <v>4120</v>
      </c>
      <c r="Q124" s="23">
        <v>43049.5</v>
      </c>
      <c r="R124" s="23">
        <v>0</v>
      </c>
      <c r="S124" s="23">
        <v>0</v>
      </c>
      <c r="T124" s="23">
        <v>19007.86</v>
      </c>
      <c r="U124" s="23">
        <v>0</v>
      </c>
      <c r="V124" s="23">
        <v>0</v>
      </c>
      <c r="W124" s="23">
        <v>0</v>
      </c>
      <c r="X124" s="23">
        <v>0</v>
      </c>
      <c r="Y124" s="23">
        <v>11160</v>
      </c>
      <c r="Z124" s="23">
        <v>4800</v>
      </c>
      <c r="AA124" s="23">
        <v>0</v>
      </c>
      <c r="AB124" s="23">
        <v>0</v>
      </c>
      <c r="AC124" s="23">
        <v>0</v>
      </c>
      <c r="AD124" s="23">
        <v>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  <c r="AJ124" s="23">
        <v>0</v>
      </c>
      <c r="AK124" s="23">
        <v>0</v>
      </c>
      <c r="AL124" s="23">
        <v>0</v>
      </c>
      <c r="AM124" s="23">
        <v>24408</v>
      </c>
      <c r="AN124" s="23">
        <v>0</v>
      </c>
      <c r="AO124" s="23">
        <v>0</v>
      </c>
      <c r="AP124" s="23">
        <v>21780</v>
      </c>
      <c r="AQ124" s="23">
        <v>0</v>
      </c>
      <c r="AR124" s="23">
        <v>0</v>
      </c>
      <c r="AS124" s="23">
        <v>0</v>
      </c>
      <c r="AT124" s="23">
        <v>0</v>
      </c>
      <c r="AU124" s="23">
        <v>0</v>
      </c>
      <c r="AV124" s="23">
        <v>0</v>
      </c>
      <c r="AW124" s="23">
        <v>0</v>
      </c>
      <c r="AX124" s="23">
        <v>0</v>
      </c>
      <c r="AY124" s="23">
        <v>80540</v>
      </c>
      <c r="AZ124" s="23">
        <v>42000</v>
      </c>
      <c r="BA124" s="23">
        <v>0</v>
      </c>
      <c r="BB124" s="23">
        <v>0</v>
      </c>
      <c r="BC124" s="23">
        <v>0</v>
      </c>
      <c r="BD124" s="23">
        <v>0</v>
      </c>
      <c r="BE124" s="23">
        <v>143172</v>
      </c>
      <c r="BF124" s="23">
        <v>21600</v>
      </c>
      <c r="BG124" s="23">
        <v>0</v>
      </c>
      <c r="BH124" s="23">
        <v>0</v>
      </c>
      <c r="BI124" s="23">
        <v>0</v>
      </c>
      <c r="BJ124" s="23">
        <v>0</v>
      </c>
      <c r="BK124" s="23">
        <v>0</v>
      </c>
      <c r="BL124" s="23">
        <v>0</v>
      </c>
      <c r="BM124" s="23">
        <v>0</v>
      </c>
      <c r="BN124" s="23">
        <v>0</v>
      </c>
      <c r="BO124" s="23">
        <v>0</v>
      </c>
      <c r="BP124" s="23">
        <v>0</v>
      </c>
      <c r="BQ124" s="23">
        <v>0</v>
      </c>
      <c r="BR124" s="23">
        <v>0</v>
      </c>
      <c r="BS124" s="23">
        <v>0</v>
      </c>
      <c r="BT124" s="23">
        <v>0</v>
      </c>
      <c r="BU124" s="23">
        <v>0</v>
      </c>
      <c r="BV124" s="23">
        <v>0</v>
      </c>
      <c r="BW124" s="23">
        <v>3000</v>
      </c>
      <c r="BX124" s="23">
        <v>0</v>
      </c>
      <c r="BY124" s="24">
        <v>71345524.960000008</v>
      </c>
    </row>
    <row r="125" spans="1:77">
      <c r="A125" s="21" t="s">
        <v>204</v>
      </c>
      <c r="B125" s="22">
        <v>5104040199.1099997</v>
      </c>
      <c r="C125" s="21" t="s">
        <v>282</v>
      </c>
      <c r="D125" s="23">
        <v>82700</v>
      </c>
      <c r="E125" s="23">
        <v>0</v>
      </c>
      <c r="F125" s="23">
        <v>287260</v>
      </c>
      <c r="G125" s="23">
        <v>0</v>
      </c>
      <c r="H125" s="23">
        <v>17025</v>
      </c>
      <c r="I125" s="23">
        <v>0</v>
      </c>
      <c r="J125" s="23">
        <v>0</v>
      </c>
      <c r="K125" s="23">
        <v>36780</v>
      </c>
      <c r="L125" s="23">
        <v>0</v>
      </c>
      <c r="M125" s="23">
        <v>43700</v>
      </c>
      <c r="N125" s="23">
        <v>59955</v>
      </c>
      <c r="O125" s="23">
        <v>0</v>
      </c>
      <c r="P125" s="23">
        <v>0</v>
      </c>
      <c r="Q125" s="23">
        <v>76320</v>
      </c>
      <c r="R125" s="23">
        <v>0</v>
      </c>
      <c r="S125" s="23">
        <v>0</v>
      </c>
      <c r="T125" s="23">
        <v>0</v>
      </c>
      <c r="U125" s="23">
        <v>0</v>
      </c>
      <c r="V125" s="23">
        <v>187400</v>
      </c>
      <c r="W125" s="23">
        <v>0</v>
      </c>
      <c r="X125" s="23">
        <v>0</v>
      </c>
      <c r="Y125" s="23">
        <v>0</v>
      </c>
      <c r="Z125" s="23">
        <v>0</v>
      </c>
      <c r="AA125" s="23">
        <v>154430</v>
      </c>
      <c r="AB125" s="23">
        <v>0</v>
      </c>
      <c r="AC125" s="23">
        <v>14200</v>
      </c>
      <c r="AD125" s="23">
        <v>470800</v>
      </c>
      <c r="AE125" s="23">
        <v>298650</v>
      </c>
      <c r="AF125" s="23">
        <v>69000</v>
      </c>
      <c r="AG125" s="23">
        <v>70860</v>
      </c>
      <c r="AH125" s="23">
        <v>0</v>
      </c>
      <c r="AI125" s="23">
        <v>37560</v>
      </c>
      <c r="AJ125" s="23">
        <v>91680</v>
      </c>
      <c r="AK125" s="23">
        <v>11950</v>
      </c>
      <c r="AL125" s="23">
        <v>135960</v>
      </c>
      <c r="AM125" s="23">
        <v>74760</v>
      </c>
      <c r="AN125" s="23">
        <v>60750</v>
      </c>
      <c r="AO125" s="23">
        <v>0</v>
      </c>
      <c r="AP125" s="23">
        <v>101940</v>
      </c>
      <c r="AQ125" s="23">
        <v>25050</v>
      </c>
      <c r="AR125" s="23">
        <v>0</v>
      </c>
      <c r="AS125" s="23">
        <v>0</v>
      </c>
      <c r="AT125" s="23">
        <v>0</v>
      </c>
      <c r="AU125" s="23">
        <v>2700</v>
      </c>
      <c r="AV125" s="23">
        <v>0</v>
      </c>
      <c r="AW125" s="23">
        <v>0</v>
      </c>
      <c r="AX125" s="23">
        <v>25050</v>
      </c>
      <c r="AY125" s="23">
        <v>0</v>
      </c>
      <c r="AZ125" s="23">
        <v>0</v>
      </c>
      <c r="BA125" s="23">
        <v>8400</v>
      </c>
      <c r="BB125" s="23">
        <v>0</v>
      </c>
      <c r="BC125" s="23">
        <v>2500000</v>
      </c>
      <c r="BD125" s="23">
        <v>21900</v>
      </c>
      <c r="BE125" s="23">
        <v>0</v>
      </c>
      <c r="BF125" s="23">
        <v>22680</v>
      </c>
      <c r="BG125" s="23">
        <v>0</v>
      </c>
      <c r="BH125" s="23">
        <v>0</v>
      </c>
      <c r="BI125" s="23">
        <v>0</v>
      </c>
      <c r="BJ125" s="23">
        <v>674727</v>
      </c>
      <c r="BK125" s="23">
        <v>0</v>
      </c>
      <c r="BL125" s="23">
        <v>0</v>
      </c>
      <c r="BM125" s="23">
        <v>0</v>
      </c>
      <c r="BN125" s="23">
        <v>0</v>
      </c>
      <c r="BO125" s="23">
        <v>0</v>
      </c>
      <c r="BP125" s="23">
        <v>0</v>
      </c>
      <c r="BQ125" s="23">
        <v>0</v>
      </c>
      <c r="BR125" s="23">
        <v>0</v>
      </c>
      <c r="BS125" s="23">
        <v>0</v>
      </c>
      <c r="BT125" s="23">
        <v>425995</v>
      </c>
      <c r="BU125" s="23">
        <v>30300</v>
      </c>
      <c r="BV125" s="23">
        <v>0</v>
      </c>
      <c r="BW125" s="23">
        <v>2280</v>
      </c>
      <c r="BX125" s="23">
        <v>0</v>
      </c>
      <c r="BY125" s="24">
        <v>13293470.92</v>
      </c>
    </row>
    <row r="126" spans="1:77">
      <c r="A126" s="21" t="s">
        <v>204</v>
      </c>
      <c r="B126" s="22">
        <v>5104040199.1110001</v>
      </c>
      <c r="C126" s="21" t="s">
        <v>283</v>
      </c>
      <c r="D126" s="23">
        <v>0</v>
      </c>
      <c r="E126" s="23">
        <v>0</v>
      </c>
      <c r="F126" s="23">
        <v>0</v>
      </c>
      <c r="G126" s="23">
        <v>0</v>
      </c>
      <c r="H126" s="23">
        <v>5650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69150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10000</v>
      </c>
      <c r="AC126" s="23">
        <v>0</v>
      </c>
      <c r="AD126" s="23">
        <v>0</v>
      </c>
      <c r="AE126" s="23">
        <v>59160</v>
      </c>
      <c r="AF126" s="23">
        <v>0</v>
      </c>
      <c r="AG126" s="23">
        <v>0</v>
      </c>
      <c r="AH126" s="23">
        <v>0</v>
      </c>
      <c r="AI126" s="23">
        <v>0</v>
      </c>
      <c r="AJ126" s="23">
        <v>0</v>
      </c>
      <c r="AK126" s="23">
        <v>0</v>
      </c>
      <c r="AL126" s="23">
        <v>0</v>
      </c>
      <c r="AM126" s="23">
        <v>11850</v>
      </c>
      <c r="AN126" s="23">
        <v>0</v>
      </c>
      <c r="AO126" s="23">
        <v>0</v>
      </c>
      <c r="AP126" s="23">
        <v>0</v>
      </c>
      <c r="AQ126" s="23">
        <v>0</v>
      </c>
      <c r="AR126" s="23">
        <v>0</v>
      </c>
      <c r="AS126" s="23">
        <v>3750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3450</v>
      </c>
      <c r="BA126" s="23">
        <v>0</v>
      </c>
      <c r="BB126" s="23">
        <v>0</v>
      </c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  <c r="BI126" s="23">
        <v>182775</v>
      </c>
      <c r="BJ126" s="23">
        <v>46400</v>
      </c>
      <c r="BK126" s="23">
        <v>0</v>
      </c>
      <c r="BL126" s="23">
        <v>0</v>
      </c>
      <c r="BM126" s="23">
        <v>0</v>
      </c>
      <c r="BN126" s="23">
        <v>0</v>
      </c>
      <c r="BO126" s="23">
        <v>0</v>
      </c>
      <c r="BP126" s="23">
        <v>26800</v>
      </c>
      <c r="BQ126" s="23">
        <v>0</v>
      </c>
      <c r="BR126" s="23">
        <v>0</v>
      </c>
      <c r="BS126" s="23">
        <v>0</v>
      </c>
      <c r="BT126" s="23">
        <v>0</v>
      </c>
      <c r="BU126" s="23">
        <v>0</v>
      </c>
      <c r="BV126" s="23">
        <v>0</v>
      </c>
      <c r="BW126" s="23">
        <v>2000</v>
      </c>
      <c r="BX126" s="23">
        <v>0</v>
      </c>
      <c r="BY126" s="24">
        <v>3070957.81</v>
      </c>
    </row>
    <row r="127" spans="1:77">
      <c r="A127" s="64" t="s">
        <v>284</v>
      </c>
      <c r="B127" s="65"/>
      <c r="C127" s="66"/>
      <c r="D127" s="27">
        <f>SUM(D48:D126)</f>
        <v>90943162.580000013</v>
      </c>
      <c r="E127" s="27">
        <f t="shared" ref="E127:BP127" si="4">SUM(E48:E126)</f>
        <v>34931837.200000003</v>
      </c>
      <c r="F127" s="27">
        <f t="shared" si="4"/>
        <v>42362236.550000004</v>
      </c>
      <c r="G127" s="27">
        <f t="shared" si="4"/>
        <v>19425660.810000002</v>
      </c>
      <c r="H127" s="27">
        <f t="shared" si="4"/>
        <v>14261750.510000002</v>
      </c>
      <c r="I127" s="27">
        <f t="shared" si="4"/>
        <v>6119843.5499999998</v>
      </c>
      <c r="J127" s="27">
        <f t="shared" si="4"/>
        <v>198693160.31</v>
      </c>
      <c r="K127" s="27">
        <f t="shared" si="4"/>
        <v>26676881.950000003</v>
      </c>
      <c r="L127" s="27">
        <f t="shared" si="4"/>
        <v>9545265.5600000005</v>
      </c>
      <c r="M127" s="27">
        <f t="shared" si="4"/>
        <v>64315524.949999996</v>
      </c>
      <c r="N127" s="27">
        <f t="shared" si="4"/>
        <v>6826592.3399999999</v>
      </c>
      <c r="O127" s="27">
        <f t="shared" si="4"/>
        <v>21828194.040000003</v>
      </c>
      <c r="P127" s="27">
        <f t="shared" si="4"/>
        <v>40045447.920000002</v>
      </c>
      <c r="Q127" s="27">
        <f t="shared" si="4"/>
        <v>34203730.840000004</v>
      </c>
      <c r="R127" s="27">
        <f t="shared" si="4"/>
        <v>5010215.18</v>
      </c>
      <c r="S127" s="27">
        <f t="shared" si="4"/>
        <v>14080080.469999997</v>
      </c>
      <c r="T127" s="27">
        <f t="shared" si="4"/>
        <v>12874592.370000001</v>
      </c>
      <c r="U127" s="27">
        <f t="shared" si="4"/>
        <v>5831321.6900000004</v>
      </c>
      <c r="V127" s="27">
        <f t="shared" si="4"/>
        <v>114462225.03</v>
      </c>
      <c r="W127" s="27">
        <f t="shared" si="4"/>
        <v>23711096.07</v>
      </c>
      <c r="X127" s="27">
        <f t="shared" si="4"/>
        <v>14932004.850000001</v>
      </c>
      <c r="Y127" s="27">
        <f t="shared" si="4"/>
        <v>34988347.859999999</v>
      </c>
      <c r="Z127" s="27">
        <f t="shared" si="4"/>
        <v>8225844.8900000006</v>
      </c>
      <c r="AA127" s="27">
        <f t="shared" si="4"/>
        <v>14586074.34</v>
      </c>
      <c r="AB127" s="27">
        <f t="shared" si="4"/>
        <v>10789340.600000001</v>
      </c>
      <c r="AC127" s="27">
        <f t="shared" si="4"/>
        <v>6646738.0800000001</v>
      </c>
      <c r="AD127" s="27">
        <f t="shared" si="4"/>
        <v>6482119.3600000003</v>
      </c>
      <c r="AE127" s="27">
        <f t="shared" si="4"/>
        <v>157543200.44999999</v>
      </c>
      <c r="AF127" s="27">
        <f t="shared" si="4"/>
        <v>13866578.470000001</v>
      </c>
      <c r="AG127" s="27">
        <f t="shared" si="4"/>
        <v>6570723.3600000003</v>
      </c>
      <c r="AH127" s="27">
        <f t="shared" si="4"/>
        <v>6901923.4500000002</v>
      </c>
      <c r="AI127" s="27">
        <f t="shared" si="4"/>
        <v>6483403.9400000004</v>
      </c>
      <c r="AJ127" s="27">
        <f t="shared" si="4"/>
        <v>11163173.510000002</v>
      </c>
      <c r="AK127" s="27">
        <f t="shared" si="4"/>
        <v>9091495.8000000007</v>
      </c>
      <c r="AL127" s="27">
        <f t="shared" si="4"/>
        <v>9110478.6500000004</v>
      </c>
      <c r="AM127" s="27">
        <f t="shared" si="4"/>
        <v>13730919.630000001</v>
      </c>
      <c r="AN127" s="27">
        <f t="shared" si="4"/>
        <v>7635032.5499999998</v>
      </c>
      <c r="AO127" s="27">
        <f t="shared" si="4"/>
        <v>8738257.8800000008</v>
      </c>
      <c r="AP127" s="27">
        <f t="shared" si="4"/>
        <v>7692535.5</v>
      </c>
      <c r="AQ127" s="27">
        <f t="shared" si="4"/>
        <v>62539458.009999998</v>
      </c>
      <c r="AR127" s="27">
        <f t="shared" si="4"/>
        <v>10563509.1</v>
      </c>
      <c r="AS127" s="27">
        <f t="shared" si="4"/>
        <v>9505279</v>
      </c>
      <c r="AT127" s="27">
        <f t="shared" si="4"/>
        <v>9106819.3699999992</v>
      </c>
      <c r="AU127" s="27">
        <f t="shared" si="4"/>
        <v>9223553.8099999987</v>
      </c>
      <c r="AV127" s="27">
        <f t="shared" si="4"/>
        <v>4014650.9</v>
      </c>
      <c r="AW127" s="27">
        <f t="shared" si="4"/>
        <v>6003432.8799999999</v>
      </c>
      <c r="AX127" s="27">
        <f t="shared" si="4"/>
        <v>112737689.5</v>
      </c>
      <c r="AY127" s="27">
        <f t="shared" si="4"/>
        <v>8815195.8300000001</v>
      </c>
      <c r="AZ127" s="27">
        <f t="shared" si="4"/>
        <v>12363661.76</v>
      </c>
      <c r="BA127" s="27">
        <f t="shared" si="4"/>
        <v>18769515.699999999</v>
      </c>
      <c r="BB127" s="27">
        <f t="shared" si="4"/>
        <v>15286220.280000001</v>
      </c>
      <c r="BC127" s="27">
        <f t="shared" si="4"/>
        <v>12831973.220000001</v>
      </c>
      <c r="BD127" s="27">
        <f t="shared" si="4"/>
        <v>24532985.4199</v>
      </c>
      <c r="BE127" s="27">
        <f t="shared" si="4"/>
        <v>19177981.719999999</v>
      </c>
      <c r="BF127" s="27">
        <f t="shared" si="4"/>
        <v>7878793.0999999996</v>
      </c>
      <c r="BG127" s="27">
        <f t="shared" si="4"/>
        <v>4587539.2</v>
      </c>
      <c r="BH127" s="27">
        <f t="shared" si="4"/>
        <v>2658438</v>
      </c>
      <c r="BI127" s="27">
        <f t="shared" si="4"/>
        <v>97428626.420000017</v>
      </c>
      <c r="BJ127" s="27">
        <f t="shared" si="4"/>
        <v>33474439.019999996</v>
      </c>
      <c r="BK127" s="27">
        <f t="shared" si="4"/>
        <v>9145768.2599999979</v>
      </c>
      <c r="BL127" s="27">
        <f t="shared" si="4"/>
        <v>6729693.1900000004</v>
      </c>
      <c r="BM127" s="27">
        <f t="shared" si="4"/>
        <v>10221288.140000001</v>
      </c>
      <c r="BN127" s="27">
        <f t="shared" si="4"/>
        <v>14386611.299999999</v>
      </c>
      <c r="BO127" s="27">
        <f t="shared" si="4"/>
        <v>7624046.9199999999</v>
      </c>
      <c r="BP127" s="27">
        <f t="shared" si="4"/>
        <v>68231589.760000005</v>
      </c>
      <c r="BQ127" s="27">
        <f t="shared" ref="BQ127:BX127" si="5">SUM(BQ48:BQ126)</f>
        <v>8106537.04</v>
      </c>
      <c r="BR127" s="27">
        <f t="shared" si="5"/>
        <v>8838782.5700000003</v>
      </c>
      <c r="BS127" s="27">
        <f t="shared" si="5"/>
        <v>14744066.729999999</v>
      </c>
      <c r="BT127" s="27">
        <f t="shared" si="5"/>
        <v>14047824.700000001</v>
      </c>
      <c r="BU127" s="27">
        <f t="shared" si="5"/>
        <v>25489141.199999999</v>
      </c>
      <c r="BV127" s="27">
        <f t="shared" si="5"/>
        <v>9381140.3000000007</v>
      </c>
      <c r="BW127" s="27">
        <f t="shared" si="5"/>
        <v>4716964.6899999995</v>
      </c>
      <c r="BX127" s="27">
        <f t="shared" si="5"/>
        <v>3599039.01</v>
      </c>
      <c r="BY127" s="27">
        <f>SUM(BY48:BY117)</f>
        <v>5401952933.6599989</v>
      </c>
    </row>
    <row r="128" spans="1:77">
      <c r="A128" s="21" t="s">
        <v>285</v>
      </c>
      <c r="B128" s="22">
        <v>5105010101.1009998</v>
      </c>
      <c r="C128" s="21" t="s">
        <v>286</v>
      </c>
      <c r="D128" s="23">
        <v>332916.25</v>
      </c>
      <c r="E128" s="23">
        <v>150201.1</v>
      </c>
      <c r="F128" s="23">
        <v>92353.99</v>
      </c>
      <c r="G128" s="23">
        <v>0</v>
      </c>
      <c r="H128" s="23">
        <v>25670.13</v>
      </c>
      <c r="I128" s="23">
        <v>38204.06</v>
      </c>
      <c r="J128" s="23">
        <v>0</v>
      </c>
      <c r="K128" s="23">
        <v>60600</v>
      </c>
      <c r="L128" s="23">
        <v>63920.66</v>
      </c>
      <c r="M128" s="23">
        <v>0</v>
      </c>
      <c r="N128" s="23">
        <v>29813</v>
      </c>
      <c r="O128" s="23">
        <v>0</v>
      </c>
      <c r="P128" s="23">
        <v>95111.12</v>
      </c>
      <c r="Q128" s="23">
        <v>93445.31</v>
      </c>
      <c r="R128" s="23">
        <v>53276.9</v>
      </c>
      <c r="S128" s="23">
        <v>61878.64</v>
      </c>
      <c r="T128" s="23">
        <v>229462.84</v>
      </c>
      <c r="U128" s="23">
        <v>114925</v>
      </c>
      <c r="V128" s="23">
        <v>252134.13</v>
      </c>
      <c r="W128" s="23">
        <v>114290.17</v>
      </c>
      <c r="X128" s="23">
        <v>80666.44</v>
      </c>
      <c r="Y128" s="23">
        <v>55998</v>
      </c>
      <c r="Z128" s="23">
        <v>0</v>
      </c>
      <c r="AA128" s="23">
        <v>0</v>
      </c>
      <c r="AB128" s="23">
        <v>0</v>
      </c>
      <c r="AC128" s="23">
        <v>0</v>
      </c>
      <c r="AD128" s="23">
        <v>52303.22</v>
      </c>
      <c r="AE128" s="23">
        <v>1117500.17</v>
      </c>
      <c r="AF128" s="23">
        <v>65123.76</v>
      </c>
      <c r="AG128" s="23">
        <v>0</v>
      </c>
      <c r="AH128" s="23">
        <v>55798.12</v>
      </c>
      <c r="AI128" s="23">
        <v>41970.96</v>
      </c>
      <c r="AJ128" s="23">
        <v>25461.200000000001</v>
      </c>
      <c r="AK128" s="23">
        <v>24967.759999999998</v>
      </c>
      <c r="AL128" s="23">
        <v>0</v>
      </c>
      <c r="AM128" s="23">
        <v>55865.7</v>
      </c>
      <c r="AN128" s="23">
        <v>0</v>
      </c>
      <c r="AO128" s="23">
        <v>37961.33</v>
      </c>
      <c r="AP128" s="23">
        <v>0</v>
      </c>
      <c r="AQ128" s="23">
        <v>369219.35</v>
      </c>
      <c r="AR128" s="23">
        <v>38309.980000000003</v>
      </c>
      <c r="AS128" s="23">
        <v>37147</v>
      </c>
      <c r="AT128" s="23">
        <v>4766.3500000000004</v>
      </c>
      <c r="AU128" s="23">
        <v>10963.28</v>
      </c>
      <c r="AV128" s="23">
        <v>13199.37</v>
      </c>
      <c r="AW128" s="23">
        <v>66068.87</v>
      </c>
      <c r="AX128" s="23">
        <v>821670.72</v>
      </c>
      <c r="AY128" s="23">
        <v>128576.66</v>
      </c>
      <c r="AZ128" s="23">
        <v>11409.52</v>
      </c>
      <c r="BA128" s="23">
        <v>134472.97</v>
      </c>
      <c r="BB128" s="23">
        <v>0</v>
      </c>
      <c r="BC128" s="23">
        <v>0</v>
      </c>
      <c r="BD128" s="23">
        <v>50867.339800000002</v>
      </c>
      <c r="BE128" s="23">
        <v>103468.33</v>
      </c>
      <c r="BF128" s="23">
        <v>72519.14</v>
      </c>
      <c r="BG128" s="23">
        <v>7887</v>
      </c>
      <c r="BH128" s="23">
        <v>26994</v>
      </c>
      <c r="BI128" s="23">
        <v>282894.65000000002</v>
      </c>
      <c r="BJ128" s="23">
        <v>59505.32</v>
      </c>
      <c r="BK128" s="23">
        <v>54662.97</v>
      </c>
      <c r="BL128" s="23">
        <v>55602.32</v>
      </c>
      <c r="BM128" s="23">
        <v>27170.89</v>
      </c>
      <c r="BN128" s="23">
        <v>113759.55</v>
      </c>
      <c r="BO128" s="23">
        <v>60270.23</v>
      </c>
      <c r="BP128" s="23">
        <v>761535.82</v>
      </c>
      <c r="BQ128" s="23">
        <v>104303.28</v>
      </c>
      <c r="BR128" s="23">
        <v>76557.100000000006</v>
      </c>
      <c r="BS128" s="23">
        <v>28878.86</v>
      </c>
      <c r="BT128" s="23">
        <v>84166.21</v>
      </c>
      <c r="BU128" s="23">
        <v>360251.93</v>
      </c>
      <c r="BV128" s="23">
        <v>52548.87</v>
      </c>
      <c r="BW128" s="23">
        <v>60696.87</v>
      </c>
      <c r="BX128" s="23">
        <v>835629.28</v>
      </c>
      <c r="BY128" s="24">
        <v>22986767.630000003</v>
      </c>
    </row>
    <row r="129" spans="1:77">
      <c r="A129" s="21" t="s">
        <v>285</v>
      </c>
      <c r="B129" s="22">
        <v>5105010103.1009998</v>
      </c>
      <c r="C129" s="21" t="s">
        <v>287</v>
      </c>
      <c r="D129" s="23">
        <v>516158.7</v>
      </c>
      <c r="E129" s="23">
        <v>1004530.33</v>
      </c>
      <c r="F129" s="23">
        <v>0</v>
      </c>
      <c r="G129" s="23">
        <v>0</v>
      </c>
      <c r="H129" s="23">
        <v>0</v>
      </c>
      <c r="I129" s="23">
        <v>0</v>
      </c>
      <c r="J129" s="23">
        <v>227670.02</v>
      </c>
      <c r="K129" s="23">
        <v>700313.04</v>
      </c>
      <c r="L129" s="23">
        <v>48313.34</v>
      </c>
      <c r="M129" s="23">
        <v>0</v>
      </c>
      <c r="N129" s="23">
        <v>0</v>
      </c>
      <c r="O129" s="23">
        <v>0</v>
      </c>
      <c r="P129" s="23">
        <v>1307599.76</v>
      </c>
      <c r="Q129" s="23">
        <v>499016.02</v>
      </c>
      <c r="R129" s="23">
        <v>0</v>
      </c>
      <c r="S129" s="23">
        <v>215055.58989999999</v>
      </c>
      <c r="T129" s="23">
        <v>0</v>
      </c>
      <c r="U129" s="23">
        <v>312481</v>
      </c>
      <c r="V129" s="23">
        <v>5921642.75</v>
      </c>
      <c r="W129" s="23">
        <v>0</v>
      </c>
      <c r="X129" s="23">
        <v>1237849.42</v>
      </c>
      <c r="Y129" s="23">
        <v>0</v>
      </c>
      <c r="Z129" s="23">
        <v>211519.4</v>
      </c>
      <c r="AA129" s="23">
        <v>176438.96</v>
      </c>
      <c r="AB129" s="23">
        <v>0</v>
      </c>
      <c r="AC129" s="23">
        <v>0</v>
      </c>
      <c r="AD129" s="23">
        <v>286833.98</v>
      </c>
      <c r="AE129" s="23">
        <v>604351.28</v>
      </c>
      <c r="AF129" s="23">
        <v>474911.93</v>
      </c>
      <c r="AG129" s="23">
        <v>0</v>
      </c>
      <c r="AH129" s="23">
        <v>0</v>
      </c>
      <c r="AI129" s="23">
        <v>0</v>
      </c>
      <c r="AJ129" s="23">
        <v>0</v>
      </c>
      <c r="AK129" s="23">
        <v>0</v>
      </c>
      <c r="AL129" s="23">
        <v>23363.84</v>
      </c>
      <c r="AM129" s="23">
        <v>477141.89</v>
      </c>
      <c r="AN129" s="23">
        <v>0</v>
      </c>
      <c r="AO129" s="23">
        <v>54215.35</v>
      </c>
      <c r="AP129" s="23">
        <v>0</v>
      </c>
      <c r="AQ129" s="23">
        <v>0</v>
      </c>
      <c r="AR129" s="23">
        <v>64141.33</v>
      </c>
      <c r="AS129" s="23">
        <v>72429.8</v>
      </c>
      <c r="AT129" s="23">
        <v>6330.61</v>
      </c>
      <c r="AU129" s="23">
        <v>95434.06</v>
      </c>
      <c r="AV129" s="23">
        <v>0</v>
      </c>
      <c r="AW129" s="23">
        <v>135854.79</v>
      </c>
      <c r="AX129" s="23">
        <v>0</v>
      </c>
      <c r="AY129" s="23">
        <v>98680.67</v>
      </c>
      <c r="AZ129" s="23">
        <v>0</v>
      </c>
      <c r="BA129" s="23">
        <v>0</v>
      </c>
      <c r="BB129" s="23">
        <v>0</v>
      </c>
      <c r="BC129" s="23">
        <v>0</v>
      </c>
      <c r="BD129" s="23">
        <v>1344173.34</v>
      </c>
      <c r="BE129" s="23">
        <v>0</v>
      </c>
      <c r="BF129" s="23">
        <v>60875.74</v>
      </c>
      <c r="BG129" s="23">
        <v>0</v>
      </c>
      <c r="BH129" s="23">
        <v>77600</v>
      </c>
      <c r="BI129" s="23">
        <v>2519335.0099999998</v>
      </c>
      <c r="BJ129" s="23">
        <v>378667.94</v>
      </c>
      <c r="BK129" s="23">
        <v>0</v>
      </c>
      <c r="BL129" s="23">
        <v>0</v>
      </c>
      <c r="BM129" s="23">
        <v>0</v>
      </c>
      <c r="BN129" s="23">
        <v>312729.11</v>
      </c>
      <c r="BO129" s="23">
        <v>0</v>
      </c>
      <c r="BP129" s="23">
        <v>0</v>
      </c>
      <c r="BQ129" s="23">
        <v>0</v>
      </c>
      <c r="BR129" s="23">
        <v>55455.49</v>
      </c>
      <c r="BS129" s="23">
        <v>1618551.01</v>
      </c>
      <c r="BT129" s="23">
        <v>0</v>
      </c>
      <c r="BU129" s="23">
        <v>168820.97</v>
      </c>
      <c r="BV129" s="23">
        <v>57924.92</v>
      </c>
      <c r="BW129" s="23">
        <v>0</v>
      </c>
      <c r="BX129" s="23">
        <v>0</v>
      </c>
      <c r="BY129" s="24">
        <v>68197090.929999992</v>
      </c>
    </row>
    <row r="130" spans="1:77">
      <c r="A130" s="21" t="s">
        <v>285</v>
      </c>
      <c r="B130" s="22">
        <v>5105010105.1009998</v>
      </c>
      <c r="C130" s="21" t="s">
        <v>288</v>
      </c>
      <c r="D130" s="23">
        <v>4307618</v>
      </c>
      <c r="E130" s="23">
        <v>509202.17</v>
      </c>
      <c r="F130" s="23">
        <v>0</v>
      </c>
      <c r="G130" s="23">
        <v>0</v>
      </c>
      <c r="H130" s="23">
        <v>141598.21</v>
      </c>
      <c r="I130" s="23">
        <v>17460.490000000002</v>
      </c>
      <c r="J130" s="23">
        <v>2175869.62</v>
      </c>
      <c r="K130" s="23">
        <v>0</v>
      </c>
      <c r="L130" s="23">
        <v>0</v>
      </c>
      <c r="M130" s="23">
        <v>1507466.66</v>
      </c>
      <c r="N130" s="23">
        <v>0</v>
      </c>
      <c r="O130" s="23">
        <v>381893.45</v>
      </c>
      <c r="P130" s="23">
        <v>0</v>
      </c>
      <c r="Q130" s="23">
        <v>46575.88</v>
      </c>
      <c r="R130" s="23">
        <v>206702.06</v>
      </c>
      <c r="S130" s="23">
        <v>9213.7000000000007</v>
      </c>
      <c r="T130" s="23">
        <v>0</v>
      </c>
      <c r="U130" s="23">
        <v>0</v>
      </c>
      <c r="V130" s="23">
        <v>0</v>
      </c>
      <c r="W130" s="23">
        <v>0</v>
      </c>
      <c r="X130" s="23">
        <v>15736.28</v>
      </c>
      <c r="Y130" s="23">
        <v>2240256.87</v>
      </c>
      <c r="Z130" s="23">
        <v>0</v>
      </c>
      <c r="AA130" s="23">
        <v>0</v>
      </c>
      <c r="AB130" s="23">
        <v>0</v>
      </c>
      <c r="AC130" s="23">
        <v>0</v>
      </c>
      <c r="AD130" s="23">
        <v>12363.28</v>
      </c>
      <c r="AE130" s="23">
        <v>6372521.71</v>
      </c>
      <c r="AF130" s="23">
        <v>0</v>
      </c>
      <c r="AG130" s="23">
        <v>0</v>
      </c>
      <c r="AH130" s="23">
        <v>0</v>
      </c>
      <c r="AI130" s="23">
        <v>0</v>
      </c>
      <c r="AJ130" s="23">
        <v>32202.12</v>
      </c>
      <c r="AK130" s="23">
        <v>0</v>
      </c>
      <c r="AL130" s="23">
        <v>0</v>
      </c>
      <c r="AM130" s="23">
        <v>0</v>
      </c>
      <c r="AN130" s="23">
        <v>0</v>
      </c>
      <c r="AO130" s="23">
        <v>0</v>
      </c>
      <c r="AP130" s="23">
        <v>0</v>
      </c>
      <c r="AQ130" s="23">
        <v>2687886.71</v>
      </c>
      <c r="AR130" s="23">
        <v>32126.61</v>
      </c>
      <c r="AS130" s="23">
        <v>0</v>
      </c>
      <c r="AT130" s="23">
        <v>0</v>
      </c>
      <c r="AU130" s="23">
        <v>0</v>
      </c>
      <c r="AV130" s="23">
        <v>0</v>
      </c>
      <c r="AW130" s="23">
        <v>7831.39</v>
      </c>
      <c r="AX130" s="23">
        <v>8761284.6699999999</v>
      </c>
      <c r="AY130" s="23">
        <v>0</v>
      </c>
      <c r="AZ130" s="23">
        <v>0</v>
      </c>
      <c r="BA130" s="23">
        <v>643628.31999999995</v>
      </c>
      <c r="BB130" s="23">
        <v>0</v>
      </c>
      <c r="BC130" s="23">
        <v>0</v>
      </c>
      <c r="BD130" s="23">
        <v>0</v>
      </c>
      <c r="BE130" s="23">
        <v>305784.67</v>
      </c>
      <c r="BF130" s="23">
        <v>4007.14</v>
      </c>
      <c r="BG130" s="23">
        <v>10086.540000000001</v>
      </c>
      <c r="BH130" s="23">
        <v>0</v>
      </c>
      <c r="BI130" s="23">
        <v>209565.05</v>
      </c>
      <c r="BJ130" s="23">
        <v>0</v>
      </c>
      <c r="BK130" s="23">
        <v>0</v>
      </c>
      <c r="BL130" s="23">
        <v>0</v>
      </c>
      <c r="BM130" s="23">
        <v>0</v>
      </c>
      <c r="BN130" s="23">
        <v>0</v>
      </c>
      <c r="BO130" s="23">
        <v>0</v>
      </c>
      <c r="BP130" s="23">
        <v>2211807.29</v>
      </c>
      <c r="BQ130" s="23">
        <v>126595.92</v>
      </c>
      <c r="BR130" s="23">
        <v>18457.080000000002</v>
      </c>
      <c r="BS130" s="23">
        <v>0</v>
      </c>
      <c r="BT130" s="23">
        <v>306596.28999999998</v>
      </c>
      <c r="BU130" s="23">
        <v>90041.03</v>
      </c>
      <c r="BV130" s="23">
        <v>5980.78</v>
      </c>
      <c r="BW130" s="23">
        <v>100653.04</v>
      </c>
      <c r="BX130" s="23">
        <v>25656.83</v>
      </c>
      <c r="BY130" s="24">
        <v>84387518.439999998</v>
      </c>
    </row>
    <row r="131" spans="1:77">
      <c r="A131" s="21" t="s">
        <v>285</v>
      </c>
      <c r="B131" s="22">
        <v>5105010107.1009998</v>
      </c>
      <c r="C131" s="21" t="s">
        <v>289</v>
      </c>
      <c r="D131" s="23">
        <v>0</v>
      </c>
      <c r="E131" s="23">
        <v>74457.5</v>
      </c>
      <c r="F131" s="23">
        <v>0</v>
      </c>
      <c r="G131" s="23">
        <v>17913</v>
      </c>
      <c r="H131" s="23">
        <v>0</v>
      </c>
      <c r="I131" s="23">
        <v>17803.97</v>
      </c>
      <c r="J131" s="23">
        <v>0</v>
      </c>
      <c r="K131" s="23">
        <v>0</v>
      </c>
      <c r="L131" s="23">
        <v>7559.98</v>
      </c>
      <c r="M131" s="23">
        <v>0</v>
      </c>
      <c r="N131" s="23">
        <v>0</v>
      </c>
      <c r="O131" s="23">
        <v>0</v>
      </c>
      <c r="P131" s="23">
        <v>0</v>
      </c>
      <c r="Q131" s="23">
        <v>8801.81</v>
      </c>
      <c r="R131" s="23">
        <v>0</v>
      </c>
      <c r="S131" s="23">
        <v>36191.47</v>
      </c>
      <c r="T131" s="23">
        <v>0</v>
      </c>
      <c r="U131" s="23">
        <v>155187.03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0</v>
      </c>
      <c r="AB131" s="23">
        <v>0</v>
      </c>
      <c r="AC131" s="23">
        <v>0</v>
      </c>
      <c r="AD131" s="23">
        <v>30192.560000000001</v>
      </c>
      <c r="AE131" s="23">
        <v>0</v>
      </c>
      <c r="AF131" s="23">
        <v>2729.67</v>
      </c>
      <c r="AG131" s="23">
        <v>0</v>
      </c>
      <c r="AH131" s="23">
        <v>0</v>
      </c>
      <c r="AI131" s="23">
        <v>2885.66</v>
      </c>
      <c r="AJ131" s="23">
        <v>0</v>
      </c>
      <c r="AK131" s="23">
        <v>0</v>
      </c>
      <c r="AL131" s="23">
        <v>0</v>
      </c>
      <c r="AM131" s="23">
        <v>0</v>
      </c>
      <c r="AN131" s="23">
        <v>3008.22</v>
      </c>
      <c r="AO131" s="23">
        <v>0</v>
      </c>
      <c r="AP131" s="23">
        <v>7227.68</v>
      </c>
      <c r="AQ131" s="23">
        <v>113872.48</v>
      </c>
      <c r="AR131" s="23">
        <v>16835.3</v>
      </c>
      <c r="AS131" s="23">
        <v>44560.66</v>
      </c>
      <c r="AT131" s="23">
        <v>0</v>
      </c>
      <c r="AU131" s="23">
        <v>0</v>
      </c>
      <c r="AV131" s="23">
        <v>17378</v>
      </c>
      <c r="AW131" s="23">
        <v>0</v>
      </c>
      <c r="AX131" s="23">
        <v>0</v>
      </c>
      <c r="AY131" s="23">
        <v>0</v>
      </c>
      <c r="AZ131" s="23">
        <v>0</v>
      </c>
      <c r="BA131" s="23">
        <v>0</v>
      </c>
      <c r="BB131" s="23">
        <v>0</v>
      </c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10750</v>
      </c>
      <c r="BI131" s="23">
        <v>0</v>
      </c>
      <c r="BJ131" s="23">
        <v>0</v>
      </c>
      <c r="BK131" s="23">
        <v>0</v>
      </c>
      <c r="BL131" s="23">
        <v>0</v>
      </c>
      <c r="BM131" s="23">
        <v>0</v>
      </c>
      <c r="BN131" s="23">
        <v>0</v>
      </c>
      <c r="BO131" s="23">
        <v>0</v>
      </c>
      <c r="BP131" s="23">
        <v>21751.66</v>
      </c>
      <c r="BQ131" s="23">
        <v>6678.27</v>
      </c>
      <c r="BR131" s="23">
        <v>5478.29</v>
      </c>
      <c r="BS131" s="23">
        <v>0</v>
      </c>
      <c r="BT131" s="23">
        <v>0</v>
      </c>
      <c r="BU131" s="23">
        <v>0</v>
      </c>
      <c r="BV131" s="23">
        <v>0</v>
      </c>
      <c r="BW131" s="23">
        <v>100224.28</v>
      </c>
      <c r="BX131" s="23">
        <v>1277701.0900000001</v>
      </c>
      <c r="BY131" s="24">
        <v>4833395.7399999993</v>
      </c>
    </row>
    <row r="132" spans="1:77">
      <c r="A132" s="21" t="s">
        <v>285</v>
      </c>
      <c r="B132" s="22">
        <v>5105010107.1020002</v>
      </c>
      <c r="C132" s="21" t="s">
        <v>290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27616.44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16578.63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23">
        <v>0</v>
      </c>
      <c r="AB132" s="23">
        <v>0</v>
      </c>
      <c r="AC132" s="23">
        <v>0</v>
      </c>
      <c r="AD132" s="23">
        <v>0</v>
      </c>
      <c r="AE132" s="23">
        <v>0</v>
      </c>
      <c r="AF132" s="23">
        <v>0</v>
      </c>
      <c r="AG132" s="23">
        <v>0</v>
      </c>
      <c r="AH132" s="23">
        <v>0</v>
      </c>
      <c r="AI132" s="23">
        <v>0</v>
      </c>
      <c r="AJ132" s="23">
        <v>0</v>
      </c>
      <c r="AK132" s="23">
        <v>0</v>
      </c>
      <c r="AL132" s="23">
        <v>0</v>
      </c>
      <c r="AM132" s="23">
        <v>0</v>
      </c>
      <c r="AN132" s="23">
        <v>0</v>
      </c>
      <c r="AO132" s="23">
        <v>0</v>
      </c>
      <c r="AP132" s="23">
        <v>0</v>
      </c>
      <c r="AQ132" s="23">
        <v>0</v>
      </c>
      <c r="AR132" s="23">
        <v>0</v>
      </c>
      <c r="AS132" s="23">
        <v>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13333.34</v>
      </c>
      <c r="AZ132" s="23">
        <v>0</v>
      </c>
      <c r="BA132" s="23">
        <v>0</v>
      </c>
      <c r="BB132" s="23">
        <v>0</v>
      </c>
      <c r="BC132" s="23">
        <v>0</v>
      </c>
      <c r="BD132" s="23">
        <v>0</v>
      </c>
      <c r="BE132" s="23">
        <v>0</v>
      </c>
      <c r="BF132" s="23">
        <v>1058.96</v>
      </c>
      <c r="BG132" s="23">
        <v>0</v>
      </c>
      <c r="BH132" s="23">
        <v>22222.22</v>
      </c>
      <c r="BI132" s="23">
        <v>0</v>
      </c>
      <c r="BJ132" s="23">
        <v>0</v>
      </c>
      <c r="BK132" s="23">
        <v>0</v>
      </c>
      <c r="BL132" s="23">
        <v>0</v>
      </c>
      <c r="BM132" s="23">
        <v>0</v>
      </c>
      <c r="BN132" s="23">
        <v>0</v>
      </c>
      <c r="BO132" s="23">
        <v>0</v>
      </c>
      <c r="BP132" s="23">
        <v>0</v>
      </c>
      <c r="BQ132" s="23">
        <v>11392.23</v>
      </c>
      <c r="BR132" s="23">
        <v>20054.78</v>
      </c>
      <c r="BS132" s="23">
        <v>0</v>
      </c>
      <c r="BT132" s="23">
        <v>0</v>
      </c>
      <c r="BU132" s="23">
        <v>4416.4799999999996</v>
      </c>
      <c r="BV132" s="23">
        <v>0</v>
      </c>
      <c r="BW132" s="23">
        <v>0</v>
      </c>
      <c r="BX132" s="23">
        <v>0</v>
      </c>
      <c r="BY132" s="24">
        <v>952057.05999999994</v>
      </c>
    </row>
    <row r="133" spans="1:77">
      <c r="A133" s="21" t="s">
        <v>285</v>
      </c>
      <c r="B133" s="22">
        <v>5105010107.1029997</v>
      </c>
      <c r="C133" s="21" t="s">
        <v>291</v>
      </c>
      <c r="D133" s="23">
        <v>0</v>
      </c>
      <c r="E133" s="23">
        <v>24689.64</v>
      </c>
      <c r="F133" s="23">
        <v>0</v>
      </c>
      <c r="G133" s="23">
        <v>0</v>
      </c>
      <c r="H133" s="23">
        <v>0</v>
      </c>
      <c r="I133" s="23">
        <v>10331.31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18609.34</v>
      </c>
      <c r="R133" s="23">
        <v>0</v>
      </c>
      <c r="S133" s="23">
        <v>0</v>
      </c>
      <c r="T133" s="23">
        <v>0</v>
      </c>
      <c r="U133" s="23">
        <v>0</v>
      </c>
      <c r="V133" s="23">
        <v>0</v>
      </c>
      <c r="W133" s="23">
        <v>0</v>
      </c>
      <c r="X133" s="23">
        <v>0</v>
      </c>
      <c r="Y133" s="23">
        <v>0</v>
      </c>
      <c r="Z133" s="23">
        <v>0</v>
      </c>
      <c r="AA133" s="23">
        <v>0</v>
      </c>
      <c r="AB133" s="23">
        <v>0</v>
      </c>
      <c r="AC133" s="23">
        <v>0</v>
      </c>
      <c r="AD133" s="23">
        <v>0</v>
      </c>
      <c r="AE133" s="23">
        <v>0</v>
      </c>
      <c r="AF133" s="23">
        <v>0</v>
      </c>
      <c r="AG133" s="23">
        <v>0</v>
      </c>
      <c r="AH133" s="23">
        <v>0</v>
      </c>
      <c r="AI133" s="23">
        <v>0</v>
      </c>
      <c r="AJ133" s="23">
        <v>0</v>
      </c>
      <c r="AK133" s="23">
        <v>0</v>
      </c>
      <c r="AL133" s="23">
        <v>0</v>
      </c>
      <c r="AM133" s="23">
        <v>0</v>
      </c>
      <c r="AN133" s="23">
        <v>0</v>
      </c>
      <c r="AO133" s="23">
        <v>0</v>
      </c>
      <c r="AP133" s="23">
        <v>0</v>
      </c>
      <c r="AQ133" s="23">
        <v>0</v>
      </c>
      <c r="AR133" s="23">
        <v>1108.68</v>
      </c>
      <c r="AS133" s="23">
        <v>0</v>
      </c>
      <c r="AT133" s="23">
        <v>0</v>
      </c>
      <c r="AU133" s="23">
        <v>0</v>
      </c>
      <c r="AV133" s="23">
        <v>0</v>
      </c>
      <c r="AW133" s="23">
        <v>0</v>
      </c>
      <c r="AX133" s="23">
        <v>0</v>
      </c>
      <c r="AY133" s="23">
        <v>0</v>
      </c>
      <c r="AZ133" s="23">
        <v>0</v>
      </c>
      <c r="BA133" s="23">
        <v>0</v>
      </c>
      <c r="BB133" s="23">
        <v>0</v>
      </c>
      <c r="BC133" s="23">
        <v>0</v>
      </c>
      <c r="BD133" s="23">
        <v>0</v>
      </c>
      <c r="BE133" s="23">
        <v>0</v>
      </c>
      <c r="BF133" s="23">
        <v>4562.32</v>
      </c>
      <c r="BG133" s="23">
        <v>0</v>
      </c>
      <c r="BH133" s="23">
        <v>14155.56</v>
      </c>
      <c r="BI133" s="23">
        <v>0</v>
      </c>
      <c r="BJ133" s="23">
        <v>0</v>
      </c>
      <c r="BK133" s="23">
        <v>0</v>
      </c>
      <c r="BL133" s="23">
        <v>0</v>
      </c>
      <c r="BM133" s="23">
        <v>0</v>
      </c>
      <c r="BN133" s="23">
        <v>0</v>
      </c>
      <c r="BO133" s="23">
        <v>0</v>
      </c>
      <c r="BP133" s="23">
        <v>0</v>
      </c>
      <c r="BQ133" s="23">
        <v>0</v>
      </c>
      <c r="BR133" s="23">
        <v>63289.74</v>
      </c>
      <c r="BS133" s="23">
        <v>0</v>
      </c>
      <c r="BT133" s="23">
        <v>0</v>
      </c>
      <c r="BU133" s="23">
        <v>0</v>
      </c>
      <c r="BV133" s="23">
        <v>0</v>
      </c>
      <c r="BW133" s="23">
        <v>0</v>
      </c>
      <c r="BX133" s="23">
        <v>0</v>
      </c>
      <c r="BY133" s="24">
        <v>3689944.57</v>
      </c>
    </row>
    <row r="134" spans="1:77">
      <c r="A134" s="21" t="s">
        <v>285</v>
      </c>
      <c r="B134" s="22">
        <v>5105010107.1040001</v>
      </c>
      <c r="C134" s="21" t="s">
        <v>292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23">
        <v>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>
        <v>0</v>
      </c>
      <c r="AQ134" s="23">
        <v>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23">
        <v>0</v>
      </c>
      <c r="BB134" s="23">
        <v>0</v>
      </c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13438.88</v>
      </c>
      <c r="BI134" s="23">
        <v>73221.649999999994</v>
      </c>
      <c r="BJ134" s="23">
        <v>0</v>
      </c>
      <c r="BK134" s="23">
        <v>0</v>
      </c>
      <c r="BL134" s="23">
        <v>0</v>
      </c>
      <c r="BM134" s="23">
        <v>0</v>
      </c>
      <c r="BN134" s="23">
        <v>0</v>
      </c>
      <c r="BO134" s="23">
        <v>0</v>
      </c>
      <c r="BP134" s="23">
        <v>0</v>
      </c>
      <c r="BQ134" s="23">
        <v>0</v>
      </c>
      <c r="BR134" s="23">
        <v>0</v>
      </c>
      <c r="BS134" s="23">
        <v>0</v>
      </c>
      <c r="BT134" s="23">
        <v>0</v>
      </c>
      <c r="BU134" s="23">
        <v>0</v>
      </c>
      <c r="BV134" s="23">
        <v>0</v>
      </c>
      <c r="BW134" s="23">
        <v>0</v>
      </c>
      <c r="BX134" s="23">
        <v>0</v>
      </c>
      <c r="BY134" s="24">
        <v>399637.64</v>
      </c>
    </row>
    <row r="135" spans="1:77">
      <c r="A135" s="21" t="s">
        <v>285</v>
      </c>
      <c r="B135" s="22">
        <v>5105010107.1049995</v>
      </c>
      <c r="C135" s="21" t="s">
        <v>293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8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8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8">
        <v>0</v>
      </c>
      <c r="AS135" s="28">
        <v>0</v>
      </c>
      <c r="AT135" s="28">
        <v>0</v>
      </c>
      <c r="AU135" s="28">
        <v>0</v>
      </c>
      <c r="AV135" s="28">
        <v>0</v>
      </c>
      <c r="AW135" s="28">
        <v>0</v>
      </c>
      <c r="AX135" s="28">
        <v>0</v>
      </c>
      <c r="AY135" s="28">
        <v>0</v>
      </c>
      <c r="AZ135" s="28">
        <v>0</v>
      </c>
      <c r="BA135" s="28">
        <v>0</v>
      </c>
      <c r="BB135" s="28">
        <v>0</v>
      </c>
      <c r="BC135" s="28">
        <v>0</v>
      </c>
      <c r="BD135" s="28">
        <v>0</v>
      </c>
      <c r="BE135" s="28">
        <v>0</v>
      </c>
      <c r="BF135" s="28">
        <v>0</v>
      </c>
      <c r="BG135" s="28">
        <v>0</v>
      </c>
      <c r="BH135" s="28">
        <v>0</v>
      </c>
      <c r="BI135" s="28">
        <v>0</v>
      </c>
      <c r="BJ135" s="28">
        <v>0</v>
      </c>
      <c r="BK135" s="28">
        <v>0</v>
      </c>
      <c r="BL135" s="28">
        <v>0</v>
      </c>
      <c r="BM135" s="28">
        <v>0</v>
      </c>
      <c r="BN135" s="28">
        <v>0</v>
      </c>
      <c r="BO135" s="28">
        <v>0</v>
      </c>
      <c r="BP135" s="28">
        <v>0</v>
      </c>
      <c r="BQ135" s="28">
        <v>0</v>
      </c>
      <c r="BR135" s="28">
        <v>0</v>
      </c>
      <c r="BS135" s="28">
        <v>0</v>
      </c>
      <c r="BT135" s="28">
        <v>0</v>
      </c>
      <c r="BU135" s="28">
        <v>0</v>
      </c>
      <c r="BV135" s="28">
        <v>0</v>
      </c>
      <c r="BW135" s="28">
        <v>0</v>
      </c>
      <c r="BX135" s="28">
        <v>0</v>
      </c>
      <c r="BY135" s="24">
        <v>6186.77</v>
      </c>
    </row>
    <row r="136" spans="1:77">
      <c r="A136" s="21" t="s">
        <v>285</v>
      </c>
      <c r="B136" s="22">
        <v>5105010107.1059999</v>
      </c>
      <c r="C136" s="21" t="s">
        <v>294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17184.330000000002</v>
      </c>
      <c r="J136" s="23">
        <v>0</v>
      </c>
      <c r="K136" s="23">
        <v>0</v>
      </c>
      <c r="L136" s="23">
        <v>38000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>
        <v>0</v>
      </c>
      <c r="W136" s="23">
        <v>0</v>
      </c>
      <c r="X136" s="23">
        <v>0</v>
      </c>
      <c r="Y136" s="23">
        <v>0</v>
      </c>
      <c r="Z136" s="23">
        <v>0</v>
      </c>
      <c r="AA136" s="23">
        <v>0</v>
      </c>
      <c r="AB136" s="23">
        <v>0</v>
      </c>
      <c r="AC136" s="23">
        <v>0</v>
      </c>
      <c r="AD136" s="23">
        <v>0</v>
      </c>
      <c r="AE136" s="23">
        <v>0</v>
      </c>
      <c r="AF136" s="23">
        <v>0</v>
      </c>
      <c r="AG136" s="23">
        <v>0</v>
      </c>
      <c r="AH136" s="23">
        <v>0</v>
      </c>
      <c r="AI136" s="23">
        <v>0</v>
      </c>
      <c r="AJ136" s="23">
        <v>0</v>
      </c>
      <c r="AK136" s="23">
        <v>0</v>
      </c>
      <c r="AL136" s="23">
        <v>0</v>
      </c>
      <c r="AM136" s="23">
        <v>0</v>
      </c>
      <c r="AN136" s="23">
        <v>0</v>
      </c>
      <c r="AO136" s="23">
        <v>0</v>
      </c>
      <c r="AP136" s="23">
        <v>0</v>
      </c>
      <c r="AQ136" s="23">
        <v>0</v>
      </c>
      <c r="AR136" s="23">
        <v>0</v>
      </c>
      <c r="AS136" s="23">
        <v>0</v>
      </c>
      <c r="AT136" s="23">
        <v>0</v>
      </c>
      <c r="AU136" s="23">
        <v>0</v>
      </c>
      <c r="AV136" s="23">
        <v>0</v>
      </c>
      <c r="AW136" s="23">
        <v>0</v>
      </c>
      <c r="AX136" s="23">
        <v>0</v>
      </c>
      <c r="AY136" s="23">
        <v>4483.34</v>
      </c>
      <c r="AZ136" s="23">
        <v>0</v>
      </c>
      <c r="BA136" s="23">
        <v>0</v>
      </c>
      <c r="BB136" s="23">
        <v>0</v>
      </c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45308.88</v>
      </c>
      <c r="BI136" s="23">
        <v>0</v>
      </c>
      <c r="BJ136" s="23">
        <v>0</v>
      </c>
      <c r="BK136" s="23">
        <v>0</v>
      </c>
      <c r="BL136" s="23">
        <v>0</v>
      </c>
      <c r="BM136" s="23">
        <v>0</v>
      </c>
      <c r="BN136" s="23">
        <v>0</v>
      </c>
      <c r="BO136" s="23">
        <v>0</v>
      </c>
      <c r="BP136" s="23">
        <v>0</v>
      </c>
      <c r="BQ136" s="23">
        <v>0</v>
      </c>
      <c r="BR136" s="23">
        <v>5202.1899999999996</v>
      </c>
      <c r="BS136" s="23">
        <v>0</v>
      </c>
      <c r="BT136" s="23">
        <v>0</v>
      </c>
      <c r="BU136" s="23">
        <v>0</v>
      </c>
      <c r="BV136" s="23">
        <v>0</v>
      </c>
      <c r="BW136" s="23">
        <v>0</v>
      </c>
      <c r="BX136" s="23">
        <v>0</v>
      </c>
      <c r="BY136" s="24">
        <v>485805</v>
      </c>
    </row>
    <row r="137" spans="1:77">
      <c r="A137" s="21" t="s">
        <v>285</v>
      </c>
      <c r="B137" s="22">
        <v>5105010109.1009998</v>
      </c>
      <c r="C137" s="21" t="s">
        <v>295</v>
      </c>
      <c r="D137" s="23">
        <v>257764.5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244609.5</v>
      </c>
      <c r="L137" s="23">
        <v>4090.68</v>
      </c>
      <c r="M137" s="23">
        <v>0</v>
      </c>
      <c r="N137" s="23">
        <v>0</v>
      </c>
      <c r="O137" s="23">
        <v>0</v>
      </c>
      <c r="P137" s="23">
        <v>0</v>
      </c>
      <c r="Q137" s="23">
        <v>1147.0899999999999</v>
      </c>
      <c r="R137" s="23">
        <v>0</v>
      </c>
      <c r="S137" s="23">
        <v>2474.7098999999998</v>
      </c>
      <c r="T137" s="23">
        <v>6594.28</v>
      </c>
      <c r="U137" s="23">
        <v>3979.79</v>
      </c>
      <c r="V137" s="23">
        <v>112346.08</v>
      </c>
      <c r="W137" s="23">
        <v>199.93</v>
      </c>
      <c r="X137" s="23">
        <v>0</v>
      </c>
      <c r="Y137" s="23">
        <v>0</v>
      </c>
      <c r="Z137" s="23">
        <v>20570.71</v>
      </c>
      <c r="AA137" s="23">
        <v>0</v>
      </c>
      <c r="AB137" s="23">
        <v>0</v>
      </c>
      <c r="AC137" s="23">
        <v>0</v>
      </c>
      <c r="AD137" s="23">
        <v>0</v>
      </c>
      <c r="AE137" s="23">
        <v>0</v>
      </c>
      <c r="AF137" s="23">
        <v>1288.22</v>
      </c>
      <c r="AG137" s="23">
        <v>0</v>
      </c>
      <c r="AH137" s="23">
        <v>0</v>
      </c>
      <c r="AI137" s="23">
        <v>0</v>
      </c>
      <c r="AJ137" s="23">
        <v>0</v>
      </c>
      <c r="AK137" s="23">
        <v>0</v>
      </c>
      <c r="AL137" s="23">
        <v>0</v>
      </c>
      <c r="AM137" s="23">
        <v>0</v>
      </c>
      <c r="AN137" s="23">
        <v>0</v>
      </c>
      <c r="AO137" s="23">
        <v>0</v>
      </c>
      <c r="AP137" s="23">
        <v>40832.65</v>
      </c>
      <c r="AQ137" s="23">
        <v>194111.95</v>
      </c>
      <c r="AR137" s="23">
        <v>0</v>
      </c>
      <c r="AS137" s="23">
        <v>0</v>
      </c>
      <c r="AT137" s="23">
        <v>0</v>
      </c>
      <c r="AU137" s="23">
        <v>0</v>
      </c>
      <c r="AV137" s="23">
        <v>0</v>
      </c>
      <c r="AW137" s="23">
        <v>0</v>
      </c>
      <c r="AX137" s="23">
        <v>0</v>
      </c>
      <c r="AY137" s="23">
        <v>0</v>
      </c>
      <c r="AZ137" s="23">
        <v>3888.88</v>
      </c>
      <c r="BA137" s="23">
        <v>0</v>
      </c>
      <c r="BB137" s="23">
        <v>0</v>
      </c>
      <c r="BC137" s="23">
        <v>0</v>
      </c>
      <c r="BD137" s="23">
        <v>0</v>
      </c>
      <c r="BE137" s="23">
        <v>0</v>
      </c>
      <c r="BF137" s="23">
        <v>2013.01</v>
      </c>
      <c r="BG137" s="23">
        <v>0</v>
      </c>
      <c r="BH137" s="23">
        <v>0</v>
      </c>
      <c r="BI137" s="23">
        <v>565399.48</v>
      </c>
      <c r="BJ137" s="23">
        <v>0</v>
      </c>
      <c r="BK137" s="23">
        <v>5269.34</v>
      </c>
      <c r="BL137" s="23">
        <v>7155.82</v>
      </c>
      <c r="BM137" s="23">
        <v>5386.49</v>
      </c>
      <c r="BN137" s="23">
        <v>0</v>
      </c>
      <c r="BO137" s="23">
        <v>0</v>
      </c>
      <c r="BP137" s="23">
        <v>0</v>
      </c>
      <c r="BQ137" s="23">
        <v>0</v>
      </c>
      <c r="BR137" s="23">
        <v>0</v>
      </c>
      <c r="BS137" s="23">
        <v>0</v>
      </c>
      <c r="BT137" s="23">
        <v>0</v>
      </c>
      <c r="BU137" s="23">
        <v>0</v>
      </c>
      <c r="BV137" s="23">
        <v>0</v>
      </c>
      <c r="BW137" s="23">
        <v>413.57</v>
      </c>
      <c r="BX137" s="23">
        <v>3342.39</v>
      </c>
      <c r="BY137" s="24">
        <v>6954924.0499999998</v>
      </c>
    </row>
    <row r="138" spans="1:77">
      <c r="A138" s="21" t="s">
        <v>285</v>
      </c>
      <c r="B138" s="22">
        <v>5105010111.1009998</v>
      </c>
      <c r="C138" s="21" t="s">
        <v>296</v>
      </c>
      <c r="D138" s="23">
        <v>153673.42000000001</v>
      </c>
      <c r="E138" s="23">
        <v>268977.07</v>
      </c>
      <c r="F138" s="23">
        <v>0</v>
      </c>
      <c r="G138" s="23">
        <v>0</v>
      </c>
      <c r="H138" s="23">
        <v>26955.59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56067.25</v>
      </c>
      <c r="O138" s="23">
        <v>0</v>
      </c>
      <c r="P138" s="23">
        <v>0</v>
      </c>
      <c r="Q138" s="23">
        <v>24697.439999999999</v>
      </c>
      <c r="R138" s="23">
        <v>0</v>
      </c>
      <c r="S138" s="23">
        <v>0</v>
      </c>
      <c r="T138" s="23">
        <v>66500</v>
      </c>
      <c r="U138" s="23">
        <v>46068.47</v>
      </c>
      <c r="V138" s="23">
        <v>208238.5</v>
      </c>
      <c r="W138" s="23">
        <v>0</v>
      </c>
      <c r="X138" s="23">
        <v>0</v>
      </c>
      <c r="Y138" s="23">
        <v>0</v>
      </c>
      <c r="Z138" s="23">
        <v>66581.86</v>
      </c>
      <c r="AA138" s="23">
        <v>0</v>
      </c>
      <c r="AB138" s="23">
        <v>0</v>
      </c>
      <c r="AC138" s="23">
        <v>0</v>
      </c>
      <c r="AD138" s="23">
        <v>0</v>
      </c>
      <c r="AE138" s="23">
        <v>27222.799999999999</v>
      </c>
      <c r="AF138" s="23">
        <v>145912.42000000001</v>
      </c>
      <c r="AG138" s="23">
        <v>37508.730000000003</v>
      </c>
      <c r="AH138" s="23">
        <v>49419.96</v>
      </c>
      <c r="AI138" s="23">
        <v>41698.29</v>
      </c>
      <c r="AJ138" s="23">
        <v>38123.620000000003</v>
      </c>
      <c r="AK138" s="23">
        <v>37508.730000000003</v>
      </c>
      <c r="AL138" s="23">
        <v>37508.730000000003</v>
      </c>
      <c r="AM138" s="23">
        <v>37508.730000000003</v>
      </c>
      <c r="AN138" s="23">
        <v>41653.699999999997</v>
      </c>
      <c r="AO138" s="23">
        <v>37508.730000000003</v>
      </c>
      <c r="AP138" s="23">
        <v>48622.43</v>
      </c>
      <c r="AQ138" s="23">
        <v>183468.71</v>
      </c>
      <c r="AR138" s="23">
        <v>0</v>
      </c>
      <c r="AS138" s="23">
        <v>65178.05</v>
      </c>
      <c r="AT138" s="23">
        <v>0</v>
      </c>
      <c r="AU138" s="23">
        <v>0</v>
      </c>
      <c r="AV138" s="23">
        <v>6663</v>
      </c>
      <c r="AW138" s="23">
        <v>0</v>
      </c>
      <c r="AX138" s="23">
        <v>200247.02</v>
      </c>
      <c r="AY138" s="23">
        <v>33250</v>
      </c>
      <c r="AZ138" s="23">
        <v>0</v>
      </c>
      <c r="BA138" s="23">
        <v>66782.47</v>
      </c>
      <c r="BB138" s="23">
        <v>0</v>
      </c>
      <c r="BC138" s="23">
        <v>0</v>
      </c>
      <c r="BD138" s="23">
        <v>0</v>
      </c>
      <c r="BE138" s="23">
        <v>0</v>
      </c>
      <c r="BF138" s="23">
        <v>0</v>
      </c>
      <c r="BG138" s="23">
        <v>23266.66</v>
      </c>
      <c r="BH138" s="23">
        <v>47571.42</v>
      </c>
      <c r="BI138" s="23">
        <v>4200.3599999999997</v>
      </c>
      <c r="BJ138" s="23">
        <v>55447.28</v>
      </c>
      <c r="BK138" s="23">
        <v>26516.49</v>
      </c>
      <c r="BL138" s="23">
        <v>76635.97</v>
      </c>
      <c r="BM138" s="23">
        <v>4931.07</v>
      </c>
      <c r="BN138" s="23">
        <v>10026.52</v>
      </c>
      <c r="BO138" s="23">
        <v>66843.63</v>
      </c>
      <c r="BP138" s="23">
        <v>93249.11</v>
      </c>
      <c r="BQ138" s="23">
        <v>43218.05</v>
      </c>
      <c r="BR138" s="23">
        <v>133687.20000000001</v>
      </c>
      <c r="BS138" s="23">
        <v>0</v>
      </c>
      <c r="BT138" s="23">
        <v>0</v>
      </c>
      <c r="BU138" s="23">
        <v>66823.72</v>
      </c>
      <c r="BV138" s="23">
        <v>0</v>
      </c>
      <c r="BW138" s="23">
        <v>0</v>
      </c>
      <c r="BX138" s="23">
        <v>343393.59</v>
      </c>
      <c r="BY138" s="24">
        <v>6966909.1599999992</v>
      </c>
    </row>
    <row r="139" spans="1:77">
      <c r="A139" s="21" t="s">
        <v>285</v>
      </c>
      <c r="B139" s="22">
        <v>5105010113.1009998</v>
      </c>
      <c r="C139" s="21" t="s">
        <v>297</v>
      </c>
      <c r="D139" s="23">
        <v>15375.34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451888.88</v>
      </c>
      <c r="L139" s="23">
        <v>0</v>
      </c>
      <c r="M139" s="23">
        <v>0</v>
      </c>
      <c r="N139" s="23">
        <v>0</v>
      </c>
      <c r="O139" s="23">
        <v>20545.02</v>
      </c>
      <c r="P139" s="23">
        <v>150899.98000000001</v>
      </c>
      <c r="Q139" s="23">
        <v>0</v>
      </c>
      <c r="R139" s="23">
        <v>0</v>
      </c>
      <c r="S139" s="23">
        <v>0</v>
      </c>
      <c r="T139" s="23">
        <v>0</v>
      </c>
      <c r="U139" s="23">
        <v>0</v>
      </c>
      <c r="V139" s="23">
        <v>4093.22</v>
      </c>
      <c r="W139" s="23">
        <v>41578.53</v>
      </c>
      <c r="X139" s="23">
        <v>0</v>
      </c>
      <c r="Y139" s="23">
        <v>0</v>
      </c>
      <c r="Z139" s="23">
        <v>2038.83</v>
      </c>
      <c r="AA139" s="23">
        <v>0</v>
      </c>
      <c r="AB139" s="23">
        <v>0</v>
      </c>
      <c r="AC139" s="23">
        <v>0</v>
      </c>
      <c r="AD139" s="23">
        <v>0</v>
      </c>
      <c r="AE139" s="23">
        <v>5911.16</v>
      </c>
      <c r="AF139" s="23">
        <v>58285.13</v>
      </c>
      <c r="AG139" s="23">
        <v>0</v>
      </c>
      <c r="AH139" s="23">
        <v>0</v>
      </c>
      <c r="AI139" s="23">
        <v>0</v>
      </c>
      <c r="AJ139" s="23">
        <v>0</v>
      </c>
      <c r="AK139" s="23">
        <v>0</v>
      </c>
      <c r="AL139" s="23">
        <v>11865.75</v>
      </c>
      <c r="AM139" s="23">
        <v>0</v>
      </c>
      <c r="AN139" s="23">
        <v>0</v>
      </c>
      <c r="AO139" s="23">
        <v>0</v>
      </c>
      <c r="AP139" s="23">
        <v>11143.82</v>
      </c>
      <c r="AQ139" s="23">
        <v>112118.75</v>
      </c>
      <c r="AR139" s="23">
        <v>0</v>
      </c>
      <c r="AS139" s="23">
        <v>0</v>
      </c>
      <c r="AT139" s="23">
        <v>0</v>
      </c>
      <c r="AU139" s="23">
        <v>0</v>
      </c>
      <c r="AV139" s="23">
        <v>0</v>
      </c>
      <c r="AW139" s="23">
        <v>0</v>
      </c>
      <c r="AX139" s="23">
        <v>0</v>
      </c>
      <c r="AY139" s="23">
        <v>0</v>
      </c>
      <c r="AZ139" s="23">
        <v>0</v>
      </c>
      <c r="BA139" s="23">
        <v>0</v>
      </c>
      <c r="BB139" s="23">
        <v>0</v>
      </c>
      <c r="BC139" s="23">
        <v>0</v>
      </c>
      <c r="BD139" s="23">
        <v>0</v>
      </c>
      <c r="BE139" s="23">
        <v>0</v>
      </c>
      <c r="BF139" s="23">
        <v>613.29999999999995</v>
      </c>
      <c r="BG139" s="23">
        <v>0</v>
      </c>
      <c r="BH139" s="23">
        <v>0</v>
      </c>
      <c r="BI139" s="23">
        <v>2459.9499999999998</v>
      </c>
      <c r="BJ139" s="23">
        <v>168083.66</v>
      </c>
      <c r="BK139" s="23">
        <v>22327.66</v>
      </c>
      <c r="BL139" s="23">
        <v>0</v>
      </c>
      <c r="BM139" s="23">
        <v>0</v>
      </c>
      <c r="BN139" s="23">
        <v>22118.76</v>
      </c>
      <c r="BO139" s="23">
        <v>0</v>
      </c>
      <c r="BP139" s="23">
        <v>46627.39</v>
      </c>
      <c r="BQ139" s="23">
        <v>8678.82</v>
      </c>
      <c r="BR139" s="23">
        <v>0</v>
      </c>
      <c r="BS139" s="23">
        <v>0</v>
      </c>
      <c r="BT139" s="23">
        <v>0</v>
      </c>
      <c r="BU139" s="23">
        <v>127722.14</v>
      </c>
      <c r="BV139" s="23">
        <v>0</v>
      </c>
      <c r="BW139" s="23">
        <v>41446.54</v>
      </c>
      <c r="BX139" s="23">
        <v>41446.54</v>
      </c>
      <c r="BY139" s="24">
        <v>4286149.9399999995</v>
      </c>
    </row>
    <row r="140" spans="1:77">
      <c r="A140" s="21" t="s">
        <v>285</v>
      </c>
      <c r="B140" s="22">
        <v>5105010115.1009998</v>
      </c>
      <c r="C140" s="21" t="s">
        <v>298</v>
      </c>
      <c r="D140" s="23">
        <v>14227.29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4956</v>
      </c>
      <c r="T140" s="23">
        <v>0</v>
      </c>
      <c r="U140" s="23">
        <v>0</v>
      </c>
      <c r="V140" s="23">
        <v>2443.54</v>
      </c>
      <c r="W140" s="23">
        <v>0</v>
      </c>
      <c r="X140" s="23">
        <v>0</v>
      </c>
      <c r="Y140" s="23">
        <v>0</v>
      </c>
      <c r="Z140" s="23">
        <v>1293.83</v>
      </c>
      <c r="AA140" s="23">
        <v>0</v>
      </c>
      <c r="AB140" s="23">
        <v>0</v>
      </c>
      <c r="AC140" s="23">
        <v>0</v>
      </c>
      <c r="AD140" s="23">
        <v>0</v>
      </c>
      <c r="AE140" s="23">
        <v>283.92</v>
      </c>
      <c r="AF140" s="23">
        <v>0</v>
      </c>
      <c r="AG140" s="23">
        <v>0</v>
      </c>
      <c r="AH140" s="23">
        <v>0</v>
      </c>
      <c r="AI140" s="23">
        <v>0</v>
      </c>
      <c r="AJ140" s="23">
        <v>0</v>
      </c>
      <c r="AK140" s="23">
        <v>0</v>
      </c>
      <c r="AL140" s="23">
        <v>0</v>
      </c>
      <c r="AM140" s="23">
        <v>0</v>
      </c>
      <c r="AN140" s="23">
        <v>0</v>
      </c>
      <c r="AO140" s="23">
        <v>0</v>
      </c>
      <c r="AP140" s="23">
        <v>0</v>
      </c>
      <c r="AQ140" s="23">
        <v>79041.289999999994</v>
      </c>
      <c r="AR140" s="23">
        <v>0</v>
      </c>
      <c r="AS140" s="23">
        <v>0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0</v>
      </c>
      <c r="BA140" s="23">
        <v>0</v>
      </c>
      <c r="BB140" s="23">
        <v>0</v>
      </c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  <c r="BI140" s="23">
        <v>70607.48</v>
      </c>
      <c r="BJ140" s="23">
        <v>0</v>
      </c>
      <c r="BK140" s="23">
        <v>0</v>
      </c>
      <c r="BL140" s="23">
        <v>0</v>
      </c>
      <c r="BM140" s="23">
        <v>0</v>
      </c>
      <c r="BN140" s="23">
        <v>0</v>
      </c>
      <c r="BO140" s="23">
        <v>0</v>
      </c>
      <c r="BP140" s="23">
        <v>0</v>
      </c>
      <c r="BQ140" s="23">
        <v>0</v>
      </c>
      <c r="BR140" s="23">
        <v>0</v>
      </c>
      <c r="BS140" s="23">
        <v>0</v>
      </c>
      <c r="BT140" s="23">
        <v>0</v>
      </c>
      <c r="BU140" s="23">
        <v>0</v>
      </c>
      <c r="BV140" s="23">
        <v>0</v>
      </c>
      <c r="BW140" s="23">
        <v>0</v>
      </c>
      <c r="BX140" s="23">
        <v>0</v>
      </c>
      <c r="BY140" s="24">
        <v>736469.96</v>
      </c>
    </row>
    <row r="141" spans="1:77">
      <c r="A141" s="21" t="s">
        <v>285</v>
      </c>
      <c r="B141" s="22">
        <v>5105010117.1009998</v>
      </c>
      <c r="C141" s="21" t="s">
        <v>299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73216.66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  <c r="V141" s="23">
        <v>0</v>
      </c>
      <c r="W141" s="23">
        <v>0</v>
      </c>
      <c r="X141" s="23">
        <v>0</v>
      </c>
      <c r="Y141" s="23">
        <v>0</v>
      </c>
      <c r="Z141" s="23">
        <v>1647.31</v>
      </c>
      <c r="AA141" s="23">
        <v>0</v>
      </c>
      <c r="AB141" s="23">
        <v>0</v>
      </c>
      <c r="AC141" s="23">
        <v>0</v>
      </c>
      <c r="AD141" s="23">
        <v>0</v>
      </c>
      <c r="AE141" s="23">
        <v>0</v>
      </c>
      <c r="AF141" s="23">
        <v>0</v>
      </c>
      <c r="AG141" s="23">
        <v>0</v>
      </c>
      <c r="AH141" s="23">
        <v>0</v>
      </c>
      <c r="AI141" s="23">
        <v>0</v>
      </c>
      <c r="AJ141" s="23">
        <v>0</v>
      </c>
      <c r="AK141" s="23">
        <v>0</v>
      </c>
      <c r="AL141" s="23">
        <v>0</v>
      </c>
      <c r="AM141" s="23">
        <v>0</v>
      </c>
      <c r="AN141" s="23">
        <v>0</v>
      </c>
      <c r="AO141" s="23">
        <v>0</v>
      </c>
      <c r="AP141" s="23">
        <v>0</v>
      </c>
      <c r="AQ141" s="23">
        <v>25555.82</v>
      </c>
      <c r="AR141" s="23">
        <v>0</v>
      </c>
      <c r="AS141" s="23">
        <v>0</v>
      </c>
      <c r="AT141" s="23">
        <v>0</v>
      </c>
      <c r="AU141" s="23">
        <v>0</v>
      </c>
      <c r="AV141" s="23">
        <v>0</v>
      </c>
      <c r="AW141" s="23">
        <v>0</v>
      </c>
      <c r="AX141" s="23">
        <v>0</v>
      </c>
      <c r="AY141" s="23">
        <v>0</v>
      </c>
      <c r="AZ141" s="23">
        <v>0</v>
      </c>
      <c r="BA141" s="23">
        <v>0</v>
      </c>
      <c r="BB141" s="23">
        <v>0</v>
      </c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  <c r="BI141" s="23">
        <v>2061.9</v>
      </c>
      <c r="BJ141" s="23">
        <v>0</v>
      </c>
      <c r="BK141" s="23">
        <v>0</v>
      </c>
      <c r="BL141" s="23">
        <v>0</v>
      </c>
      <c r="BM141" s="23">
        <v>0</v>
      </c>
      <c r="BN141" s="23">
        <v>0</v>
      </c>
      <c r="BO141" s="23">
        <v>0</v>
      </c>
      <c r="BP141" s="23">
        <v>0</v>
      </c>
      <c r="BQ141" s="23">
        <v>0</v>
      </c>
      <c r="BR141" s="23">
        <v>0</v>
      </c>
      <c r="BS141" s="23">
        <v>0</v>
      </c>
      <c r="BT141" s="23">
        <v>0</v>
      </c>
      <c r="BU141" s="23">
        <v>0</v>
      </c>
      <c r="BV141" s="23">
        <v>0</v>
      </c>
      <c r="BW141" s="23">
        <v>0</v>
      </c>
      <c r="BX141" s="23">
        <v>0</v>
      </c>
      <c r="BY141" s="24">
        <v>444241.94</v>
      </c>
    </row>
    <row r="142" spans="1:77">
      <c r="A142" s="21" t="s">
        <v>285</v>
      </c>
      <c r="B142" s="22">
        <v>5105010121.1009998</v>
      </c>
      <c r="C142" s="21" t="s">
        <v>300</v>
      </c>
      <c r="D142" s="23">
        <v>0</v>
      </c>
      <c r="E142" s="23">
        <v>10906.63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  <c r="V142" s="23">
        <v>0</v>
      </c>
      <c r="W142" s="23">
        <v>0</v>
      </c>
      <c r="X142" s="23">
        <v>0</v>
      </c>
      <c r="Y142" s="23">
        <v>0</v>
      </c>
      <c r="Z142" s="23">
        <v>2474.13</v>
      </c>
      <c r="AA142" s="23">
        <v>0</v>
      </c>
      <c r="AB142" s="23">
        <v>0</v>
      </c>
      <c r="AC142" s="23">
        <v>0</v>
      </c>
      <c r="AD142" s="23">
        <v>0</v>
      </c>
      <c r="AE142" s="23">
        <v>0</v>
      </c>
      <c r="AF142" s="23">
        <v>0</v>
      </c>
      <c r="AG142" s="23">
        <v>0</v>
      </c>
      <c r="AH142" s="23">
        <v>0</v>
      </c>
      <c r="AI142" s="23">
        <v>0</v>
      </c>
      <c r="AJ142" s="23">
        <v>0</v>
      </c>
      <c r="AK142" s="23">
        <v>0</v>
      </c>
      <c r="AL142" s="23">
        <v>0</v>
      </c>
      <c r="AM142" s="23">
        <v>0</v>
      </c>
      <c r="AN142" s="23">
        <v>0</v>
      </c>
      <c r="AO142" s="23">
        <v>9024.66</v>
      </c>
      <c r="AP142" s="23">
        <v>0</v>
      </c>
      <c r="AQ142" s="23">
        <v>1186.24</v>
      </c>
      <c r="AR142" s="23">
        <v>0</v>
      </c>
      <c r="AS142" s="23">
        <v>0</v>
      </c>
      <c r="AT142" s="23">
        <v>0</v>
      </c>
      <c r="AU142" s="23">
        <v>0</v>
      </c>
      <c r="AV142" s="23">
        <v>0</v>
      </c>
      <c r="AW142" s="23">
        <v>0</v>
      </c>
      <c r="AX142" s="23">
        <v>0</v>
      </c>
      <c r="AY142" s="23">
        <v>0</v>
      </c>
      <c r="AZ142" s="23">
        <v>0</v>
      </c>
      <c r="BA142" s="23">
        <v>0</v>
      </c>
      <c r="BB142" s="23">
        <v>0</v>
      </c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  <c r="BI142" s="23">
        <v>0</v>
      </c>
      <c r="BJ142" s="23">
        <v>0</v>
      </c>
      <c r="BK142" s="23">
        <v>0</v>
      </c>
      <c r="BL142" s="23">
        <v>0</v>
      </c>
      <c r="BM142" s="23">
        <v>0</v>
      </c>
      <c r="BN142" s="23">
        <v>0</v>
      </c>
      <c r="BO142" s="23">
        <v>0</v>
      </c>
      <c r="BP142" s="23">
        <v>0</v>
      </c>
      <c r="BQ142" s="23">
        <v>0</v>
      </c>
      <c r="BR142" s="23">
        <v>0</v>
      </c>
      <c r="BS142" s="23">
        <v>0</v>
      </c>
      <c r="BT142" s="23">
        <v>0</v>
      </c>
      <c r="BU142" s="23">
        <v>166.67</v>
      </c>
      <c r="BV142" s="23">
        <v>0</v>
      </c>
      <c r="BW142" s="23">
        <v>0</v>
      </c>
      <c r="BX142" s="23">
        <v>0</v>
      </c>
      <c r="BY142" s="24">
        <v>119384.81999999999</v>
      </c>
    </row>
    <row r="143" spans="1:77">
      <c r="A143" s="21" t="s">
        <v>285</v>
      </c>
      <c r="B143" s="22">
        <v>5105010125.1009998</v>
      </c>
      <c r="C143" s="21" t="s">
        <v>301</v>
      </c>
      <c r="D143" s="23">
        <v>2642680.65</v>
      </c>
      <c r="E143" s="23">
        <v>23898.63</v>
      </c>
      <c r="F143" s="23">
        <v>41179.699999999997</v>
      </c>
      <c r="G143" s="23">
        <v>0</v>
      </c>
      <c r="H143" s="23">
        <v>6216.98</v>
      </c>
      <c r="I143" s="23">
        <v>0</v>
      </c>
      <c r="J143" s="23">
        <v>0</v>
      </c>
      <c r="K143" s="23">
        <v>521900</v>
      </c>
      <c r="L143" s="23">
        <v>0</v>
      </c>
      <c r="M143" s="23">
        <v>965988.46</v>
      </c>
      <c r="N143" s="23">
        <v>36390.870000000003</v>
      </c>
      <c r="O143" s="23">
        <v>66260.399999999994</v>
      </c>
      <c r="P143" s="23">
        <v>285153.34000000003</v>
      </c>
      <c r="Q143" s="23">
        <v>391975.74</v>
      </c>
      <c r="R143" s="23">
        <v>0</v>
      </c>
      <c r="S143" s="23">
        <v>248812.29</v>
      </c>
      <c r="T143" s="23">
        <v>34880.959999999999</v>
      </c>
      <c r="U143" s="23">
        <v>27054</v>
      </c>
      <c r="V143" s="23">
        <v>5349165.0999999996</v>
      </c>
      <c r="W143" s="23">
        <v>1851.46</v>
      </c>
      <c r="X143" s="23">
        <v>10504.87</v>
      </c>
      <c r="Y143" s="23">
        <v>0</v>
      </c>
      <c r="Z143" s="23">
        <v>298882.36</v>
      </c>
      <c r="AA143" s="23">
        <v>18333.330000000002</v>
      </c>
      <c r="AB143" s="23">
        <v>0</v>
      </c>
      <c r="AC143" s="23">
        <v>0</v>
      </c>
      <c r="AD143" s="23">
        <v>0</v>
      </c>
      <c r="AE143" s="23">
        <v>1432191.15</v>
      </c>
      <c r="AF143" s="23">
        <v>532444.91</v>
      </c>
      <c r="AG143" s="23">
        <v>62548.68</v>
      </c>
      <c r="AH143" s="23">
        <v>34816.300000000003</v>
      </c>
      <c r="AI143" s="23">
        <v>30391.17</v>
      </c>
      <c r="AJ143" s="23">
        <v>210325.59</v>
      </c>
      <c r="AK143" s="23">
        <v>3008.23</v>
      </c>
      <c r="AL143" s="23">
        <v>85902.36</v>
      </c>
      <c r="AM143" s="23">
        <v>52061.97</v>
      </c>
      <c r="AN143" s="23">
        <v>13109.83</v>
      </c>
      <c r="AO143" s="23">
        <v>24956.639999999999</v>
      </c>
      <c r="AP143" s="23">
        <v>118800.4</v>
      </c>
      <c r="AQ143" s="23">
        <v>5521570.7400000002</v>
      </c>
      <c r="AR143" s="23">
        <v>11113.46</v>
      </c>
      <c r="AS143" s="23">
        <v>9198.5300000000007</v>
      </c>
      <c r="AT143" s="23">
        <v>20986.04</v>
      </c>
      <c r="AU143" s="23">
        <v>15707.06</v>
      </c>
      <c r="AV143" s="23">
        <v>55596.67</v>
      </c>
      <c r="AW143" s="23">
        <v>20890.36</v>
      </c>
      <c r="AX143" s="23">
        <v>0</v>
      </c>
      <c r="AY143" s="23">
        <v>61000</v>
      </c>
      <c r="AZ143" s="23">
        <v>13935.59</v>
      </c>
      <c r="BA143" s="23">
        <v>62981.61</v>
      </c>
      <c r="BB143" s="23">
        <v>0</v>
      </c>
      <c r="BC143" s="23">
        <v>0</v>
      </c>
      <c r="BD143" s="23">
        <v>469236.66</v>
      </c>
      <c r="BE143" s="23">
        <v>30666.67</v>
      </c>
      <c r="BF143" s="23">
        <v>30114.87</v>
      </c>
      <c r="BG143" s="23">
        <v>33024.76</v>
      </c>
      <c r="BH143" s="23">
        <v>0</v>
      </c>
      <c r="BI143" s="23">
        <v>5415839.8300000001</v>
      </c>
      <c r="BJ143" s="23">
        <v>576686.91</v>
      </c>
      <c r="BK143" s="23">
        <v>103001.44</v>
      </c>
      <c r="BL143" s="23">
        <v>47093.89</v>
      </c>
      <c r="BM143" s="23">
        <v>44559.040000000001</v>
      </c>
      <c r="BN143" s="23">
        <v>117951.51</v>
      </c>
      <c r="BO143" s="23">
        <v>88316.43</v>
      </c>
      <c r="BP143" s="23">
        <v>2867066.26</v>
      </c>
      <c r="BQ143" s="23">
        <v>1236.68</v>
      </c>
      <c r="BR143" s="23">
        <v>76264.2</v>
      </c>
      <c r="BS143" s="23">
        <v>47228.9</v>
      </c>
      <c r="BT143" s="23">
        <v>0</v>
      </c>
      <c r="BU143" s="23">
        <v>312538.42</v>
      </c>
      <c r="BV143" s="23">
        <v>21845.38</v>
      </c>
      <c r="BW143" s="23">
        <v>97216.6</v>
      </c>
      <c r="BX143" s="23">
        <v>792345.67</v>
      </c>
      <c r="BY143" s="24">
        <v>95592605.049999982</v>
      </c>
    </row>
    <row r="144" spans="1:77">
      <c r="A144" s="21" t="s">
        <v>285</v>
      </c>
      <c r="B144" s="22">
        <v>5105010127.1009998</v>
      </c>
      <c r="C144" s="21" t="s">
        <v>302</v>
      </c>
      <c r="D144" s="23">
        <v>413257.26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  <c r="U144" s="23">
        <v>0</v>
      </c>
      <c r="V144" s="23">
        <v>10833.7</v>
      </c>
      <c r="W144" s="23">
        <v>0</v>
      </c>
      <c r="X144" s="23">
        <v>0</v>
      </c>
      <c r="Y144" s="23">
        <v>0</v>
      </c>
      <c r="Z144" s="23">
        <v>2534.54</v>
      </c>
      <c r="AA144" s="23">
        <v>0</v>
      </c>
      <c r="AB144" s="23">
        <v>0</v>
      </c>
      <c r="AC144" s="23">
        <v>0</v>
      </c>
      <c r="AD144" s="23">
        <v>0</v>
      </c>
      <c r="AE144" s="23">
        <v>0</v>
      </c>
      <c r="AF144" s="23">
        <v>0</v>
      </c>
      <c r="AG144" s="23">
        <v>0</v>
      </c>
      <c r="AH144" s="23">
        <v>0</v>
      </c>
      <c r="AI144" s="23">
        <v>0</v>
      </c>
      <c r="AJ144" s="23">
        <v>0</v>
      </c>
      <c r="AK144" s="23">
        <v>0</v>
      </c>
      <c r="AL144" s="23">
        <v>0</v>
      </c>
      <c r="AM144" s="23">
        <v>0</v>
      </c>
      <c r="AN144" s="23">
        <v>0</v>
      </c>
      <c r="AO144" s="23">
        <v>0</v>
      </c>
      <c r="AP144" s="23">
        <v>2228.31</v>
      </c>
      <c r="AQ144" s="23">
        <v>126146.44</v>
      </c>
      <c r="AR144" s="23">
        <v>0</v>
      </c>
      <c r="AS144" s="23">
        <v>0</v>
      </c>
      <c r="AT144" s="23">
        <v>0</v>
      </c>
      <c r="AU144" s="23">
        <v>0</v>
      </c>
      <c r="AV144" s="23">
        <v>0</v>
      </c>
      <c r="AW144" s="23">
        <v>0</v>
      </c>
      <c r="AX144" s="23">
        <v>0</v>
      </c>
      <c r="AY144" s="23">
        <v>0</v>
      </c>
      <c r="AZ144" s="23">
        <v>0</v>
      </c>
      <c r="BA144" s="23">
        <v>0</v>
      </c>
      <c r="BB144" s="23">
        <v>0</v>
      </c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  <c r="BI144" s="23">
        <v>188890.5</v>
      </c>
      <c r="BJ144" s="23">
        <v>0</v>
      </c>
      <c r="BK144" s="23">
        <v>0</v>
      </c>
      <c r="BL144" s="23">
        <v>0</v>
      </c>
      <c r="BM144" s="23">
        <v>0</v>
      </c>
      <c r="BN144" s="23">
        <v>0</v>
      </c>
      <c r="BO144" s="23">
        <v>0</v>
      </c>
      <c r="BP144" s="23">
        <v>0</v>
      </c>
      <c r="BQ144" s="23">
        <v>0</v>
      </c>
      <c r="BR144" s="23">
        <v>0</v>
      </c>
      <c r="BS144" s="23">
        <v>0</v>
      </c>
      <c r="BT144" s="23">
        <v>0</v>
      </c>
      <c r="BU144" s="23">
        <v>0</v>
      </c>
      <c r="BV144" s="23">
        <v>0</v>
      </c>
      <c r="BW144" s="23">
        <v>0</v>
      </c>
      <c r="BX144" s="23">
        <v>1071.76</v>
      </c>
      <c r="BY144" s="24">
        <v>2144602.77</v>
      </c>
    </row>
    <row r="145" spans="1:77">
      <c r="A145" s="21" t="s">
        <v>285</v>
      </c>
      <c r="B145" s="22">
        <v>5105010129.1009998</v>
      </c>
      <c r="C145" s="21" t="s">
        <v>303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523583.34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23">
        <v>0</v>
      </c>
      <c r="Z145" s="23">
        <v>0</v>
      </c>
      <c r="AA145" s="23">
        <v>0</v>
      </c>
      <c r="AB145" s="23">
        <v>0</v>
      </c>
      <c r="AC145" s="23">
        <v>0</v>
      </c>
      <c r="AD145" s="23">
        <v>0</v>
      </c>
      <c r="AE145" s="23">
        <v>61278.42</v>
      </c>
      <c r="AF145" s="23">
        <v>0</v>
      </c>
      <c r="AG145" s="23">
        <v>0</v>
      </c>
      <c r="AH145" s="23">
        <v>0</v>
      </c>
      <c r="AI145" s="23">
        <v>0</v>
      </c>
      <c r="AJ145" s="23">
        <v>0</v>
      </c>
      <c r="AK145" s="23">
        <v>0</v>
      </c>
      <c r="AL145" s="23">
        <v>0</v>
      </c>
      <c r="AM145" s="23">
        <v>0</v>
      </c>
      <c r="AN145" s="23">
        <v>0</v>
      </c>
      <c r="AO145" s="23">
        <v>0</v>
      </c>
      <c r="AP145" s="23">
        <v>0</v>
      </c>
      <c r="AQ145" s="23">
        <v>0</v>
      </c>
      <c r="AR145" s="23">
        <v>0</v>
      </c>
      <c r="AS145" s="23">
        <v>0</v>
      </c>
      <c r="AT145" s="23">
        <v>0</v>
      </c>
      <c r="AU145" s="23">
        <v>0</v>
      </c>
      <c r="AV145" s="23">
        <v>0</v>
      </c>
      <c r="AW145" s="23">
        <v>0</v>
      </c>
      <c r="AX145" s="23">
        <v>65347.48</v>
      </c>
      <c r="AY145" s="23">
        <v>0</v>
      </c>
      <c r="AZ145" s="23">
        <v>0</v>
      </c>
      <c r="BA145" s="23">
        <v>0</v>
      </c>
      <c r="BB145" s="23">
        <v>0</v>
      </c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  <c r="BI145" s="23">
        <v>159622.57999999999</v>
      </c>
      <c r="BJ145" s="23">
        <v>0</v>
      </c>
      <c r="BK145" s="23">
        <v>0</v>
      </c>
      <c r="BL145" s="23">
        <v>0</v>
      </c>
      <c r="BM145" s="23">
        <v>0</v>
      </c>
      <c r="BN145" s="23">
        <v>0</v>
      </c>
      <c r="BO145" s="23">
        <v>0</v>
      </c>
      <c r="BP145" s="23">
        <v>0</v>
      </c>
      <c r="BQ145" s="23">
        <v>0</v>
      </c>
      <c r="BR145" s="23">
        <v>0</v>
      </c>
      <c r="BS145" s="23">
        <v>0</v>
      </c>
      <c r="BT145" s="23">
        <v>0</v>
      </c>
      <c r="BU145" s="23">
        <v>0</v>
      </c>
      <c r="BV145" s="23">
        <v>0</v>
      </c>
      <c r="BW145" s="23">
        <v>0</v>
      </c>
      <c r="BX145" s="23">
        <v>0</v>
      </c>
      <c r="BY145" s="24">
        <v>2840924.25</v>
      </c>
    </row>
    <row r="146" spans="1:77">
      <c r="A146" s="21" t="s">
        <v>285</v>
      </c>
      <c r="B146" s="22">
        <v>5105010131.1009998</v>
      </c>
      <c r="C146" s="21" t="s">
        <v>304</v>
      </c>
      <c r="D146" s="23">
        <v>60318.97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6000</v>
      </c>
      <c r="O146" s="23">
        <v>0</v>
      </c>
      <c r="P146" s="23">
        <v>0</v>
      </c>
      <c r="Q146" s="23">
        <v>0</v>
      </c>
      <c r="R146" s="23">
        <v>0</v>
      </c>
      <c r="S146" s="23">
        <v>1032.8800000000001</v>
      </c>
      <c r="T146" s="23">
        <v>0</v>
      </c>
      <c r="U146" s="23">
        <v>0</v>
      </c>
      <c r="V146" s="23">
        <v>415.1</v>
      </c>
      <c r="W146" s="23">
        <v>0</v>
      </c>
      <c r="X146" s="23">
        <v>0</v>
      </c>
      <c r="Y146" s="23">
        <v>0</v>
      </c>
      <c r="Z146" s="23">
        <v>929.77</v>
      </c>
      <c r="AA146" s="23">
        <v>0</v>
      </c>
      <c r="AB146" s="23">
        <v>0</v>
      </c>
      <c r="AC146" s="23">
        <v>0</v>
      </c>
      <c r="AD146" s="23">
        <v>0</v>
      </c>
      <c r="AE146" s="23">
        <v>0</v>
      </c>
      <c r="AF146" s="23">
        <v>0</v>
      </c>
      <c r="AG146" s="23">
        <v>0</v>
      </c>
      <c r="AH146" s="23">
        <v>0</v>
      </c>
      <c r="AI146" s="23">
        <v>0</v>
      </c>
      <c r="AJ146" s="23">
        <v>0</v>
      </c>
      <c r="AK146" s="23">
        <v>0</v>
      </c>
      <c r="AL146" s="23">
        <v>0</v>
      </c>
      <c r="AM146" s="23">
        <v>0</v>
      </c>
      <c r="AN146" s="23">
        <v>0</v>
      </c>
      <c r="AO146" s="23">
        <v>0</v>
      </c>
      <c r="AP146" s="23">
        <v>0</v>
      </c>
      <c r="AQ146" s="23">
        <v>50358.98</v>
      </c>
      <c r="AR146" s="23">
        <v>0</v>
      </c>
      <c r="AS146" s="23">
        <v>0</v>
      </c>
      <c r="AT146" s="23">
        <v>0</v>
      </c>
      <c r="AU146" s="23">
        <v>0</v>
      </c>
      <c r="AV146" s="23">
        <v>0</v>
      </c>
      <c r="AW146" s="23">
        <v>0</v>
      </c>
      <c r="AX146" s="23">
        <v>0</v>
      </c>
      <c r="AY146" s="23">
        <v>0</v>
      </c>
      <c r="AZ146" s="23">
        <v>0</v>
      </c>
      <c r="BA146" s="23">
        <v>0</v>
      </c>
      <c r="BB146" s="23">
        <v>0</v>
      </c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  <c r="BI146" s="23">
        <v>117620.34</v>
      </c>
      <c r="BJ146" s="23">
        <v>0</v>
      </c>
      <c r="BK146" s="23">
        <v>37306.379999999997</v>
      </c>
      <c r="BL146" s="23">
        <v>0</v>
      </c>
      <c r="BM146" s="23">
        <v>0</v>
      </c>
      <c r="BN146" s="23">
        <v>10577.77</v>
      </c>
      <c r="BO146" s="23">
        <v>0</v>
      </c>
      <c r="BP146" s="23">
        <v>62938.64</v>
      </c>
      <c r="BQ146" s="23">
        <v>0</v>
      </c>
      <c r="BR146" s="23">
        <v>0</v>
      </c>
      <c r="BS146" s="23">
        <v>0</v>
      </c>
      <c r="BT146" s="23">
        <v>0</v>
      </c>
      <c r="BU146" s="23">
        <v>0</v>
      </c>
      <c r="BV146" s="23">
        <v>0</v>
      </c>
      <c r="BW146" s="23">
        <v>0</v>
      </c>
      <c r="BX146" s="23">
        <v>0</v>
      </c>
      <c r="BY146" s="24">
        <v>1814165.4500000002</v>
      </c>
    </row>
    <row r="147" spans="1:77">
      <c r="A147" s="21" t="s">
        <v>285</v>
      </c>
      <c r="B147" s="22">
        <v>5105010133.1009998</v>
      </c>
      <c r="C147" s="21" t="s">
        <v>305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3">
        <v>0</v>
      </c>
      <c r="AA147" s="23">
        <v>0</v>
      </c>
      <c r="AB147" s="23">
        <v>0</v>
      </c>
      <c r="AC147" s="23">
        <v>0</v>
      </c>
      <c r="AD147" s="23">
        <v>0</v>
      </c>
      <c r="AE147" s="23">
        <v>0</v>
      </c>
      <c r="AF147" s="23">
        <v>0</v>
      </c>
      <c r="AG147" s="23">
        <v>0</v>
      </c>
      <c r="AH147" s="23">
        <v>0</v>
      </c>
      <c r="AI147" s="23">
        <v>0</v>
      </c>
      <c r="AJ147" s="23">
        <v>0</v>
      </c>
      <c r="AK147" s="23">
        <v>0</v>
      </c>
      <c r="AL147" s="23">
        <v>0</v>
      </c>
      <c r="AM147" s="23">
        <v>0</v>
      </c>
      <c r="AN147" s="23">
        <v>0</v>
      </c>
      <c r="AO147" s="23">
        <v>0</v>
      </c>
      <c r="AP147" s="23">
        <v>0</v>
      </c>
      <c r="AQ147" s="23">
        <v>13048.12</v>
      </c>
      <c r="AR147" s="23">
        <v>0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v>0</v>
      </c>
      <c r="AY147" s="23">
        <v>0</v>
      </c>
      <c r="AZ147" s="23">
        <v>0</v>
      </c>
      <c r="BA147" s="23">
        <v>0</v>
      </c>
      <c r="BB147" s="23">
        <v>0</v>
      </c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  <c r="BI147" s="23">
        <v>0</v>
      </c>
      <c r="BJ147" s="23">
        <v>0</v>
      </c>
      <c r="BK147" s="23">
        <v>0</v>
      </c>
      <c r="BL147" s="23">
        <v>0</v>
      </c>
      <c r="BM147" s="23">
        <v>0</v>
      </c>
      <c r="BN147" s="23">
        <v>0</v>
      </c>
      <c r="BO147" s="23">
        <v>0</v>
      </c>
      <c r="BP147" s="23">
        <v>0</v>
      </c>
      <c r="BQ147" s="23">
        <v>0</v>
      </c>
      <c r="BR147" s="23">
        <v>0</v>
      </c>
      <c r="BS147" s="23">
        <v>0</v>
      </c>
      <c r="BT147" s="23">
        <v>0</v>
      </c>
      <c r="BU147" s="23">
        <v>0</v>
      </c>
      <c r="BV147" s="23">
        <v>0</v>
      </c>
      <c r="BW147" s="23">
        <v>0</v>
      </c>
      <c r="BX147" s="23">
        <v>0</v>
      </c>
      <c r="BY147" s="24">
        <v>22579.64</v>
      </c>
    </row>
    <row r="148" spans="1:77">
      <c r="A148" s="21" t="s">
        <v>285</v>
      </c>
      <c r="B148" s="22">
        <v>5105010135.1009998</v>
      </c>
      <c r="C148" s="21" t="s">
        <v>306</v>
      </c>
      <c r="D148" s="23">
        <v>0</v>
      </c>
      <c r="E148" s="23">
        <v>698.02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>
        <v>0</v>
      </c>
      <c r="AQ148" s="23">
        <v>0</v>
      </c>
      <c r="AR148" s="23">
        <v>0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0</v>
      </c>
      <c r="AY148" s="23">
        <v>0</v>
      </c>
      <c r="AZ148" s="23">
        <v>0</v>
      </c>
      <c r="BA148" s="23">
        <v>0</v>
      </c>
      <c r="BB148" s="23">
        <v>0</v>
      </c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  <c r="BI148" s="23">
        <v>0</v>
      </c>
      <c r="BJ148" s="23">
        <v>0</v>
      </c>
      <c r="BK148" s="23">
        <v>0</v>
      </c>
      <c r="BL148" s="23">
        <v>0</v>
      </c>
      <c r="BM148" s="23">
        <v>0</v>
      </c>
      <c r="BN148" s="23">
        <v>0</v>
      </c>
      <c r="BO148" s="23">
        <v>0</v>
      </c>
      <c r="BP148" s="23">
        <v>0</v>
      </c>
      <c r="BQ148" s="23">
        <v>0</v>
      </c>
      <c r="BR148" s="23">
        <v>0</v>
      </c>
      <c r="BS148" s="23">
        <v>0</v>
      </c>
      <c r="BT148" s="23">
        <v>0</v>
      </c>
      <c r="BU148" s="23">
        <v>0</v>
      </c>
      <c r="BV148" s="23">
        <v>0</v>
      </c>
      <c r="BW148" s="23">
        <v>0</v>
      </c>
      <c r="BX148" s="23">
        <v>0</v>
      </c>
      <c r="BY148" s="24">
        <v>2116.94</v>
      </c>
    </row>
    <row r="149" spans="1:77">
      <c r="A149" s="21" t="s">
        <v>285</v>
      </c>
      <c r="B149" s="22">
        <v>5105010137.1009998</v>
      </c>
      <c r="C149" s="21" t="s">
        <v>307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8">
        <v>0</v>
      </c>
      <c r="U149" s="28">
        <v>0</v>
      </c>
      <c r="V149" s="28">
        <v>0</v>
      </c>
      <c r="W149" s="28">
        <v>0</v>
      </c>
      <c r="X149" s="28">
        <v>0</v>
      </c>
      <c r="Y149" s="28">
        <v>0</v>
      </c>
      <c r="Z149" s="28">
        <v>0</v>
      </c>
      <c r="AA149" s="28">
        <v>0</v>
      </c>
      <c r="AB149" s="28">
        <v>0</v>
      </c>
      <c r="AC149" s="28">
        <v>0</v>
      </c>
      <c r="AD149" s="28">
        <v>0</v>
      </c>
      <c r="AE149" s="28">
        <v>0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8">
        <v>0</v>
      </c>
      <c r="AM149" s="28">
        <v>0</v>
      </c>
      <c r="AN149" s="28">
        <v>0</v>
      </c>
      <c r="AO149" s="28">
        <v>0</v>
      </c>
      <c r="AP149" s="28">
        <v>0</v>
      </c>
      <c r="AQ149" s="28">
        <v>0</v>
      </c>
      <c r="AR149" s="28">
        <v>0</v>
      </c>
      <c r="AS149" s="28">
        <v>0</v>
      </c>
      <c r="AT149" s="28">
        <v>0</v>
      </c>
      <c r="AU149" s="28">
        <v>0</v>
      </c>
      <c r="AV149" s="28">
        <v>0</v>
      </c>
      <c r="AW149" s="28">
        <v>0</v>
      </c>
      <c r="AX149" s="28">
        <v>0</v>
      </c>
      <c r="AY149" s="28">
        <v>0</v>
      </c>
      <c r="AZ149" s="28">
        <v>0</v>
      </c>
      <c r="BA149" s="28">
        <v>0</v>
      </c>
      <c r="BB149" s="28">
        <v>0</v>
      </c>
      <c r="BC149" s="28">
        <v>0</v>
      </c>
      <c r="BD149" s="28">
        <v>0</v>
      </c>
      <c r="BE149" s="28">
        <v>0</v>
      </c>
      <c r="BF149" s="28">
        <v>0</v>
      </c>
      <c r="BG149" s="28">
        <v>0</v>
      </c>
      <c r="BH149" s="28">
        <v>0</v>
      </c>
      <c r="BI149" s="28">
        <v>0</v>
      </c>
      <c r="BJ149" s="28">
        <v>0</v>
      </c>
      <c r="BK149" s="28">
        <v>0</v>
      </c>
      <c r="BL149" s="28">
        <v>0</v>
      </c>
      <c r="BM149" s="28">
        <v>0</v>
      </c>
      <c r="BN149" s="28">
        <v>0</v>
      </c>
      <c r="BO149" s="28">
        <v>0</v>
      </c>
      <c r="BP149" s="28">
        <v>0</v>
      </c>
      <c r="BQ149" s="28">
        <v>0</v>
      </c>
      <c r="BR149" s="28">
        <v>0</v>
      </c>
      <c r="BS149" s="28">
        <v>0</v>
      </c>
      <c r="BT149" s="28">
        <v>0</v>
      </c>
      <c r="BU149" s="28">
        <v>0</v>
      </c>
      <c r="BV149" s="28">
        <v>0</v>
      </c>
      <c r="BW149" s="28">
        <v>0</v>
      </c>
      <c r="BX149" s="28">
        <v>0</v>
      </c>
      <c r="BY149" s="24">
        <v>1207893.7399999998</v>
      </c>
    </row>
    <row r="150" spans="1:77">
      <c r="A150" s="21" t="s">
        <v>285</v>
      </c>
      <c r="B150" s="22">
        <v>5105010139.1009998</v>
      </c>
      <c r="C150" s="21" t="s">
        <v>308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>
        <v>0</v>
      </c>
      <c r="AB150" s="23">
        <v>0</v>
      </c>
      <c r="AC150" s="23">
        <v>0</v>
      </c>
      <c r="AD150" s="23">
        <v>0</v>
      </c>
      <c r="AE150" s="23">
        <v>0</v>
      </c>
      <c r="AF150" s="23">
        <v>0</v>
      </c>
      <c r="AG150" s="23">
        <v>0</v>
      </c>
      <c r="AH150" s="23">
        <v>0</v>
      </c>
      <c r="AI150" s="23">
        <v>0</v>
      </c>
      <c r="AJ150" s="23">
        <v>0</v>
      </c>
      <c r="AK150" s="23">
        <v>0</v>
      </c>
      <c r="AL150" s="23">
        <v>0</v>
      </c>
      <c r="AM150" s="23">
        <v>0</v>
      </c>
      <c r="AN150" s="23">
        <v>0</v>
      </c>
      <c r="AO150" s="23">
        <v>0</v>
      </c>
      <c r="AP150" s="23">
        <v>230.13</v>
      </c>
      <c r="AQ150" s="23">
        <v>11211.7</v>
      </c>
      <c r="AR150" s="23">
        <v>0</v>
      </c>
      <c r="AS150" s="23">
        <v>0</v>
      </c>
      <c r="AT150" s="23">
        <v>0</v>
      </c>
      <c r="AU150" s="23">
        <v>0</v>
      </c>
      <c r="AV150" s="23">
        <v>0</v>
      </c>
      <c r="AW150" s="23">
        <v>0</v>
      </c>
      <c r="AX150" s="23">
        <v>87452.13</v>
      </c>
      <c r="AY150" s="23">
        <v>0</v>
      </c>
      <c r="AZ150" s="23">
        <v>0</v>
      </c>
      <c r="BA150" s="23">
        <v>0</v>
      </c>
      <c r="BB150" s="23">
        <v>0</v>
      </c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  <c r="BI150" s="23">
        <v>471.32</v>
      </c>
      <c r="BJ150" s="23">
        <v>0</v>
      </c>
      <c r="BK150" s="23">
        <v>0</v>
      </c>
      <c r="BL150" s="23">
        <v>0</v>
      </c>
      <c r="BM150" s="23">
        <v>0</v>
      </c>
      <c r="BN150" s="23">
        <v>0</v>
      </c>
      <c r="BO150" s="23">
        <v>0</v>
      </c>
      <c r="BP150" s="23">
        <v>0</v>
      </c>
      <c r="BQ150" s="23">
        <v>0</v>
      </c>
      <c r="BR150" s="23">
        <v>0</v>
      </c>
      <c r="BS150" s="23">
        <v>0</v>
      </c>
      <c r="BT150" s="23">
        <v>0</v>
      </c>
      <c r="BU150" s="23">
        <v>0</v>
      </c>
      <c r="BV150" s="23">
        <v>0</v>
      </c>
      <c r="BW150" s="23">
        <v>0</v>
      </c>
      <c r="BX150" s="23">
        <v>0</v>
      </c>
      <c r="BY150" s="24">
        <v>89538.780000000013</v>
      </c>
    </row>
    <row r="151" spans="1:77">
      <c r="A151" s="21" t="s">
        <v>285</v>
      </c>
      <c r="B151" s="22">
        <v>5105010148.1009998</v>
      </c>
      <c r="C151" s="21" t="s">
        <v>309</v>
      </c>
      <c r="D151" s="23">
        <v>130068.82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>
        <v>0</v>
      </c>
      <c r="AB151" s="23">
        <v>0</v>
      </c>
      <c r="AC151" s="23">
        <v>0</v>
      </c>
      <c r="AD151" s="23">
        <v>0</v>
      </c>
      <c r="AE151" s="23">
        <v>0</v>
      </c>
      <c r="AF151" s="23">
        <v>0</v>
      </c>
      <c r="AG151" s="23">
        <v>0</v>
      </c>
      <c r="AH151" s="23">
        <v>0</v>
      </c>
      <c r="AI151" s="23">
        <v>0</v>
      </c>
      <c r="AJ151" s="23">
        <v>0</v>
      </c>
      <c r="AK151" s="23">
        <v>0</v>
      </c>
      <c r="AL151" s="23">
        <v>0</v>
      </c>
      <c r="AM151" s="23">
        <v>0</v>
      </c>
      <c r="AN151" s="23">
        <v>0</v>
      </c>
      <c r="AO151" s="23">
        <v>0</v>
      </c>
      <c r="AP151" s="23">
        <v>0</v>
      </c>
      <c r="AQ151" s="23">
        <v>0</v>
      </c>
      <c r="AR151" s="23">
        <v>0</v>
      </c>
      <c r="AS151" s="23">
        <v>0</v>
      </c>
      <c r="AT151" s="23">
        <v>0</v>
      </c>
      <c r="AU151" s="23">
        <v>0</v>
      </c>
      <c r="AV151" s="23">
        <v>0</v>
      </c>
      <c r="AW151" s="23">
        <v>0</v>
      </c>
      <c r="AX151" s="23">
        <v>0</v>
      </c>
      <c r="AY151" s="23">
        <v>0</v>
      </c>
      <c r="AZ151" s="23">
        <v>0</v>
      </c>
      <c r="BA151" s="23">
        <v>0</v>
      </c>
      <c r="BB151" s="23">
        <v>0</v>
      </c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  <c r="BI151" s="23">
        <v>0</v>
      </c>
      <c r="BJ151" s="23">
        <v>0</v>
      </c>
      <c r="BK151" s="23">
        <v>0</v>
      </c>
      <c r="BL151" s="23">
        <v>0</v>
      </c>
      <c r="BM151" s="23">
        <v>0</v>
      </c>
      <c r="BN151" s="23">
        <v>0</v>
      </c>
      <c r="BO151" s="23">
        <v>0</v>
      </c>
      <c r="BP151" s="23">
        <v>0</v>
      </c>
      <c r="BQ151" s="23">
        <v>0</v>
      </c>
      <c r="BR151" s="23">
        <v>0</v>
      </c>
      <c r="BS151" s="23">
        <v>0</v>
      </c>
      <c r="BT151" s="23">
        <v>0</v>
      </c>
      <c r="BU151" s="23">
        <v>0</v>
      </c>
      <c r="BV151" s="23">
        <v>0</v>
      </c>
      <c r="BW151" s="23">
        <v>0</v>
      </c>
      <c r="BX151" s="23">
        <v>0</v>
      </c>
      <c r="BY151" s="24"/>
    </row>
    <row r="152" spans="1:77">
      <c r="A152" s="21" t="s">
        <v>285</v>
      </c>
      <c r="B152" s="22">
        <v>5105010149.1020002</v>
      </c>
      <c r="C152" s="21" t="s">
        <v>310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8">
        <v>0</v>
      </c>
      <c r="AC152" s="28">
        <v>0</v>
      </c>
      <c r="AD152" s="28">
        <v>0</v>
      </c>
      <c r="AE152" s="28">
        <v>0</v>
      </c>
      <c r="AF152" s="28">
        <v>0</v>
      </c>
      <c r="AG152" s="28">
        <v>0</v>
      </c>
      <c r="AH152" s="28">
        <v>0</v>
      </c>
      <c r="AI152" s="28">
        <v>0</v>
      </c>
      <c r="AJ152" s="28">
        <v>0</v>
      </c>
      <c r="AK152" s="28">
        <v>0</v>
      </c>
      <c r="AL152" s="28">
        <v>0</v>
      </c>
      <c r="AM152" s="28">
        <v>0</v>
      </c>
      <c r="AN152" s="28">
        <v>0</v>
      </c>
      <c r="AO152" s="28">
        <v>0</v>
      </c>
      <c r="AP152" s="28">
        <v>0</v>
      </c>
      <c r="AQ152" s="28">
        <v>0</v>
      </c>
      <c r="AR152" s="28">
        <v>0</v>
      </c>
      <c r="AS152" s="28">
        <v>0</v>
      </c>
      <c r="AT152" s="28">
        <v>0</v>
      </c>
      <c r="AU152" s="28">
        <v>0</v>
      </c>
      <c r="AV152" s="28">
        <v>0</v>
      </c>
      <c r="AW152" s="28">
        <v>0</v>
      </c>
      <c r="AX152" s="28">
        <v>0</v>
      </c>
      <c r="AY152" s="28">
        <v>0</v>
      </c>
      <c r="AZ152" s="28">
        <v>0</v>
      </c>
      <c r="BA152" s="28">
        <v>0</v>
      </c>
      <c r="BB152" s="28">
        <v>0</v>
      </c>
      <c r="BC152" s="28">
        <v>0</v>
      </c>
      <c r="BD152" s="28">
        <v>0</v>
      </c>
      <c r="BE152" s="28">
        <v>0</v>
      </c>
      <c r="BF152" s="28">
        <v>0</v>
      </c>
      <c r="BG152" s="28">
        <v>0</v>
      </c>
      <c r="BH152" s="28">
        <v>0</v>
      </c>
      <c r="BI152" s="28">
        <v>0</v>
      </c>
      <c r="BJ152" s="28">
        <v>0</v>
      </c>
      <c r="BK152" s="28">
        <v>0</v>
      </c>
      <c r="BL152" s="28">
        <v>0</v>
      </c>
      <c r="BM152" s="28">
        <v>0</v>
      </c>
      <c r="BN152" s="28">
        <v>0</v>
      </c>
      <c r="BO152" s="28">
        <v>0</v>
      </c>
      <c r="BP152" s="28">
        <v>0</v>
      </c>
      <c r="BQ152" s="28">
        <v>0</v>
      </c>
      <c r="BR152" s="28">
        <v>0</v>
      </c>
      <c r="BS152" s="28">
        <v>0</v>
      </c>
      <c r="BT152" s="28">
        <v>0</v>
      </c>
      <c r="BU152" s="28">
        <v>0</v>
      </c>
      <c r="BV152" s="28">
        <v>0</v>
      </c>
      <c r="BW152" s="28">
        <v>0</v>
      </c>
      <c r="BX152" s="28">
        <v>0</v>
      </c>
      <c r="BY152" s="24">
        <v>30935.200000000001</v>
      </c>
    </row>
    <row r="153" spans="1:77">
      <c r="A153" s="21" t="s">
        <v>285</v>
      </c>
      <c r="B153" s="22">
        <v>5105010158.1009998</v>
      </c>
      <c r="C153" s="21" t="s">
        <v>311</v>
      </c>
      <c r="D153" s="23">
        <v>0</v>
      </c>
      <c r="E153" s="23">
        <v>25526.62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0</v>
      </c>
      <c r="V153" s="23">
        <v>0</v>
      </c>
      <c r="W153" s="23">
        <v>0</v>
      </c>
      <c r="X153" s="23">
        <v>0</v>
      </c>
      <c r="Y153" s="23">
        <v>0</v>
      </c>
      <c r="Z153" s="23">
        <v>0</v>
      </c>
      <c r="AA153" s="23">
        <v>0</v>
      </c>
      <c r="AB153" s="23">
        <v>0</v>
      </c>
      <c r="AC153" s="23">
        <v>0</v>
      </c>
      <c r="AD153" s="23">
        <v>0</v>
      </c>
      <c r="AE153" s="23">
        <v>0</v>
      </c>
      <c r="AF153" s="23">
        <v>0</v>
      </c>
      <c r="AG153" s="23">
        <v>0</v>
      </c>
      <c r="AH153" s="23">
        <v>0</v>
      </c>
      <c r="AI153" s="23">
        <v>0</v>
      </c>
      <c r="AJ153" s="23">
        <v>0</v>
      </c>
      <c r="AK153" s="23">
        <v>0</v>
      </c>
      <c r="AL153" s="23">
        <v>0</v>
      </c>
      <c r="AM153" s="23">
        <v>0</v>
      </c>
      <c r="AN153" s="23">
        <v>0</v>
      </c>
      <c r="AO153" s="23">
        <v>0</v>
      </c>
      <c r="AP153" s="23">
        <v>0</v>
      </c>
      <c r="AQ153" s="23">
        <v>0</v>
      </c>
      <c r="AR153" s="23">
        <v>0</v>
      </c>
      <c r="AS153" s="23">
        <v>0</v>
      </c>
      <c r="AT153" s="23">
        <v>0</v>
      </c>
      <c r="AU153" s="23">
        <v>0</v>
      </c>
      <c r="AV153" s="23">
        <v>0</v>
      </c>
      <c r="AW153" s="23">
        <v>0</v>
      </c>
      <c r="AX153" s="23">
        <v>0</v>
      </c>
      <c r="AY153" s="23">
        <v>0</v>
      </c>
      <c r="AZ153" s="23">
        <v>0</v>
      </c>
      <c r="BA153" s="23">
        <v>0</v>
      </c>
      <c r="BB153" s="23">
        <v>0</v>
      </c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  <c r="BI153" s="23">
        <v>0</v>
      </c>
      <c r="BJ153" s="23">
        <v>0</v>
      </c>
      <c r="BK153" s="23">
        <v>0</v>
      </c>
      <c r="BL153" s="23">
        <v>0</v>
      </c>
      <c r="BM153" s="23">
        <v>0</v>
      </c>
      <c r="BN153" s="23">
        <v>0</v>
      </c>
      <c r="BO153" s="23">
        <v>0</v>
      </c>
      <c r="BP153" s="23">
        <v>0</v>
      </c>
      <c r="BQ153" s="23">
        <v>0</v>
      </c>
      <c r="BR153" s="23">
        <v>0</v>
      </c>
      <c r="BS153" s="23">
        <v>0</v>
      </c>
      <c r="BT153" s="23">
        <v>0</v>
      </c>
      <c r="BU153" s="23">
        <v>0</v>
      </c>
      <c r="BV153" s="23">
        <v>0</v>
      </c>
      <c r="BW153" s="23">
        <v>0</v>
      </c>
      <c r="BX153" s="23">
        <v>0</v>
      </c>
      <c r="BY153" s="24">
        <v>12573202.869900001</v>
      </c>
    </row>
    <row r="154" spans="1:77">
      <c r="A154" s="21" t="s">
        <v>285</v>
      </c>
      <c r="B154" s="22">
        <v>5105010160.1009998</v>
      </c>
      <c r="C154" s="21" t="s">
        <v>312</v>
      </c>
      <c r="D154" s="23">
        <v>0</v>
      </c>
      <c r="E154" s="23">
        <v>1677.91</v>
      </c>
      <c r="F154" s="23">
        <v>402795.86</v>
      </c>
      <c r="G154" s="23">
        <v>58788</v>
      </c>
      <c r="H154" s="23">
        <v>0</v>
      </c>
      <c r="I154" s="23">
        <v>0</v>
      </c>
      <c r="J154" s="23">
        <v>619878.66</v>
      </c>
      <c r="K154" s="23">
        <v>263829.45</v>
      </c>
      <c r="L154" s="23">
        <v>0</v>
      </c>
      <c r="M154" s="23">
        <v>0</v>
      </c>
      <c r="N154" s="23">
        <v>170257.24</v>
      </c>
      <c r="O154" s="23">
        <v>0</v>
      </c>
      <c r="P154" s="23">
        <v>335092.76</v>
      </c>
      <c r="Q154" s="23">
        <v>144637.44</v>
      </c>
      <c r="R154" s="23">
        <v>0</v>
      </c>
      <c r="S154" s="23">
        <v>19025.12</v>
      </c>
      <c r="T154" s="23">
        <v>124772.78</v>
      </c>
      <c r="U154" s="23"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23">
        <v>0</v>
      </c>
      <c r="AB154" s="23">
        <v>0</v>
      </c>
      <c r="AC154" s="23">
        <v>0</v>
      </c>
      <c r="AD154" s="23">
        <v>0</v>
      </c>
      <c r="AE154" s="23">
        <v>181035.91</v>
      </c>
      <c r="AF154" s="23">
        <v>37541.22</v>
      </c>
      <c r="AG154" s="23">
        <v>21132.14</v>
      </c>
      <c r="AH154" s="23">
        <v>41837.01</v>
      </c>
      <c r="AI154" s="23">
        <v>36084.67</v>
      </c>
      <c r="AJ154" s="23">
        <v>65890.14</v>
      </c>
      <c r="AK154" s="23">
        <v>18828.73</v>
      </c>
      <c r="AL154" s="23">
        <v>95462.55</v>
      </c>
      <c r="AM154" s="23">
        <v>98651.42</v>
      </c>
      <c r="AN154" s="23">
        <v>110751.1</v>
      </c>
      <c r="AO154" s="23">
        <v>71841.53</v>
      </c>
      <c r="AP154" s="23">
        <v>70210.47</v>
      </c>
      <c r="AQ154" s="23">
        <v>0</v>
      </c>
      <c r="AR154" s="23">
        <v>0</v>
      </c>
      <c r="AS154" s="23">
        <v>1666.67</v>
      </c>
      <c r="AT154" s="23">
        <v>44925.48</v>
      </c>
      <c r="AU154" s="23">
        <v>0</v>
      </c>
      <c r="AV154" s="23">
        <v>2526.87</v>
      </c>
      <c r="AW154" s="23">
        <v>0</v>
      </c>
      <c r="AX154" s="23">
        <v>0</v>
      </c>
      <c r="AY154" s="23">
        <v>48166.66</v>
      </c>
      <c r="AZ154" s="23">
        <v>5604.14</v>
      </c>
      <c r="BA154" s="23">
        <v>0</v>
      </c>
      <c r="BB154" s="23">
        <v>154362.66</v>
      </c>
      <c r="BC154" s="23">
        <v>0</v>
      </c>
      <c r="BD154" s="23">
        <v>2702.97</v>
      </c>
      <c r="BE154" s="23">
        <v>214763.59</v>
      </c>
      <c r="BF154" s="23">
        <v>0</v>
      </c>
      <c r="BG154" s="23">
        <v>0</v>
      </c>
      <c r="BH154" s="23">
        <v>0</v>
      </c>
      <c r="BI154" s="23">
        <v>0</v>
      </c>
      <c r="BJ154" s="23">
        <v>0</v>
      </c>
      <c r="BK154" s="23">
        <v>51411.97</v>
      </c>
      <c r="BL154" s="23">
        <v>69187.91</v>
      </c>
      <c r="BM154" s="23">
        <v>0</v>
      </c>
      <c r="BN154" s="23">
        <v>0</v>
      </c>
      <c r="BO154" s="23">
        <v>52617.03</v>
      </c>
      <c r="BP154" s="23">
        <v>0</v>
      </c>
      <c r="BQ154" s="23">
        <v>15399.94</v>
      </c>
      <c r="BR154" s="23">
        <v>0</v>
      </c>
      <c r="BS154" s="23">
        <v>77841.42</v>
      </c>
      <c r="BT154" s="23">
        <v>0</v>
      </c>
      <c r="BU154" s="23">
        <v>59690.6</v>
      </c>
      <c r="BV154" s="23">
        <v>86032.37</v>
      </c>
      <c r="BW154" s="23">
        <v>0</v>
      </c>
      <c r="BX154" s="23">
        <v>0</v>
      </c>
      <c r="BY154" s="24">
        <v>26761248.219999999</v>
      </c>
    </row>
    <row r="155" spans="1:77">
      <c r="A155" s="21" t="s">
        <v>285</v>
      </c>
      <c r="B155" s="22">
        <v>5105010160.1020002</v>
      </c>
      <c r="C155" s="21" t="s">
        <v>313</v>
      </c>
      <c r="D155" s="23">
        <v>0</v>
      </c>
      <c r="E155" s="23">
        <v>2655.92</v>
      </c>
      <c r="F155" s="23">
        <v>30607.18</v>
      </c>
      <c r="G155" s="23">
        <v>506651</v>
      </c>
      <c r="H155" s="23">
        <v>0</v>
      </c>
      <c r="I155" s="23">
        <v>117931.86</v>
      </c>
      <c r="J155" s="23">
        <v>3605200</v>
      </c>
      <c r="K155" s="23">
        <v>584970.51</v>
      </c>
      <c r="L155" s="23">
        <v>0</v>
      </c>
      <c r="M155" s="23">
        <v>0</v>
      </c>
      <c r="N155" s="23">
        <v>0</v>
      </c>
      <c r="O155" s="23">
        <v>0</v>
      </c>
      <c r="P155" s="23">
        <v>707176.62</v>
      </c>
      <c r="Q155" s="23">
        <v>20217</v>
      </c>
      <c r="R155" s="23">
        <v>0</v>
      </c>
      <c r="S155" s="23">
        <v>0</v>
      </c>
      <c r="T155" s="23">
        <v>74666.460000000006</v>
      </c>
      <c r="U155" s="23">
        <v>0</v>
      </c>
      <c r="V155" s="23">
        <v>187055.09</v>
      </c>
      <c r="W155" s="23">
        <v>0</v>
      </c>
      <c r="X155" s="23">
        <v>116002.31</v>
      </c>
      <c r="Y155" s="23">
        <v>0</v>
      </c>
      <c r="Z155" s="23">
        <v>2662.8</v>
      </c>
      <c r="AA155" s="23">
        <v>0</v>
      </c>
      <c r="AB155" s="23">
        <v>0</v>
      </c>
      <c r="AC155" s="23">
        <v>0</v>
      </c>
      <c r="AD155" s="23">
        <v>0</v>
      </c>
      <c r="AE155" s="23">
        <v>0</v>
      </c>
      <c r="AF155" s="23">
        <v>46206.21</v>
      </c>
      <c r="AG155" s="23">
        <v>100646.3</v>
      </c>
      <c r="AH155" s="23">
        <v>95825.29</v>
      </c>
      <c r="AI155" s="23">
        <v>62375.5</v>
      </c>
      <c r="AJ155" s="23">
        <v>0</v>
      </c>
      <c r="AK155" s="23">
        <v>16199.87</v>
      </c>
      <c r="AL155" s="23">
        <v>145536.67000000001</v>
      </c>
      <c r="AM155" s="23">
        <v>68018.34</v>
      </c>
      <c r="AN155" s="23">
        <v>151065.51999999999</v>
      </c>
      <c r="AO155" s="23">
        <v>83187.25</v>
      </c>
      <c r="AP155" s="23">
        <v>126092.06</v>
      </c>
      <c r="AQ155" s="23">
        <v>0</v>
      </c>
      <c r="AR155" s="23">
        <v>0</v>
      </c>
      <c r="AS155" s="23">
        <v>7798.49</v>
      </c>
      <c r="AT155" s="23">
        <v>21443.91</v>
      </c>
      <c r="AU155" s="23">
        <v>13095.76</v>
      </c>
      <c r="AV155" s="23">
        <v>25025.03</v>
      </c>
      <c r="AW155" s="23">
        <v>3963.46</v>
      </c>
      <c r="AX155" s="23">
        <v>0</v>
      </c>
      <c r="AY155" s="23">
        <v>81968.759999999995</v>
      </c>
      <c r="AZ155" s="23">
        <v>0</v>
      </c>
      <c r="BA155" s="23">
        <v>0</v>
      </c>
      <c r="BB155" s="23">
        <v>0</v>
      </c>
      <c r="BC155" s="23">
        <v>0</v>
      </c>
      <c r="BD155" s="23">
        <v>409199.34</v>
      </c>
      <c r="BE155" s="23">
        <v>0</v>
      </c>
      <c r="BF155" s="23">
        <v>12126.44</v>
      </c>
      <c r="BG155" s="23">
        <v>0</v>
      </c>
      <c r="BH155" s="23">
        <v>0</v>
      </c>
      <c r="BI155" s="23">
        <v>433186.86</v>
      </c>
      <c r="BJ155" s="23">
        <v>13649.56</v>
      </c>
      <c r="BK155" s="23">
        <v>0</v>
      </c>
      <c r="BL155" s="23">
        <v>4149.99</v>
      </c>
      <c r="BM155" s="23">
        <v>0</v>
      </c>
      <c r="BN155" s="23">
        <v>0</v>
      </c>
      <c r="BO155" s="23">
        <v>0</v>
      </c>
      <c r="BP155" s="23">
        <v>0</v>
      </c>
      <c r="BQ155" s="23">
        <v>0</v>
      </c>
      <c r="BR155" s="23">
        <v>88786.46</v>
      </c>
      <c r="BS155" s="23">
        <v>94660.96</v>
      </c>
      <c r="BT155" s="23">
        <v>0</v>
      </c>
      <c r="BU155" s="23">
        <v>168540.69</v>
      </c>
      <c r="BV155" s="23">
        <v>12233.42</v>
      </c>
      <c r="BW155" s="23">
        <v>0</v>
      </c>
      <c r="BX155" s="23">
        <v>0</v>
      </c>
      <c r="BY155" s="24">
        <v>32353244.569800004</v>
      </c>
    </row>
    <row r="156" spans="1:77">
      <c r="A156" s="21" t="s">
        <v>285</v>
      </c>
      <c r="B156" s="22">
        <v>5105010160.1029997</v>
      </c>
      <c r="C156" s="21" t="s">
        <v>314</v>
      </c>
      <c r="D156" s="23">
        <v>2387502.14</v>
      </c>
      <c r="E156" s="23">
        <v>23478.63</v>
      </c>
      <c r="F156" s="23">
        <v>9020.61</v>
      </c>
      <c r="G156" s="23">
        <v>10562</v>
      </c>
      <c r="H156" s="23">
        <v>39154.660000000003</v>
      </c>
      <c r="I156" s="23">
        <v>398606</v>
      </c>
      <c r="J156" s="23">
        <v>0</v>
      </c>
      <c r="K156" s="23">
        <v>0</v>
      </c>
      <c r="L156" s="23">
        <v>0</v>
      </c>
      <c r="M156" s="23">
        <v>1963432.82</v>
      </c>
      <c r="N156" s="23">
        <v>80125.47</v>
      </c>
      <c r="O156" s="23">
        <v>536536.05000000005</v>
      </c>
      <c r="P156" s="23">
        <v>0</v>
      </c>
      <c r="Q156" s="23">
        <v>401786</v>
      </c>
      <c r="R156" s="23">
        <v>0</v>
      </c>
      <c r="S156" s="23">
        <v>11062.91</v>
      </c>
      <c r="T156" s="23">
        <v>0</v>
      </c>
      <c r="U156" s="23">
        <v>5573.94</v>
      </c>
      <c r="V156" s="23">
        <v>359899.25</v>
      </c>
      <c r="W156" s="23">
        <v>0</v>
      </c>
      <c r="X156" s="23">
        <v>30361.71</v>
      </c>
      <c r="Y156" s="23">
        <v>23486.22</v>
      </c>
      <c r="Z156" s="23">
        <v>0</v>
      </c>
      <c r="AA156" s="23">
        <v>0</v>
      </c>
      <c r="AB156" s="23">
        <v>187455.14</v>
      </c>
      <c r="AC156" s="23">
        <v>246363.16</v>
      </c>
      <c r="AD156" s="23">
        <v>0</v>
      </c>
      <c r="AE156" s="23">
        <v>0</v>
      </c>
      <c r="AF156" s="23">
        <v>15232.26</v>
      </c>
      <c r="AG156" s="23">
        <v>31843.68</v>
      </c>
      <c r="AH156" s="23">
        <v>37615.269999999997</v>
      </c>
      <c r="AI156" s="23">
        <v>64360.51</v>
      </c>
      <c r="AJ156" s="23">
        <v>9274.74</v>
      </c>
      <c r="AK156" s="23">
        <v>171723.77</v>
      </c>
      <c r="AL156" s="23">
        <v>33652.35</v>
      </c>
      <c r="AM156" s="23">
        <v>28732</v>
      </c>
      <c r="AN156" s="23">
        <v>0</v>
      </c>
      <c r="AO156" s="23">
        <v>16271.76</v>
      </c>
      <c r="AP156" s="23">
        <v>34010.230000000003</v>
      </c>
      <c r="AQ156" s="23">
        <v>0</v>
      </c>
      <c r="AR156" s="23">
        <v>0</v>
      </c>
      <c r="AS156" s="23">
        <v>0</v>
      </c>
      <c r="AT156" s="23">
        <v>3219.9</v>
      </c>
      <c r="AU156" s="23">
        <v>20114.939999999999</v>
      </c>
      <c r="AV156" s="23">
        <v>0</v>
      </c>
      <c r="AW156" s="23">
        <v>10391.4</v>
      </c>
      <c r="AX156" s="23">
        <v>0</v>
      </c>
      <c r="AY156" s="23">
        <v>3318.96</v>
      </c>
      <c r="AZ156" s="23">
        <v>119368.17</v>
      </c>
      <c r="BA156" s="23">
        <v>0</v>
      </c>
      <c r="BB156" s="23">
        <v>803686.06</v>
      </c>
      <c r="BC156" s="23">
        <v>0</v>
      </c>
      <c r="BD156" s="23">
        <v>88886.83</v>
      </c>
      <c r="BE156" s="23">
        <v>68224.63</v>
      </c>
      <c r="BF156" s="23">
        <v>8106.12</v>
      </c>
      <c r="BG156" s="23">
        <v>36056.160000000003</v>
      </c>
      <c r="BH156" s="23">
        <v>17040.82</v>
      </c>
      <c r="BI156" s="23">
        <v>246295.87</v>
      </c>
      <c r="BJ156" s="23">
        <v>619759.14</v>
      </c>
      <c r="BK156" s="23">
        <v>83712.289999999994</v>
      </c>
      <c r="BL156" s="23">
        <v>0</v>
      </c>
      <c r="BM156" s="23">
        <v>77356.38</v>
      </c>
      <c r="BN156" s="23">
        <v>215893.77</v>
      </c>
      <c r="BO156" s="23">
        <v>100941.32</v>
      </c>
      <c r="BP156" s="23">
        <v>997196.3</v>
      </c>
      <c r="BQ156" s="23">
        <v>31527.38</v>
      </c>
      <c r="BR156" s="23">
        <v>0</v>
      </c>
      <c r="BS156" s="23">
        <v>28783.75</v>
      </c>
      <c r="BT156" s="23">
        <v>13589.91</v>
      </c>
      <c r="BU156" s="23">
        <v>6611.67</v>
      </c>
      <c r="BV156" s="23">
        <v>158261.1</v>
      </c>
      <c r="BW156" s="23">
        <v>622.36</v>
      </c>
      <c r="BX156" s="23">
        <v>41704.879999999997</v>
      </c>
      <c r="BY156" s="24">
        <v>4557963.1500000013</v>
      </c>
    </row>
    <row r="157" spans="1:77">
      <c r="A157" s="21" t="s">
        <v>285</v>
      </c>
      <c r="B157" s="22">
        <v>5105010160.1040001</v>
      </c>
      <c r="C157" s="21" t="s">
        <v>315</v>
      </c>
      <c r="D157" s="23">
        <v>4766.3599999999997</v>
      </c>
      <c r="E157" s="23">
        <v>52888.5</v>
      </c>
      <c r="F157" s="23">
        <v>43445.87</v>
      </c>
      <c r="G157" s="23">
        <v>32672</v>
      </c>
      <c r="H157" s="23">
        <v>0</v>
      </c>
      <c r="I157" s="23">
        <v>30511.57</v>
      </c>
      <c r="J157" s="23">
        <v>0</v>
      </c>
      <c r="K157" s="23">
        <v>0</v>
      </c>
      <c r="L157" s="23">
        <v>0</v>
      </c>
      <c r="M157" s="23">
        <v>366073.48</v>
      </c>
      <c r="N157" s="23">
        <v>0</v>
      </c>
      <c r="O157" s="23">
        <v>0</v>
      </c>
      <c r="P157" s="23">
        <v>0</v>
      </c>
      <c r="Q157" s="23">
        <v>24290.82</v>
      </c>
      <c r="R157" s="23">
        <v>0</v>
      </c>
      <c r="S157" s="23">
        <v>17329.580000000002</v>
      </c>
      <c r="T157" s="23">
        <v>0</v>
      </c>
      <c r="U157" s="23">
        <v>0</v>
      </c>
      <c r="V157" s="23">
        <v>163.69</v>
      </c>
      <c r="W157" s="23">
        <v>0</v>
      </c>
      <c r="X157" s="23">
        <v>182037.82</v>
      </c>
      <c r="Y157" s="23">
        <v>0</v>
      </c>
      <c r="Z157" s="23">
        <v>0</v>
      </c>
      <c r="AA157" s="23">
        <v>0</v>
      </c>
      <c r="AB157" s="23">
        <v>14052.38</v>
      </c>
      <c r="AC157" s="23">
        <v>117409.64</v>
      </c>
      <c r="AD157" s="23">
        <v>0</v>
      </c>
      <c r="AE157" s="23">
        <v>0</v>
      </c>
      <c r="AF157" s="23">
        <v>3825.99</v>
      </c>
      <c r="AG157" s="23">
        <v>128259.38</v>
      </c>
      <c r="AH157" s="23">
        <v>8215.86</v>
      </c>
      <c r="AI157" s="23">
        <v>21590.38</v>
      </c>
      <c r="AJ157" s="23">
        <v>16662.66</v>
      </c>
      <c r="AK157" s="23">
        <v>90695.44</v>
      </c>
      <c r="AL157" s="23">
        <v>8952.08</v>
      </c>
      <c r="AM157" s="23">
        <v>19912.78</v>
      </c>
      <c r="AN157" s="23">
        <v>66460.759999999995</v>
      </c>
      <c r="AO157" s="23">
        <v>11826.73</v>
      </c>
      <c r="AP157" s="23">
        <v>1239.8</v>
      </c>
      <c r="AQ157" s="23">
        <v>0</v>
      </c>
      <c r="AR157" s="23">
        <v>0</v>
      </c>
      <c r="AS157" s="23">
        <v>38254.99</v>
      </c>
      <c r="AT157" s="23">
        <v>0</v>
      </c>
      <c r="AU157" s="23">
        <v>6193.31</v>
      </c>
      <c r="AV157" s="23">
        <v>2867.79</v>
      </c>
      <c r="AW157" s="23">
        <v>5180.8</v>
      </c>
      <c r="AX157" s="23">
        <v>0</v>
      </c>
      <c r="AY157" s="23">
        <v>15132.34</v>
      </c>
      <c r="AZ157" s="23">
        <v>55327.5</v>
      </c>
      <c r="BA157" s="23">
        <v>0</v>
      </c>
      <c r="BB157" s="23">
        <v>0</v>
      </c>
      <c r="BC157" s="23">
        <v>0</v>
      </c>
      <c r="BD157" s="23">
        <v>281226.23</v>
      </c>
      <c r="BE157" s="23">
        <v>41821.68</v>
      </c>
      <c r="BF157" s="23">
        <v>989.24</v>
      </c>
      <c r="BG157" s="23">
        <v>2815.56</v>
      </c>
      <c r="BH157" s="23">
        <v>0</v>
      </c>
      <c r="BI157" s="23">
        <v>58174.01</v>
      </c>
      <c r="BJ157" s="23">
        <v>58571.18</v>
      </c>
      <c r="BK157" s="23">
        <v>8277.94</v>
      </c>
      <c r="BL157" s="23">
        <v>0</v>
      </c>
      <c r="BM157" s="23">
        <v>0</v>
      </c>
      <c r="BN157" s="23">
        <v>53267.53</v>
      </c>
      <c r="BO157" s="23">
        <v>1927.48</v>
      </c>
      <c r="BP157" s="23">
        <v>81188.5</v>
      </c>
      <c r="BQ157" s="23">
        <v>35108.6</v>
      </c>
      <c r="BR157" s="23">
        <v>0</v>
      </c>
      <c r="BS157" s="23">
        <v>13198.75</v>
      </c>
      <c r="BT157" s="23">
        <v>0</v>
      </c>
      <c r="BU157" s="23">
        <v>4746.96</v>
      </c>
      <c r="BV157" s="23">
        <v>22788.86</v>
      </c>
      <c r="BW157" s="23">
        <v>20403.330000000002</v>
      </c>
      <c r="BX157" s="23">
        <v>0</v>
      </c>
      <c r="BY157" s="24">
        <v>266030.57</v>
      </c>
    </row>
    <row r="158" spans="1:77">
      <c r="A158" s="21" t="s">
        <v>285</v>
      </c>
      <c r="B158" s="22">
        <v>5105010160.1049995</v>
      </c>
      <c r="C158" s="21" t="s">
        <v>316</v>
      </c>
      <c r="D158" s="23">
        <v>0</v>
      </c>
      <c r="E158" s="23">
        <v>0</v>
      </c>
      <c r="F158" s="23">
        <v>1510.6</v>
      </c>
      <c r="G158" s="23">
        <v>0</v>
      </c>
      <c r="H158" s="23">
        <v>0</v>
      </c>
      <c r="I158" s="23">
        <v>153.9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23"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23">
        <v>0</v>
      </c>
      <c r="AE158" s="23">
        <v>0</v>
      </c>
      <c r="AF158" s="23">
        <v>0</v>
      </c>
      <c r="AG158" s="23">
        <v>0</v>
      </c>
      <c r="AH158" s="23">
        <v>14410</v>
      </c>
      <c r="AI158" s="23">
        <v>0</v>
      </c>
      <c r="AJ158" s="23">
        <v>0</v>
      </c>
      <c r="AK158" s="23">
        <v>0</v>
      </c>
      <c r="AL158" s="23">
        <v>0</v>
      </c>
      <c r="AM158" s="23">
        <v>0</v>
      </c>
      <c r="AN158" s="23">
        <v>0</v>
      </c>
      <c r="AO158" s="23">
        <v>0</v>
      </c>
      <c r="AP158" s="23">
        <v>11609.49</v>
      </c>
      <c r="AQ158" s="23">
        <v>0</v>
      </c>
      <c r="AR158" s="23">
        <v>0</v>
      </c>
      <c r="AS158" s="23">
        <v>623.59</v>
      </c>
      <c r="AT158" s="23">
        <v>0</v>
      </c>
      <c r="AU158" s="23">
        <v>0</v>
      </c>
      <c r="AV158" s="23">
        <v>0</v>
      </c>
      <c r="AW158" s="23">
        <v>0</v>
      </c>
      <c r="AX158" s="23">
        <v>0</v>
      </c>
      <c r="AY158" s="23">
        <v>0</v>
      </c>
      <c r="AZ158" s="23">
        <v>0</v>
      </c>
      <c r="BA158" s="23">
        <v>1001.4</v>
      </c>
      <c r="BB158" s="23">
        <v>0</v>
      </c>
      <c r="BC158" s="23">
        <v>0</v>
      </c>
      <c r="BD158" s="23">
        <v>0</v>
      </c>
      <c r="BE158" s="23">
        <v>37867.78</v>
      </c>
      <c r="BF158" s="23">
        <v>0</v>
      </c>
      <c r="BG158" s="23">
        <v>0</v>
      </c>
      <c r="BH158" s="23">
        <v>0</v>
      </c>
      <c r="BI158" s="23">
        <v>0</v>
      </c>
      <c r="BJ158" s="23">
        <v>14056.55</v>
      </c>
      <c r="BK158" s="23">
        <v>9881.61</v>
      </c>
      <c r="BL158" s="23">
        <v>0</v>
      </c>
      <c r="BM158" s="23">
        <v>18103.509999999998</v>
      </c>
      <c r="BN158" s="23">
        <v>1099.6600000000001</v>
      </c>
      <c r="BO158" s="23">
        <v>0</v>
      </c>
      <c r="BP158" s="23">
        <v>0</v>
      </c>
      <c r="BQ158" s="23">
        <v>0</v>
      </c>
      <c r="BR158" s="23">
        <v>0</v>
      </c>
      <c r="BS158" s="23">
        <v>0</v>
      </c>
      <c r="BT158" s="23">
        <v>2181.6</v>
      </c>
      <c r="BU158" s="23">
        <v>0</v>
      </c>
      <c r="BV158" s="23">
        <v>0</v>
      </c>
      <c r="BW158" s="23">
        <v>0</v>
      </c>
      <c r="BX158" s="23">
        <v>0</v>
      </c>
      <c r="BY158" s="24">
        <v>715998.07000000007</v>
      </c>
    </row>
    <row r="159" spans="1:77">
      <c r="A159" s="21" t="s">
        <v>285</v>
      </c>
      <c r="B159" s="22">
        <v>5105010160.1059999</v>
      </c>
      <c r="C159" s="21" t="s">
        <v>317</v>
      </c>
      <c r="D159" s="23">
        <v>0</v>
      </c>
      <c r="E159" s="23">
        <v>0</v>
      </c>
      <c r="F159" s="23">
        <v>32923.269999999997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34033.120000000003</v>
      </c>
      <c r="R159" s="23">
        <v>0</v>
      </c>
      <c r="S159" s="23">
        <v>0</v>
      </c>
      <c r="T159" s="23">
        <v>0</v>
      </c>
      <c r="U159" s="23">
        <v>0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>
        <v>0</v>
      </c>
      <c r="AB159" s="23">
        <v>0</v>
      </c>
      <c r="AC159" s="23">
        <v>0</v>
      </c>
      <c r="AD159" s="23">
        <v>0</v>
      </c>
      <c r="AE159" s="23">
        <v>0</v>
      </c>
      <c r="AF159" s="23">
        <v>0</v>
      </c>
      <c r="AG159" s="23">
        <v>6070.06</v>
      </c>
      <c r="AH159" s="23">
        <v>0</v>
      </c>
      <c r="AI159" s="23">
        <v>31686.18</v>
      </c>
      <c r="AJ159" s="23">
        <v>931.28</v>
      </c>
      <c r="AK159" s="23">
        <v>0</v>
      </c>
      <c r="AL159" s="23">
        <v>0</v>
      </c>
      <c r="AM159" s="23">
        <v>0</v>
      </c>
      <c r="AN159" s="23">
        <v>0</v>
      </c>
      <c r="AO159" s="23">
        <v>0</v>
      </c>
      <c r="AP159" s="23">
        <v>0</v>
      </c>
      <c r="AQ159" s="23">
        <v>0</v>
      </c>
      <c r="AR159" s="23">
        <v>0</v>
      </c>
      <c r="AS159" s="23">
        <v>2615.62</v>
      </c>
      <c r="AT159" s="23">
        <v>33537.760000000002</v>
      </c>
      <c r="AU159" s="23">
        <v>0</v>
      </c>
      <c r="AV159" s="23">
        <v>0</v>
      </c>
      <c r="AW159" s="23">
        <v>0</v>
      </c>
      <c r="AX159" s="23">
        <v>0</v>
      </c>
      <c r="AY159" s="23">
        <v>0</v>
      </c>
      <c r="AZ159" s="23">
        <v>0</v>
      </c>
      <c r="BA159" s="23">
        <v>0</v>
      </c>
      <c r="BB159" s="23">
        <v>0</v>
      </c>
      <c r="BC159" s="23">
        <v>0</v>
      </c>
      <c r="BD159" s="23">
        <v>0</v>
      </c>
      <c r="BE159" s="23">
        <v>5136</v>
      </c>
      <c r="BF159" s="23">
        <v>3452.05</v>
      </c>
      <c r="BG159" s="23">
        <v>0</v>
      </c>
      <c r="BH159" s="23">
        <v>0</v>
      </c>
      <c r="BI159" s="23">
        <v>0</v>
      </c>
      <c r="BJ159" s="23">
        <v>2806.71</v>
      </c>
      <c r="BK159" s="23">
        <v>1733.72</v>
      </c>
      <c r="BL159" s="23">
        <v>0</v>
      </c>
      <c r="BM159" s="23">
        <v>0</v>
      </c>
      <c r="BN159" s="23">
        <v>3620.95</v>
      </c>
      <c r="BO159" s="23">
        <v>0</v>
      </c>
      <c r="BP159" s="23">
        <v>0</v>
      </c>
      <c r="BQ159" s="23">
        <v>0</v>
      </c>
      <c r="BR159" s="23">
        <v>0</v>
      </c>
      <c r="BS159" s="23">
        <v>0</v>
      </c>
      <c r="BT159" s="23">
        <v>4774.4399999999996</v>
      </c>
      <c r="BU159" s="23">
        <v>4958.33</v>
      </c>
      <c r="BV159" s="23">
        <v>89745.19</v>
      </c>
      <c r="BW159" s="23">
        <v>0</v>
      </c>
      <c r="BX159" s="23">
        <v>0</v>
      </c>
      <c r="BY159" s="24">
        <v>1496601.07</v>
      </c>
    </row>
    <row r="160" spans="1:77">
      <c r="A160" s="21" t="s">
        <v>285</v>
      </c>
      <c r="B160" s="22">
        <v>5105010160.1070004</v>
      </c>
      <c r="C160" s="21" t="s">
        <v>318</v>
      </c>
      <c r="D160" s="23">
        <v>0</v>
      </c>
      <c r="E160" s="23">
        <v>26334.17</v>
      </c>
      <c r="F160" s="23">
        <v>2958.04</v>
      </c>
      <c r="G160" s="23">
        <v>0</v>
      </c>
      <c r="H160" s="23">
        <v>0</v>
      </c>
      <c r="I160" s="23">
        <v>46028.3</v>
      </c>
      <c r="J160" s="23">
        <v>19573.86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40396.699999999997</v>
      </c>
      <c r="R160" s="23">
        <v>0</v>
      </c>
      <c r="S160" s="23">
        <v>0</v>
      </c>
      <c r="T160" s="23">
        <v>0</v>
      </c>
      <c r="U160" s="23">
        <v>0</v>
      </c>
      <c r="V160" s="23">
        <v>0</v>
      </c>
      <c r="W160" s="23">
        <v>0</v>
      </c>
      <c r="X160" s="23">
        <v>1847.81</v>
      </c>
      <c r="Y160" s="23">
        <v>0</v>
      </c>
      <c r="Z160" s="23">
        <v>0</v>
      </c>
      <c r="AA160" s="23">
        <v>0</v>
      </c>
      <c r="AB160" s="23">
        <v>0</v>
      </c>
      <c r="AC160" s="23">
        <v>0</v>
      </c>
      <c r="AD160" s="23">
        <v>0</v>
      </c>
      <c r="AE160" s="23">
        <v>0</v>
      </c>
      <c r="AF160" s="23">
        <v>0</v>
      </c>
      <c r="AG160" s="23">
        <v>0</v>
      </c>
      <c r="AH160" s="23">
        <v>8760</v>
      </c>
      <c r="AI160" s="23">
        <v>0</v>
      </c>
      <c r="AJ160" s="23">
        <v>5459.35</v>
      </c>
      <c r="AK160" s="23">
        <v>2482.75</v>
      </c>
      <c r="AL160" s="23">
        <v>0</v>
      </c>
      <c r="AM160" s="23">
        <v>0</v>
      </c>
      <c r="AN160" s="23">
        <v>0</v>
      </c>
      <c r="AO160" s="23">
        <v>13206.86</v>
      </c>
      <c r="AP160" s="23">
        <v>0</v>
      </c>
      <c r="AQ160" s="23">
        <v>0</v>
      </c>
      <c r="AR160" s="23">
        <v>20366.75</v>
      </c>
      <c r="AS160" s="23">
        <v>5952.11</v>
      </c>
      <c r="AT160" s="23">
        <v>0</v>
      </c>
      <c r="AU160" s="23">
        <v>0</v>
      </c>
      <c r="AV160" s="23">
        <v>0</v>
      </c>
      <c r="AW160" s="23">
        <v>7108.3</v>
      </c>
      <c r="AX160" s="23">
        <v>0</v>
      </c>
      <c r="AY160" s="23">
        <v>19131.86</v>
      </c>
      <c r="AZ160" s="23">
        <v>0</v>
      </c>
      <c r="BA160" s="23">
        <v>0</v>
      </c>
      <c r="BB160" s="23">
        <v>0</v>
      </c>
      <c r="BC160" s="23">
        <v>0</v>
      </c>
      <c r="BD160" s="23">
        <v>22487.63</v>
      </c>
      <c r="BE160" s="23">
        <v>52061.16</v>
      </c>
      <c r="BF160" s="23">
        <v>0</v>
      </c>
      <c r="BG160" s="23">
        <v>0</v>
      </c>
      <c r="BH160" s="23">
        <v>0</v>
      </c>
      <c r="BI160" s="23">
        <v>0</v>
      </c>
      <c r="BJ160" s="23">
        <v>319489.25</v>
      </c>
      <c r="BK160" s="23">
        <v>2308.52</v>
      </c>
      <c r="BL160" s="23">
        <v>0</v>
      </c>
      <c r="BM160" s="23">
        <v>0</v>
      </c>
      <c r="BN160" s="23">
        <v>0</v>
      </c>
      <c r="BO160" s="23">
        <v>0</v>
      </c>
      <c r="BP160" s="23">
        <v>0</v>
      </c>
      <c r="BQ160" s="23">
        <v>0</v>
      </c>
      <c r="BR160" s="23">
        <v>0</v>
      </c>
      <c r="BS160" s="23">
        <v>15349.45</v>
      </c>
      <c r="BT160" s="23">
        <v>0</v>
      </c>
      <c r="BU160" s="23">
        <v>2784.99</v>
      </c>
      <c r="BV160" s="23">
        <v>0</v>
      </c>
      <c r="BW160" s="23">
        <v>0</v>
      </c>
      <c r="BX160" s="23">
        <v>0</v>
      </c>
      <c r="BY160" s="24">
        <v>14511.07</v>
      </c>
    </row>
    <row r="161" spans="1:77">
      <c r="A161" s="21" t="s">
        <v>285</v>
      </c>
      <c r="B161" s="22">
        <v>5105010160.1079998</v>
      </c>
      <c r="C161" s="21" t="s">
        <v>319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  <c r="V161" s="23">
        <v>0</v>
      </c>
      <c r="W161" s="23">
        <v>0</v>
      </c>
      <c r="X161" s="23">
        <v>1227.78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23">
        <v>0</v>
      </c>
      <c r="AE161" s="23">
        <v>0</v>
      </c>
      <c r="AF161" s="23">
        <v>0</v>
      </c>
      <c r="AG161" s="23">
        <v>0</v>
      </c>
      <c r="AH161" s="23">
        <v>0</v>
      </c>
      <c r="AI161" s="23">
        <v>0</v>
      </c>
      <c r="AJ161" s="23">
        <v>0</v>
      </c>
      <c r="AK161" s="23">
        <v>0</v>
      </c>
      <c r="AL161" s="23">
        <v>0</v>
      </c>
      <c r="AM161" s="23">
        <v>0</v>
      </c>
      <c r="AN161" s="23">
        <v>0</v>
      </c>
      <c r="AO161" s="23">
        <v>0</v>
      </c>
      <c r="AP161" s="23">
        <v>0</v>
      </c>
      <c r="AQ161" s="23">
        <v>0</v>
      </c>
      <c r="AR161" s="23">
        <v>0</v>
      </c>
      <c r="AS161" s="23">
        <v>0</v>
      </c>
      <c r="AT161" s="23">
        <v>0</v>
      </c>
      <c r="AU161" s="23">
        <v>0</v>
      </c>
      <c r="AV161" s="23">
        <v>0</v>
      </c>
      <c r="AW161" s="23">
        <v>0</v>
      </c>
      <c r="AX161" s="23">
        <v>0</v>
      </c>
      <c r="AY161" s="23">
        <v>2094.3200000000002</v>
      </c>
      <c r="AZ161" s="23">
        <v>0</v>
      </c>
      <c r="BA161" s="23">
        <v>1061.01</v>
      </c>
      <c r="BB161" s="23">
        <v>0</v>
      </c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  <c r="BI161" s="23">
        <v>0</v>
      </c>
      <c r="BJ161" s="23">
        <v>1530</v>
      </c>
      <c r="BK161" s="23">
        <v>0</v>
      </c>
      <c r="BL161" s="23">
        <v>0</v>
      </c>
      <c r="BM161" s="23">
        <v>0</v>
      </c>
      <c r="BN161" s="23">
        <v>0</v>
      </c>
      <c r="BO161" s="23">
        <v>0</v>
      </c>
      <c r="BP161" s="23">
        <v>0</v>
      </c>
      <c r="BQ161" s="23">
        <v>0</v>
      </c>
      <c r="BR161" s="23">
        <v>0</v>
      </c>
      <c r="BS161" s="23">
        <v>0</v>
      </c>
      <c r="BT161" s="23">
        <v>0</v>
      </c>
      <c r="BU161" s="23">
        <v>0</v>
      </c>
      <c r="BV161" s="23">
        <v>0</v>
      </c>
      <c r="BW161" s="23">
        <v>0</v>
      </c>
      <c r="BX161" s="23">
        <v>0</v>
      </c>
      <c r="BY161" s="24">
        <v>1639437.9099999997</v>
      </c>
    </row>
    <row r="162" spans="1:77">
      <c r="A162" s="21" t="s">
        <v>285</v>
      </c>
      <c r="B162" s="22">
        <v>5105010160.1090002</v>
      </c>
      <c r="C162" s="21" t="s">
        <v>320</v>
      </c>
      <c r="D162" s="23">
        <v>0</v>
      </c>
      <c r="E162" s="23">
        <v>4726.25</v>
      </c>
      <c r="F162" s="23">
        <v>57319.09</v>
      </c>
      <c r="G162" s="23">
        <v>60589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18666.66</v>
      </c>
      <c r="Q162" s="23">
        <v>0</v>
      </c>
      <c r="R162" s="23">
        <v>0</v>
      </c>
      <c r="S162" s="23">
        <v>0</v>
      </c>
      <c r="T162" s="23">
        <v>45272.22</v>
      </c>
      <c r="U162" s="23">
        <v>0</v>
      </c>
      <c r="V162" s="23">
        <v>0</v>
      </c>
      <c r="W162" s="23">
        <v>0</v>
      </c>
      <c r="X162" s="23">
        <v>0</v>
      </c>
      <c r="Y162" s="23">
        <v>3758.4</v>
      </c>
      <c r="Z162" s="23">
        <v>0</v>
      </c>
      <c r="AA162" s="23">
        <v>0</v>
      </c>
      <c r="AB162" s="23">
        <v>0</v>
      </c>
      <c r="AC162" s="23">
        <v>0</v>
      </c>
      <c r="AD162" s="23">
        <v>0</v>
      </c>
      <c r="AE162" s="23">
        <v>0</v>
      </c>
      <c r="AF162" s="23">
        <v>0</v>
      </c>
      <c r="AG162" s="23">
        <v>0</v>
      </c>
      <c r="AH162" s="23">
        <v>37389.550000000003</v>
      </c>
      <c r="AI162" s="23">
        <v>16638.349999999999</v>
      </c>
      <c r="AJ162" s="23">
        <v>0</v>
      </c>
      <c r="AK162" s="23">
        <v>22773.13</v>
      </c>
      <c r="AL162" s="23">
        <v>0</v>
      </c>
      <c r="AM162" s="23">
        <v>34328.269999999997</v>
      </c>
      <c r="AN162" s="23">
        <v>21333.34</v>
      </c>
      <c r="AO162" s="23">
        <v>19695.7</v>
      </c>
      <c r="AP162" s="23">
        <v>15855.79</v>
      </c>
      <c r="AQ162" s="23">
        <v>0</v>
      </c>
      <c r="AR162" s="23">
        <v>0</v>
      </c>
      <c r="AS162" s="23">
        <v>802.19</v>
      </c>
      <c r="AT162" s="23">
        <v>23591.09</v>
      </c>
      <c r="AU162" s="23">
        <v>0</v>
      </c>
      <c r="AV162" s="23">
        <v>0</v>
      </c>
      <c r="AW162" s="23">
        <v>0</v>
      </c>
      <c r="AX162" s="23">
        <v>0</v>
      </c>
      <c r="AY162" s="23">
        <v>125733.34</v>
      </c>
      <c r="AZ162" s="23">
        <v>0</v>
      </c>
      <c r="BA162" s="23">
        <v>55584.97</v>
      </c>
      <c r="BB162" s="23">
        <v>0</v>
      </c>
      <c r="BC162" s="23">
        <v>0</v>
      </c>
      <c r="BD162" s="23">
        <v>0</v>
      </c>
      <c r="BE162" s="23">
        <v>6123.33</v>
      </c>
      <c r="BF162" s="23">
        <v>537.25</v>
      </c>
      <c r="BG162" s="23">
        <v>0</v>
      </c>
      <c r="BH162" s="23">
        <v>0</v>
      </c>
      <c r="BI162" s="23">
        <v>0</v>
      </c>
      <c r="BJ162" s="23">
        <v>13807.82</v>
      </c>
      <c r="BK162" s="23">
        <v>0</v>
      </c>
      <c r="BL162" s="23">
        <v>0</v>
      </c>
      <c r="BM162" s="23">
        <v>7638.3</v>
      </c>
      <c r="BN162" s="23">
        <v>13748.05</v>
      </c>
      <c r="BO162" s="23">
        <v>0</v>
      </c>
      <c r="BP162" s="23">
        <v>0</v>
      </c>
      <c r="BQ162" s="23">
        <v>0</v>
      </c>
      <c r="BR162" s="23">
        <v>0</v>
      </c>
      <c r="BS162" s="23">
        <v>0</v>
      </c>
      <c r="BT162" s="23">
        <v>0</v>
      </c>
      <c r="BU162" s="23">
        <v>0</v>
      </c>
      <c r="BV162" s="23">
        <v>0</v>
      </c>
      <c r="BW162" s="23">
        <v>0</v>
      </c>
      <c r="BX162" s="23">
        <v>0</v>
      </c>
      <c r="BY162" s="24">
        <v>33744398.359499991</v>
      </c>
    </row>
    <row r="163" spans="1:77">
      <c r="A163" s="21" t="s">
        <v>285</v>
      </c>
      <c r="B163" s="22">
        <v>5105010161.1009998</v>
      </c>
      <c r="C163" s="21" t="s">
        <v>321</v>
      </c>
      <c r="D163" s="23">
        <v>478726.65</v>
      </c>
      <c r="E163" s="23">
        <v>182601.83</v>
      </c>
      <c r="F163" s="23">
        <v>229284.55</v>
      </c>
      <c r="G163" s="23">
        <v>100331</v>
      </c>
      <c r="H163" s="23">
        <v>120093.47</v>
      </c>
      <c r="I163" s="23">
        <v>24621.759999999998</v>
      </c>
      <c r="J163" s="23">
        <v>1664034.89</v>
      </c>
      <c r="K163" s="23">
        <v>396749.1</v>
      </c>
      <c r="L163" s="23">
        <v>124243.92</v>
      </c>
      <c r="M163" s="23">
        <v>781897.28</v>
      </c>
      <c r="N163" s="23">
        <v>68467.259999999995</v>
      </c>
      <c r="O163" s="23">
        <v>147195.9</v>
      </c>
      <c r="P163" s="23">
        <v>405549.99</v>
      </c>
      <c r="Q163" s="23">
        <v>444012.64</v>
      </c>
      <c r="R163" s="23">
        <v>17414.45</v>
      </c>
      <c r="S163" s="23">
        <v>19869.079900000001</v>
      </c>
      <c r="T163" s="23">
        <v>29137.96</v>
      </c>
      <c r="U163" s="23">
        <v>57773.98</v>
      </c>
      <c r="V163" s="23">
        <v>1562126.06</v>
      </c>
      <c r="W163" s="23">
        <v>49077.01</v>
      </c>
      <c r="X163" s="23">
        <v>31472.99</v>
      </c>
      <c r="Y163" s="23">
        <v>843899.06</v>
      </c>
      <c r="Z163" s="23">
        <v>6470.98</v>
      </c>
      <c r="AA163" s="23">
        <v>0</v>
      </c>
      <c r="AB163" s="23">
        <v>11150.11</v>
      </c>
      <c r="AC163" s="23">
        <v>6414.78</v>
      </c>
      <c r="AD163" s="23">
        <v>20048.740000000002</v>
      </c>
      <c r="AE163" s="23">
        <v>944519.42</v>
      </c>
      <c r="AF163" s="23">
        <v>64893.39</v>
      </c>
      <c r="AG163" s="23">
        <v>39281.910000000003</v>
      </c>
      <c r="AH163" s="23">
        <v>36072.769999999997</v>
      </c>
      <c r="AI163" s="23">
        <v>71196.149999999994</v>
      </c>
      <c r="AJ163" s="23">
        <v>78185.31</v>
      </c>
      <c r="AK163" s="23">
        <v>59796.36</v>
      </c>
      <c r="AL163" s="23">
        <v>42722.02</v>
      </c>
      <c r="AM163" s="23">
        <v>22813.59</v>
      </c>
      <c r="AN163" s="23">
        <v>49822.77</v>
      </c>
      <c r="AO163" s="23">
        <v>26901.06</v>
      </c>
      <c r="AP163" s="23">
        <v>28275.45</v>
      </c>
      <c r="AQ163" s="23">
        <v>0</v>
      </c>
      <c r="AR163" s="23">
        <v>37912</v>
      </c>
      <c r="AS163" s="23">
        <v>69277.149999999994</v>
      </c>
      <c r="AT163" s="23">
        <v>61179.74</v>
      </c>
      <c r="AU163" s="23">
        <v>14421.57</v>
      </c>
      <c r="AV163" s="23">
        <v>12843.53</v>
      </c>
      <c r="AW163" s="23">
        <v>13369.62</v>
      </c>
      <c r="AX163" s="23">
        <v>370778.53</v>
      </c>
      <c r="AY163" s="23">
        <v>68007.34</v>
      </c>
      <c r="AZ163" s="23">
        <v>57562.27</v>
      </c>
      <c r="BA163" s="23">
        <v>55018.1</v>
      </c>
      <c r="BB163" s="23">
        <v>12468.3</v>
      </c>
      <c r="BC163" s="23">
        <v>101148.24</v>
      </c>
      <c r="BD163" s="23">
        <v>159490.83989999999</v>
      </c>
      <c r="BE163" s="23">
        <v>93802.21</v>
      </c>
      <c r="BF163" s="23">
        <v>40883.629999999997</v>
      </c>
      <c r="BG163" s="23">
        <v>30134.92</v>
      </c>
      <c r="BH163" s="23">
        <v>43322.98</v>
      </c>
      <c r="BI163" s="23">
        <v>715858.57</v>
      </c>
      <c r="BJ163" s="23">
        <v>527270.18999999994</v>
      </c>
      <c r="BK163" s="23">
        <v>52222.18</v>
      </c>
      <c r="BL163" s="23">
        <v>23421.74</v>
      </c>
      <c r="BM163" s="23">
        <v>35120.449999999997</v>
      </c>
      <c r="BN163" s="23">
        <v>47464.56</v>
      </c>
      <c r="BO163" s="23">
        <v>25021.55</v>
      </c>
      <c r="BP163" s="23">
        <v>512484.68</v>
      </c>
      <c r="BQ163" s="23">
        <v>42271.16</v>
      </c>
      <c r="BR163" s="23">
        <v>84748.11</v>
      </c>
      <c r="BS163" s="23">
        <v>94493.54</v>
      </c>
      <c r="BT163" s="23">
        <v>113144.16</v>
      </c>
      <c r="BU163" s="23">
        <v>24516.18</v>
      </c>
      <c r="BV163" s="23">
        <v>46450.29</v>
      </c>
      <c r="BW163" s="23">
        <v>43502.49</v>
      </c>
      <c r="BX163" s="23">
        <v>503380.65</v>
      </c>
      <c r="BY163" s="24">
        <v>22620954.109600008</v>
      </c>
    </row>
    <row r="164" spans="1:77">
      <c r="A164" s="21" t="s">
        <v>285</v>
      </c>
      <c r="B164" s="22">
        <v>5105010161.1020002</v>
      </c>
      <c r="C164" s="21" t="s">
        <v>322</v>
      </c>
      <c r="D164" s="23">
        <v>140010.15</v>
      </c>
      <c r="E164" s="23">
        <v>66879.759999999995</v>
      </c>
      <c r="F164" s="23">
        <v>217039.62</v>
      </c>
      <c r="G164" s="23">
        <v>153988</v>
      </c>
      <c r="H164" s="23">
        <v>95323.25</v>
      </c>
      <c r="I164" s="23">
        <v>389935.71</v>
      </c>
      <c r="J164" s="23">
        <v>382333.34</v>
      </c>
      <c r="K164" s="23">
        <v>233471.66</v>
      </c>
      <c r="L164" s="23">
        <v>100583.34</v>
      </c>
      <c r="M164" s="23">
        <v>171149.94</v>
      </c>
      <c r="N164" s="23">
        <v>0</v>
      </c>
      <c r="O164" s="23">
        <v>179507.46</v>
      </c>
      <c r="P164" s="23">
        <v>170677.33</v>
      </c>
      <c r="Q164" s="23">
        <v>272515.17</v>
      </c>
      <c r="R164" s="23">
        <v>0</v>
      </c>
      <c r="S164" s="23">
        <v>226029.81</v>
      </c>
      <c r="T164" s="23">
        <v>25966.66</v>
      </c>
      <c r="U164" s="23">
        <v>95094.93</v>
      </c>
      <c r="V164" s="23">
        <v>240622</v>
      </c>
      <c r="W164" s="23">
        <v>229506.76</v>
      </c>
      <c r="X164" s="23">
        <v>66849.289999999994</v>
      </c>
      <c r="Y164" s="23">
        <v>202407.15</v>
      </c>
      <c r="Z164" s="23">
        <v>0</v>
      </c>
      <c r="AA164" s="23">
        <v>870727.1</v>
      </c>
      <c r="AB164" s="23">
        <v>0</v>
      </c>
      <c r="AC164" s="23">
        <v>94647.6</v>
      </c>
      <c r="AD164" s="23">
        <v>256637.06</v>
      </c>
      <c r="AE164" s="23">
        <v>827743.41</v>
      </c>
      <c r="AF164" s="23">
        <v>6501.36</v>
      </c>
      <c r="AG164" s="23">
        <v>18300</v>
      </c>
      <c r="AH164" s="23">
        <v>2066.66</v>
      </c>
      <c r="AI164" s="23">
        <v>0</v>
      </c>
      <c r="AJ164" s="23">
        <v>97283.76</v>
      </c>
      <c r="AK164" s="23">
        <v>22230.23</v>
      </c>
      <c r="AL164" s="23">
        <v>0</v>
      </c>
      <c r="AM164" s="23">
        <v>160783.89000000001</v>
      </c>
      <c r="AN164" s="23">
        <v>35916.660000000003</v>
      </c>
      <c r="AO164" s="23">
        <v>72687.429999999993</v>
      </c>
      <c r="AP164" s="23">
        <v>0</v>
      </c>
      <c r="AQ164" s="23">
        <v>0</v>
      </c>
      <c r="AR164" s="23">
        <v>0</v>
      </c>
      <c r="AS164" s="23">
        <v>0</v>
      </c>
      <c r="AT164" s="23">
        <v>23698.05</v>
      </c>
      <c r="AU164" s="23">
        <v>66648.73</v>
      </c>
      <c r="AV164" s="23">
        <v>0</v>
      </c>
      <c r="AW164" s="23">
        <v>31703.26</v>
      </c>
      <c r="AX164" s="23">
        <v>133631.71</v>
      </c>
      <c r="AY164" s="23">
        <v>118952.28</v>
      </c>
      <c r="AZ164" s="23">
        <v>109666.66</v>
      </c>
      <c r="BA164" s="23">
        <v>20623.02</v>
      </c>
      <c r="BB164" s="23">
        <v>42809.52</v>
      </c>
      <c r="BC164" s="23">
        <v>34021.440000000002</v>
      </c>
      <c r="BD164" s="23">
        <v>145089.76990000001</v>
      </c>
      <c r="BE164" s="23">
        <v>66266.67</v>
      </c>
      <c r="BF164" s="23">
        <v>30116.080000000002</v>
      </c>
      <c r="BG164" s="23">
        <v>1052</v>
      </c>
      <c r="BH164" s="23">
        <v>16857.16</v>
      </c>
      <c r="BI164" s="23">
        <v>321494.75</v>
      </c>
      <c r="BJ164" s="23">
        <v>155791.35</v>
      </c>
      <c r="BK164" s="23">
        <v>103133.05</v>
      </c>
      <c r="BL164" s="23">
        <v>2657.19</v>
      </c>
      <c r="BM164" s="23">
        <v>0</v>
      </c>
      <c r="BN164" s="23">
        <v>176548.87</v>
      </c>
      <c r="BO164" s="23">
        <v>0</v>
      </c>
      <c r="BP164" s="23">
        <v>55050.41</v>
      </c>
      <c r="BQ164" s="23">
        <v>25870.65</v>
      </c>
      <c r="BR164" s="23">
        <v>26238.32</v>
      </c>
      <c r="BS164" s="23">
        <v>85742.17</v>
      </c>
      <c r="BT164" s="23">
        <v>135795.46</v>
      </c>
      <c r="BU164" s="23">
        <v>0</v>
      </c>
      <c r="BV164" s="23">
        <v>60164.35</v>
      </c>
      <c r="BW164" s="23">
        <v>64897.99</v>
      </c>
      <c r="BX164" s="23">
        <v>560.53</v>
      </c>
      <c r="BY164" s="24">
        <v>7842554.1399000017</v>
      </c>
    </row>
    <row r="165" spans="1:77">
      <c r="A165" s="21" t="s">
        <v>285</v>
      </c>
      <c r="B165" s="22">
        <v>5105010161.1029997</v>
      </c>
      <c r="C165" s="21" t="s">
        <v>323</v>
      </c>
      <c r="D165" s="23">
        <v>40591.269999999997</v>
      </c>
      <c r="E165" s="23">
        <v>15189.08</v>
      </c>
      <c r="F165" s="23">
        <v>50253.07</v>
      </c>
      <c r="G165" s="23">
        <v>27044</v>
      </c>
      <c r="H165" s="23">
        <v>1533.62</v>
      </c>
      <c r="I165" s="23">
        <v>10787.68</v>
      </c>
      <c r="J165" s="23">
        <v>391393.22</v>
      </c>
      <c r="K165" s="23">
        <v>121043.12</v>
      </c>
      <c r="L165" s="23">
        <v>16993.060000000001</v>
      </c>
      <c r="M165" s="23">
        <v>83385.72</v>
      </c>
      <c r="N165" s="23">
        <v>0</v>
      </c>
      <c r="O165" s="23">
        <v>10069.84</v>
      </c>
      <c r="P165" s="23">
        <v>53398.94</v>
      </c>
      <c r="Q165" s="23">
        <v>50065.5</v>
      </c>
      <c r="R165" s="23">
        <v>549.59</v>
      </c>
      <c r="S165" s="23">
        <v>77408.44</v>
      </c>
      <c r="T165" s="23">
        <v>52095.519999999997</v>
      </c>
      <c r="U165" s="23">
        <v>42029.31</v>
      </c>
      <c r="V165" s="23">
        <v>116629.8</v>
      </c>
      <c r="W165" s="23">
        <v>42952.98</v>
      </c>
      <c r="X165" s="23">
        <v>7710.32</v>
      </c>
      <c r="Y165" s="23">
        <v>199623.4</v>
      </c>
      <c r="Z165" s="23">
        <v>1069.55</v>
      </c>
      <c r="AA165" s="23">
        <v>0</v>
      </c>
      <c r="AB165" s="23">
        <v>0</v>
      </c>
      <c r="AC165" s="23">
        <v>483.4</v>
      </c>
      <c r="AD165" s="23">
        <v>26780.45</v>
      </c>
      <c r="AE165" s="23">
        <v>320628.55</v>
      </c>
      <c r="AF165" s="23">
        <v>3485.64</v>
      </c>
      <c r="AG165" s="23">
        <v>26008.45</v>
      </c>
      <c r="AH165" s="23">
        <v>1244.47</v>
      </c>
      <c r="AI165" s="23">
        <v>17815.990000000002</v>
      </c>
      <c r="AJ165" s="23">
        <v>5512.86</v>
      </c>
      <c r="AK165" s="23">
        <v>62792.89</v>
      </c>
      <c r="AL165" s="23">
        <v>9051.86</v>
      </c>
      <c r="AM165" s="23">
        <v>24024.76</v>
      </c>
      <c r="AN165" s="23">
        <v>11051.86</v>
      </c>
      <c r="AO165" s="23">
        <v>743.3</v>
      </c>
      <c r="AP165" s="23">
        <v>17558.95</v>
      </c>
      <c r="AQ165" s="23">
        <v>0</v>
      </c>
      <c r="AR165" s="23">
        <v>9239.4</v>
      </c>
      <c r="AS165" s="23">
        <v>840.43</v>
      </c>
      <c r="AT165" s="23">
        <v>15737.5</v>
      </c>
      <c r="AU165" s="23">
        <v>2174.77</v>
      </c>
      <c r="AV165" s="23">
        <v>1587.5</v>
      </c>
      <c r="AW165" s="23">
        <v>421.09</v>
      </c>
      <c r="AX165" s="23">
        <v>162100.04999999999</v>
      </c>
      <c r="AY165" s="23">
        <v>5363.99</v>
      </c>
      <c r="AZ165" s="23">
        <v>61853.33</v>
      </c>
      <c r="BA165" s="23">
        <v>31296.39</v>
      </c>
      <c r="BB165" s="23">
        <v>0</v>
      </c>
      <c r="BC165" s="23">
        <v>691.77</v>
      </c>
      <c r="BD165" s="23">
        <v>77843.31</v>
      </c>
      <c r="BE165" s="23">
        <v>1156.18</v>
      </c>
      <c r="BF165" s="23">
        <v>4587.75</v>
      </c>
      <c r="BG165" s="23">
        <v>2973.94</v>
      </c>
      <c r="BH165" s="23">
        <v>4309.66</v>
      </c>
      <c r="BI165" s="23">
        <v>179817.67</v>
      </c>
      <c r="BJ165" s="23">
        <v>939.6</v>
      </c>
      <c r="BK165" s="23">
        <v>2168.1</v>
      </c>
      <c r="BL165" s="23">
        <v>4549.97</v>
      </c>
      <c r="BM165" s="23">
        <v>3264.88</v>
      </c>
      <c r="BN165" s="23">
        <v>15564.93</v>
      </c>
      <c r="BO165" s="23">
        <v>835.55</v>
      </c>
      <c r="BP165" s="23">
        <v>19096.82</v>
      </c>
      <c r="BQ165" s="23">
        <v>26350.3</v>
      </c>
      <c r="BR165" s="23">
        <v>47043.1</v>
      </c>
      <c r="BS165" s="23">
        <v>23364.560000000001</v>
      </c>
      <c r="BT165" s="23">
        <v>3338.84</v>
      </c>
      <c r="BU165" s="23">
        <v>2249.66</v>
      </c>
      <c r="BV165" s="23">
        <v>41127.839999999997</v>
      </c>
      <c r="BW165" s="23">
        <v>8927.76</v>
      </c>
      <c r="BX165" s="23">
        <v>3284.54</v>
      </c>
      <c r="BY165" s="24">
        <v>5689261.7696000002</v>
      </c>
    </row>
    <row r="166" spans="1:77">
      <c r="A166" s="21" t="s">
        <v>285</v>
      </c>
      <c r="B166" s="22">
        <v>5105010161.1040001</v>
      </c>
      <c r="C166" s="21" t="s">
        <v>324</v>
      </c>
      <c r="D166" s="23">
        <v>127801.61</v>
      </c>
      <c r="E166" s="23">
        <v>57923.9</v>
      </c>
      <c r="F166" s="23">
        <v>13393.29</v>
      </c>
      <c r="G166" s="23">
        <v>3125</v>
      </c>
      <c r="H166" s="23">
        <v>7150.71</v>
      </c>
      <c r="I166" s="23">
        <v>1666.48</v>
      </c>
      <c r="J166" s="23">
        <v>510058.56</v>
      </c>
      <c r="K166" s="23">
        <v>25762.02</v>
      </c>
      <c r="L166" s="23">
        <v>18136.740000000002</v>
      </c>
      <c r="M166" s="23">
        <v>17749.04</v>
      </c>
      <c r="N166" s="23">
        <v>0</v>
      </c>
      <c r="O166" s="23">
        <v>21004.02</v>
      </c>
      <c r="P166" s="23">
        <v>36452.550000000003</v>
      </c>
      <c r="Q166" s="23">
        <v>39360.75</v>
      </c>
      <c r="R166" s="23">
        <v>2861.42</v>
      </c>
      <c r="S166" s="23">
        <v>8967.35</v>
      </c>
      <c r="T166" s="23">
        <v>4033.34</v>
      </c>
      <c r="U166" s="23">
        <v>10232.64</v>
      </c>
      <c r="V166" s="23">
        <v>34939.86</v>
      </c>
      <c r="W166" s="23">
        <v>8299.4</v>
      </c>
      <c r="X166" s="23">
        <v>5340.99</v>
      </c>
      <c r="Y166" s="23">
        <v>78857.62</v>
      </c>
      <c r="Z166" s="23">
        <v>16936.91</v>
      </c>
      <c r="AA166" s="23">
        <v>0</v>
      </c>
      <c r="AB166" s="23">
        <v>1655.67</v>
      </c>
      <c r="AC166" s="23">
        <v>2132.96</v>
      </c>
      <c r="AD166" s="23">
        <v>0</v>
      </c>
      <c r="AE166" s="23">
        <v>290873.37</v>
      </c>
      <c r="AF166" s="23">
        <v>4512.6400000000003</v>
      </c>
      <c r="AG166" s="23">
        <v>3988.17</v>
      </c>
      <c r="AH166" s="23">
        <v>14257.78</v>
      </c>
      <c r="AI166" s="23">
        <v>10057.57</v>
      </c>
      <c r="AJ166" s="23">
        <v>952.54</v>
      </c>
      <c r="AK166" s="23">
        <v>7306.86</v>
      </c>
      <c r="AL166" s="23">
        <v>7117.82</v>
      </c>
      <c r="AM166" s="23">
        <v>2696.34</v>
      </c>
      <c r="AN166" s="23">
        <v>16539.98</v>
      </c>
      <c r="AO166" s="23">
        <v>3282.47</v>
      </c>
      <c r="AP166" s="23">
        <v>2586.37</v>
      </c>
      <c r="AQ166" s="23">
        <v>0</v>
      </c>
      <c r="AR166" s="23">
        <v>16942.810000000001</v>
      </c>
      <c r="AS166" s="23">
        <v>7310.24</v>
      </c>
      <c r="AT166" s="23">
        <v>9817.43</v>
      </c>
      <c r="AU166" s="23">
        <v>8528.2000000000007</v>
      </c>
      <c r="AV166" s="23">
        <v>5543.92</v>
      </c>
      <c r="AW166" s="23">
        <v>7732.12</v>
      </c>
      <c r="AX166" s="23">
        <v>136545.88</v>
      </c>
      <c r="AY166" s="23">
        <v>10081.879999999999</v>
      </c>
      <c r="AZ166" s="23">
        <v>13594.86</v>
      </c>
      <c r="BA166" s="23">
        <v>25238.240000000002</v>
      </c>
      <c r="BB166" s="23">
        <v>0</v>
      </c>
      <c r="BC166" s="23">
        <v>6589.3</v>
      </c>
      <c r="BD166" s="23">
        <v>33112.499799999998</v>
      </c>
      <c r="BE166" s="23">
        <v>24031.48</v>
      </c>
      <c r="BF166" s="23">
        <v>7422.9</v>
      </c>
      <c r="BG166" s="23">
        <v>5562.48</v>
      </c>
      <c r="BH166" s="23">
        <v>9645.61</v>
      </c>
      <c r="BI166" s="23">
        <v>167188.12</v>
      </c>
      <c r="BJ166" s="23">
        <v>2205.9899999999998</v>
      </c>
      <c r="BK166" s="23">
        <v>4257.38</v>
      </c>
      <c r="BL166" s="23">
        <v>1327.43</v>
      </c>
      <c r="BM166" s="23">
        <v>330.2</v>
      </c>
      <c r="BN166" s="23">
        <v>4650.5600000000004</v>
      </c>
      <c r="BO166" s="23">
        <v>963.2</v>
      </c>
      <c r="BP166" s="23">
        <v>59805.01</v>
      </c>
      <c r="BQ166" s="23">
        <v>9210.8799999999992</v>
      </c>
      <c r="BR166" s="23">
        <v>23265.37</v>
      </c>
      <c r="BS166" s="23">
        <v>6616.72</v>
      </c>
      <c r="BT166" s="23">
        <v>5926.42</v>
      </c>
      <c r="BU166" s="23">
        <v>7396.28</v>
      </c>
      <c r="BV166" s="23">
        <v>5352.35</v>
      </c>
      <c r="BW166" s="23">
        <v>5704.42</v>
      </c>
      <c r="BX166" s="23">
        <v>6951.89</v>
      </c>
      <c r="BY166" s="24">
        <v>1190986.0399</v>
      </c>
    </row>
    <row r="167" spans="1:77">
      <c r="A167" s="21" t="s">
        <v>285</v>
      </c>
      <c r="B167" s="22">
        <v>5105010161.1049995</v>
      </c>
      <c r="C167" s="21" t="s">
        <v>325</v>
      </c>
      <c r="D167" s="23">
        <v>0</v>
      </c>
      <c r="E167" s="23">
        <v>36850.5</v>
      </c>
      <c r="F167" s="23">
        <v>0</v>
      </c>
      <c r="G167" s="23">
        <v>2712</v>
      </c>
      <c r="H167" s="23">
        <v>4510</v>
      </c>
      <c r="I167" s="23">
        <v>0</v>
      </c>
      <c r="J167" s="23">
        <v>33862.620000000003</v>
      </c>
      <c r="K167" s="23">
        <v>9981.7000000000007</v>
      </c>
      <c r="L167" s="23">
        <v>12249</v>
      </c>
      <c r="M167" s="23">
        <v>4451.22</v>
      </c>
      <c r="N167" s="23">
        <v>0</v>
      </c>
      <c r="O167" s="23">
        <v>14367.92</v>
      </c>
      <c r="P167" s="23">
        <v>0</v>
      </c>
      <c r="Q167" s="23">
        <v>14509.28</v>
      </c>
      <c r="R167" s="23">
        <v>0</v>
      </c>
      <c r="S167" s="23">
        <v>155.54</v>
      </c>
      <c r="T167" s="23">
        <v>0</v>
      </c>
      <c r="U167" s="23">
        <v>174.17</v>
      </c>
      <c r="V167" s="23">
        <v>0</v>
      </c>
      <c r="W167" s="23">
        <v>458.95</v>
      </c>
      <c r="X167" s="23">
        <v>15910.8</v>
      </c>
      <c r="Y167" s="23">
        <v>4930.63</v>
      </c>
      <c r="Z167" s="23">
        <v>0</v>
      </c>
      <c r="AA167" s="23">
        <v>2750.56</v>
      </c>
      <c r="AB167" s="23">
        <v>1670.73</v>
      </c>
      <c r="AC167" s="23">
        <v>1577.28</v>
      </c>
      <c r="AD167" s="23">
        <v>0</v>
      </c>
      <c r="AE167" s="23">
        <v>46567.7</v>
      </c>
      <c r="AF167" s="23">
        <v>9827.2800000000007</v>
      </c>
      <c r="AG167" s="23">
        <v>1149.82</v>
      </c>
      <c r="AH167" s="23">
        <v>0</v>
      </c>
      <c r="AI167" s="23">
        <v>0</v>
      </c>
      <c r="AJ167" s="23">
        <v>2583.39</v>
      </c>
      <c r="AK167" s="23">
        <v>5166.82</v>
      </c>
      <c r="AL167" s="23">
        <v>0</v>
      </c>
      <c r="AM167" s="23">
        <v>285</v>
      </c>
      <c r="AN167" s="23">
        <v>3028.34</v>
      </c>
      <c r="AO167" s="23">
        <v>0</v>
      </c>
      <c r="AP167" s="23">
        <v>743.63</v>
      </c>
      <c r="AQ167" s="23">
        <v>0</v>
      </c>
      <c r="AR167" s="23">
        <v>484.57</v>
      </c>
      <c r="AS167" s="23">
        <v>735.26</v>
      </c>
      <c r="AT167" s="23">
        <v>5004.54</v>
      </c>
      <c r="AU167" s="23">
        <v>935.68</v>
      </c>
      <c r="AV167" s="23">
        <v>0</v>
      </c>
      <c r="AW167" s="23">
        <v>1042.81</v>
      </c>
      <c r="AX167" s="23">
        <v>10669.57</v>
      </c>
      <c r="AY167" s="23">
        <v>4866.66</v>
      </c>
      <c r="AZ167" s="23">
        <v>0</v>
      </c>
      <c r="BA167" s="23">
        <v>31845.22</v>
      </c>
      <c r="BB167" s="23">
        <v>0</v>
      </c>
      <c r="BC167" s="23">
        <v>3129.58</v>
      </c>
      <c r="BD167" s="23">
        <v>2643.8998999999999</v>
      </c>
      <c r="BE167" s="23">
        <v>1150.3599999999999</v>
      </c>
      <c r="BF167" s="23">
        <v>1029.4100000000001</v>
      </c>
      <c r="BG167" s="23">
        <v>105.54</v>
      </c>
      <c r="BH167" s="23">
        <v>600</v>
      </c>
      <c r="BI167" s="23">
        <v>58805.74</v>
      </c>
      <c r="BJ167" s="23">
        <v>3729.61</v>
      </c>
      <c r="BK167" s="23">
        <v>1012.22</v>
      </c>
      <c r="BL167" s="23">
        <v>363.83</v>
      </c>
      <c r="BM167" s="23">
        <v>0</v>
      </c>
      <c r="BN167" s="23">
        <v>0</v>
      </c>
      <c r="BO167" s="23">
        <v>584.88</v>
      </c>
      <c r="BP167" s="23">
        <v>12074.85</v>
      </c>
      <c r="BQ167" s="23">
        <v>4492.95</v>
      </c>
      <c r="BR167" s="23">
        <v>2934.25</v>
      </c>
      <c r="BS167" s="23">
        <v>4288.8599999999997</v>
      </c>
      <c r="BT167" s="23">
        <v>189.35</v>
      </c>
      <c r="BU167" s="23">
        <v>8333.16</v>
      </c>
      <c r="BV167" s="23">
        <v>6557.66</v>
      </c>
      <c r="BW167" s="23">
        <v>53.99</v>
      </c>
      <c r="BX167" s="23">
        <v>0</v>
      </c>
      <c r="BY167" s="24">
        <v>33744398.359499991</v>
      </c>
    </row>
    <row r="168" spans="1:77">
      <c r="A168" s="21" t="s">
        <v>285</v>
      </c>
      <c r="B168" s="22">
        <v>5105010161.1059999</v>
      </c>
      <c r="C168" s="21" t="s">
        <v>326</v>
      </c>
      <c r="D168" s="23">
        <v>0</v>
      </c>
      <c r="E168" s="23">
        <v>43463.17</v>
      </c>
      <c r="F168" s="23">
        <v>12035.99</v>
      </c>
      <c r="G168" s="23">
        <v>9613</v>
      </c>
      <c r="H168" s="23">
        <v>835.61</v>
      </c>
      <c r="I168" s="23">
        <v>2818.88</v>
      </c>
      <c r="J168" s="23">
        <v>0</v>
      </c>
      <c r="K168" s="23">
        <v>0</v>
      </c>
      <c r="L168" s="23">
        <v>0</v>
      </c>
      <c r="M168" s="23">
        <v>1392.18</v>
      </c>
      <c r="N168" s="23">
        <v>0</v>
      </c>
      <c r="O168" s="23">
        <v>0</v>
      </c>
      <c r="P168" s="23">
        <v>0</v>
      </c>
      <c r="Q168" s="23">
        <v>103747.52</v>
      </c>
      <c r="R168" s="23">
        <v>0</v>
      </c>
      <c r="S168" s="23">
        <v>0</v>
      </c>
      <c r="T168" s="23">
        <v>0</v>
      </c>
      <c r="U168" s="23">
        <v>0</v>
      </c>
      <c r="V168" s="23">
        <v>22320.57</v>
      </c>
      <c r="W168" s="23">
        <v>0</v>
      </c>
      <c r="X168" s="23">
        <v>0</v>
      </c>
      <c r="Y168" s="23">
        <v>263.89</v>
      </c>
      <c r="Z168" s="23">
        <v>1076.95</v>
      </c>
      <c r="AA168" s="23">
        <v>0</v>
      </c>
      <c r="AB168" s="23">
        <v>0</v>
      </c>
      <c r="AC168" s="23">
        <v>636.12</v>
      </c>
      <c r="AD168" s="23">
        <v>0</v>
      </c>
      <c r="AE168" s="23">
        <v>2279.89</v>
      </c>
      <c r="AF168" s="23">
        <v>0</v>
      </c>
      <c r="AG168" s="23">
        <v>0</v>
      </c>
      <c r="AH168" s="23">
        <v>0</v>
      </c>
      <c r="AI168" s="23">
        <v>0</v>
      </c>
      <c r="AJ168" s="23">
        <v>0</v>
      </c>
      <c r="AK168" s="23">
        <v>0</v>
      </c>
      <c r="AL168" s="23">
        <v>0</v>
      </c>
      <c r="AM168" s="23">
        <v>0</v>
      </c>
      <c r="AN168" s="23">
        <v>0</v>
      </c>
      <c r="AO168" s="23">
        <v>0</v>
      </c>
      <c r="AP168" s="23">
        <v>0</v>
      </c>
      <c r="AQ168" s="23">
        <v>0</v>
      </c>
      <c r="AR168" s="23">
        <v>8912.34</v>
      </c>
      <c r="AS168" s="23">
        <v>0</v>
      </c>
      <c r="AT168" s="23">
        <v>0</v>
      </c>
      <c r="AU168" s="23">
        <v>0</v>
      </c>
      <c r="AV168" s="23">
        <v>469.33</v>
      </c>
      <c r="AW168" s="23">
        <v>0</v>
      </c>
      <c r="AX168" s="23">
        <v>0</v>
      </c>
      <c r="AY168" s="23">
        <v>88.34</v>
      </c>
      <c r="AZ168" s="23">
        <v>12298</v>
      </c>
      <c r="BA168" s="23">
        <v>1504.11</v>
      </c>
      <c r="BB168" s="23">
        <v>0</v>
      </c>
      <c r="BC168" s="23">
        <v>0</v>
      </c>
      <c r="BD168" s="23">
        <v>428.01</v>
      </c>
      <c r="BE168" s="23">
        <v>20586.23</v>
      </c>
      <c r="BF168" s="23">
        <v>0</v>
      </c>
      <c r="BG168" s="23">
        <v>327.24</v>
      </c>
      <c r="BH168" s="23">
        <v>0</v>
      </c>
      <c r="BI168" s="23">
        <v>0</v>
      </c>
      <c r="BJ168" s="23">
        <v>106113.19</v>
      </c>
      <c r="BK168" s="23">
        <v>0</v>
      </c>
      <c r="BL168" s="23">
        <v>9184.84</v>
      </c>
      <c r="BM168" s="23">
        <v>0</v>
      </c>
      <c r="BN168" s="23">
        <v>0</v>
      </c>
      <c r="BO168" s="23">
        <v>0</v>
      </c>
      <c r="BP168" s="23">
        <v>0</v>
      </c>
      <c r="BQ168" s="23">
        <v>0</v>
      </c>
      <c r="BR168" s="23">
        <v>3095.54</v>
      </c>
      <c r="BS168" s="23">
        <v>20154.939999999999</v>
      </c>
      <c r="BT168" s="23">
        <v>445.61</v>
      </c>
      <c r="BU168" s="23">
        <v>1068.33</v>
      </c>
      <c r="BV168" s="23">
        <v>0</v>
      </c>
      <c r="BW168" s="23">
        <v>339.16</v>
      </c>
      <c r="BX168" s="23">
        <v>0</v>
      </c>
      <c r="BY168" s="24">
        <v>22620954.109600008</v>
      </c>
    </row>
    <row r="169" spans="1:77">
      <c r="A169" s="21" t="s">
        <v>285</v>
      </c>
      <c r="B169" s="22">
        <v>5105010161.1070004</v>
      </c>
      <c r="C169" s="21" t="s">
        <v>327</v>
      </c>
      <c r="D169" s="23">
        <v>4935044.22</v>
      </c>
      <c r="E169" s="23">
        <v>1475783.13</v>
      </c>
      <c r="F169" s="23">
        <v>2264946.08</v>
      </c>
      <c r="G169" s="23">
        <v>850691</v>
      </c>
      <c r="H169" s="23">
        <v>797837.59</v>
      </c>
      <c r="I169" s="23">
        <v>689975.17</v>
      </c>
      <c r="J169" s="23">
        <v>21411913.190000001</v>
      </c>
      <c r="K169" s="23">
        <v>2999999.19</v>
      </c>
      <c r="L169" s="23">
        <v>418708.14</v>
      </c>
      <c r="M169" s="23">
        <v>5375152.7400000002</v>
      </c>
      <c r="N169" s="23">
        <v>315626.23999999999</v>
      </c>
      <c r="O169" s="23">
        <v>859200.05</v>
      </c>
      <c r="P169" s="23">
        <v>3603459.42</v>
      </c>
      <c r="Q169" s="23">
        <v>1926918.47</v>
      </c>
      <c r="R169" s="23">
        <v>135563.38</v>
      </c>
      <c r="S169" s="23">
        <v>526143.48</v>
      </c>
      <c r="T169" s="23">
        <v>610306.80000000005</v>
      </c>
      <c r="U169" s="23">
        <v>458897.88</v>
      </c>
      <c r="V169" s="23">
        <v>8534039.4000000004</v>
      </c>
      <c r="W169" s="23">
        <v>50000</v>
      </c>
      <c r="X169" s="23">
        <v>1029597.8</v>
      </c>
      <c r="Y169" s="23">
        <v>3002253.58</v>
      </c>
      <c r="Z169" s="23">
        <v>57254.55</v>
      </c>
      <c r="AA169" s="23">
        <v>2049097.52</v>
      </c>
      <c r="AB169" s="23">
        <v>78235.179999999993</v>
      </c>
      <c r="AC169" s="23">
        <v>106511.66</v>
      </c>
      <c r="AD169" s="23">
        <v>49022.42</v>
      </c>
      <c r="AE169" s="23">
        <v>12722982.640000001</v>
      </c>
      <c r="AF169" s="23">
        <v>180883.69</v>
      </c>
      <c r="AG169" s="23">
        <v>400588.33</v>
      </c>
      <c r="AH169" s="23">
        <v>217721.28</v>
      </c>
      <c r="AI169" s="23">
        <v>235902.16</v>
      </c>
      <c r="AJ169" s="23">
        <v>632507.72</v>
      </c>
      <c r="AK169" s="23">
        <v>264790.75</v>
      </c>
      <c r="AL169" s="23">
        <v>477947.66</v>
      </c>
      <c r="AM169" s="23">
        <v>562457.03</v>
      </c>
      <c r="AN169" s="23">
        <v>392212.81</v>
      </c>
      <c r="AO169" s="23">
        <v>206185</v>
      </c>
      <c r="AP169" s="23">
        <v>226137.96</v>
      </c>
      <c r="AQ169" s="23">
        <v>0</v>
      </c>
      <c r="AR169" s="23">
        <v>382987.23</v>
      </c>
      <c r="AS169" s="23">
        <v>370912.42</v>
      </c>
      <c r="AT169" s="23">
        <v>390493.72</v>
      </c>
      <c r="AU169" s="23">
        <v>243296.41</v>
      </c>
      <c r="AV169" s="23">
        <v>18235.3</v>
      </c>
      <c r="AW169" s="23">
        <v>238778.31</v>
      </c>
      <c r="AX169" s="23">
        <v>7868848.7699999996</v>
      </c>
      <c r="AY169" s="23">
        <v>487364.61</v>
      </c>
      <c r="AZ169" s="23">
        <v>622989.46</v>
      </c>
      <c r="BA169" s="23">
        <v>589392.87</v>
      </c>
      <c r="BB169" s="23">
        <v>64934.44</v>
      </c>
      <c r="BC169" s="23">
        <v>248098.73</v>
      </c>
      <c r="BD169" s="23">
        <v>1789677.3599</v>
      </c>
      <c r="BE169" s="23">
        <v>741967.43</v>
      </c>
      <c r="BF169" s="23">
        <v>395473.18</v>
      </c>
      <c r="BG169" s="23">
        <v>158617.04999999999</v>
      </c>
      <c r="BH169" s="23">
        <v>124163.88</v>
      </c>
      <c r="BI169" s="23">
        <v>16975026.260000002</v>
      </c>
      <c r="BJ169" s="23">
        <v>1001889.99</v>
      </c>
      <c r="BK169" s="23">
        <v>379787.88</v>
      </c>
      <c r="BL169" s="23">
        <v>189348.84</v>
      </c>
      <c r="BM169" s="23">
        <v>55504.79</v>
      </c>
      <c r="BN169" s="23">
        <v>348616.37</v>
      </c>
      <c r="BO169" s="23">
        <v>231394.32</v>
      </c>
      <c r="BP169" s="23">
        <v>4247362.45</v>
      </c>
      <c r="BQ169" s="23">
        <v>331283.86</v>
      </c>
      <c r="BR169" s="23">
        <v>501190.71</v>
      </c>
      <c r="BS169" s="23">
        <v>601447.18999999994</v>
      </c>
      <c r="BT169" s="23">
        <v>528979.56999999995</v>
      </c>
      <c r="BU169" s="23">
        <v>191232.38</v>
      </c>
      <c r="BV169" s="23">
        <v>397297.35</v>
      </c>
      <c r="BW169" s="23">
        <v>145871.28</v>
      </c>
      <c r="BX169" s="23">
        <v>393999.6</v>
      </c>
      <c r="BY169" s="24">
        <v>7842554.1399000017</v>
      </c>
    </row>
    <row r="170" spans="1:77">
      <c r="A170" s="21" t="s">
        <v>285</v>
      </c>
      <c r="B170" s="22">
        <v>5105010161.1079998</v>
      </c>
      <c r="C170" s="21" t="s">
        <v>328</v>
      </c>
      <c r="D170" s="23">
        <v>226671.61</v>
      </c>
      <c r="E170" s="23">
        <v>77184.25</v>
      </c>
      <c r="F170" s="23">
        <v>100337.37</v>
      </c>
      <c r="G170" s="23">
        <v>122322</v>
      </c>
      <c r="H170" s="23">
        <v>95236.74</v>
      </c>
      <c r="I170" s="23">
        <v>72604.240000000005</v>
      </c>
      <c r="J170" s="23">
        <v>1975829.56</v>
      </c>
      <c r="K170" s="23">
        <v>153700.91</v>
      </c>
      <c r="L170" s="23">
        <v>46628.52</v>
      </c>
      <c r="M170" s="23">
        <v>312115</v>
      </c>
      <c r="N170" s="23">
        <v>1000</v>
      </c>
      <c r="O170" s="23">
        <v>201439.72</v>
      </c>
      <c r="P170" s="23">
        <v>357259.42</v>
      </c>
      <c r="Q170" s="23">
        <v>345128.06</v>
      </c>
      <c r="R170" s="23">
        <v>8000.24</v>
      </c>
      <c r="S170" s="23">
        <v>31067.51</v>
      </c>
      <c r="T170" s="23">
        <v>42191.39</v>
      </c>
      <c r="U170" s="23">
        <v>42814.41</v>
      </c>
      <c r="V170" s="23">
        <v>1237873.43</v>
      </c>
      <c r="W170" s="23">
        <v>20033.3</v>
      </c>
      <c r="X170" s="23">
        <v>131556.39000000001</v>
      </c>
      <c r="Y170" s="23">
        <v>103351.45</v>
      </c>
      <c r="Z170" s="23">
        <v>24278.59</v>
      </c>
      <c r="AA170" s="23">
        <v>385250.4</v>
      </c>
      <c r="AB170" s="23">
        <v>16253.61</v>
      </c>
      <c r="AC170" s="23">
        <v>8515.2999999999993</v>
      </c>
      <c r="AD170" s="23">
        <v>0</v>
      </c>
      <c r="AE170" s="23">
        <v>311555.69</v>
      </c>
      <c r="AF170" s="23">
        <v>28026.87</v>
      </c>
      <c r="AG170" s="23">
        <v>15823.09</v>
      </c>
      <c r="AH170" s="23">
        <v>19990.560000000001</v>
      </c>
      <c r="AI170" s="23">
        <v>25774.57</v>
      </c>
      <c r="AJ170" s="23">
        <v>22837.43</v>
      </c>
      <c r="AK170" s="23">
        <v>60835.43</v>
      </c>
      <c r="AL170" s="23">
        <v>35989.89</v>
      </c>
      <c r="AM170" s="23">
        <v>46848.33</v>
      </c>
      <c r="AN170" s="23">
        <v>58721.760000000002</v>
      </c>
      <c r="AO170" s="23">
        <v>31797.040000000001</v>
      </c>
      <c r="AP170" s="23">
        <v>29651.96</v>
      </c>
      <c r="AQ170" s="23">
        <v>0</v>
      </c>
      <c r="AR170" s="23">
        <v>37067.160000000003</v>
      </c>
      <c r="AS170" s="23">
        <v>40686.28</v>
      </c>
      <c r="AT170" s="23">
        <v>49125.84</v>
      </c>
      <c r="AU170" s="23">
        <v>20866.55</v>
      </c>
      <c r="AV170" s="23">
        <v>14339.27</v>
      </c>
      <c r="AW170" s="23">
        <v>20886.62</v>
      </c>
      <c r="AX170" s="23">
        <v>683600.62</v>
      </c>
      <c r="AY170" s="23">
        <v>82328.37</v>
      </c>
      <c r="AZ170" s="23">
        <v>140890.26</v>
      </c>
      <c r="BA170" s="23">
        <v>130182.51</v>
      </c>
      <c r="BB170" s="23">
        <v>2300.5</v>
      </c>
      <c r="BC170" s="23">
        <v>39585.230000000003</v>
      </c>
      <c r="BD170" s="23">
        <v>103834.27989999999</v>
      </c>
      <c r="BE170" s="23">
        <v>58358.22</v>
      </c>
      <c r="BF170" s="23">
        <v>24431.18</v>
      </c>
      <c r="BG170" s="23">
        <v>2149.1</v>
      </c>
      <c r="BH170" s="23">
        <v>21905.56</v>
      </c>
      <c r="BI170" s="23">
        <v>190005.52</v>
      </c>
      <c r="BJ170" s="23">
        <v>63938.82</v>
      </c>
      <c r="BK170" s="23">
        <v>40579.22</v>
      </c>
      <c r="BL170" s="23">
        <v>58436.32</v>
      </c>
      <c r="BM170" s="23">
        <v>6064.35</v>
      </c>
      <c r="BN170" s="23">
        <v>47278.22</v>
      </c>
      <c r="BO170" s="23">
        <v>37118.839999999997</v>
      </c>
      <c r="BP170" s="23">
        <v>238273.16</v>
      </c>
      <c r="BQ170" s="23">
        <v>0</v>
      </c>
      <c r="BR170" s="23">
        <v>74268.759999999995</v>
      </c>
      <c r="BS170" s="23">
        <v>107258.12</v>
      </c>
      <c r="BT170" s="23">
        <v>119472.54</v>
      </c>
      <c r="BU170" s="23">
        <v>29093.9</v>
      </c>
      <c r="BV170" s="23">
        <v>85580.6</v>
      </c>
      <c r="BW170" s="23">
        <v>65199.25</v>
      </c>
      <c r="BX170" s="23">
        <v>108462.46</v>
      </c>
      <c r="BY170" s="24">
        <v>5689261.7696000002</v>
      </c>
    </row>
    <row r="171" spans="1:77">
      <c r="A171" s="21" t="s">
        <v>285</v>
      </c>
      <c r="B171" s="22">
        <v>5105010161.1090002</v>
      </c>
      <c r="C171" s="21" t="s">
        <v>329</v>
      </c>
      <c r="D171" s="23">
        <v>86702.49</v>
      </c>
      <c r="E171" s="23">
        <v>118362.45</v>
      </c>
      <c r="F171" s="23">
        <v>110073.39</v>
      </c>
      <c r="G171" s="23">
        <v>49931</v>
      </c>
      <c r="H171" s="23">
        <v>45790.400000000001</v>
      </c>
      <c r="I171" s="23">
        <v>18024.95</v>
      </c>
      <c r="J171" s="23">
        <v>128860.48</v>
      </c>
      <c r="K171" s="23">
        <v>95575.81</v>
      </c>
      <c r="L171" s="23">
        <v>59938.89</v>
      </c>
      <c r="M171" s="23">
        <v>133874.46</v>
      </c>
      <c r="N171" s="23">
        <v>0</v>
      </c>
      <c r="O171" s="23">
        <v>28697.34</v>
      </c>
      <c r="P171" s="23">
        <v>64489.59</v>
      </c>
      <c r="Q171" s="23">
        <v>88124.23</v>
      </c>
      <c r="R171" s="23">
        <v>0</v>
      </c>
      <c r="S171" s="23">
        <v>8636.9500000000007</v>
      </c>
      <c r="T171" s="23">
        <v>92945.95</v>
      </c>
      <c r="U171" s="23">
        <v>34936.36</v>
      </c>
      <c r="V171" s="23">
        <v>274505.34000000003</v>
      </c>
      <c r="W171" s="23">
        <v>0</v>
      </c>
      <c r="X171" s="23">
        <v>23855.72</v>
      </c>
      <c r="Y171" s="23">
        <v>55392.86</v>
      </c>
      <c r="Z171" s="23">
        <v>4973.9799999999996</v>
      </c>
      <c r="AA171" s="23">
        <v>0</v>
      </c>
      <c r="AB171" s="23">
        <v>12304.69</v>
      </c>
      <c r="AC171" s="23">
        <v>2120.4</v>
      </c>
      <c r="AD171" s="23">
        <v>0</v>
      </c>
      <c r="AE171" s="23">
        <v>652395.88</v>
      </c>
      <c r="AF171" s="23">
        <v>24908.59</v>
      </c>
      <c r="AG171" s="23">
        <v>1774.11</v>
      </c>
      <c r="AH171" s="23">
        <v>21710.81</v>
      </c>
      <c r="AI171" s="23">
        <v>21699.87</v>
      </c>
      <c r="AJ171" s="23">
        <v>26777.55</v>
      </c>
      <c r="AK171" s="23">
        <v>35088.85</v>
      </c>
      <c r="AL171" s="23">
        <v>19032.38</v>
      </c>
      <c r="AM171" s="23">
        <v>47889</v>
      </c>
      <c r="AN171" s="23">
        <v>35684.36</v>
      </c>
      <c r="AO171" s="23">
        <v>2643.91</v>
      </c>
      <c r="AP171" s="23">
        <v>5230.24</v>
      </c>
      <c r="AQ171" s="23">
        <v>0</v>
      </c>
      <c r="AR171" s="23">
        <v>11154.57</v>
      </c>
      <c r="AS171" s="23">
        <v>55761.34</v>
      </c>
      <c r="AT171" s="23">
        <v>49847.74</v>
      </c>
      <c r="AU171" s="23">
        <v>17261.169999999998</v>
      </c>
      <c r="AV171" s="23">
        <v>8516.98</v>
      </c>
      <c r="AW171" s="23">
        <v>15695.38</v>
      </c>
      <c r="AX171" s="23">
        <v>70870.710000000006</v>
      </c>
      <c r="AY171" s="23">
        <v>4721.66</v>
      </c>
      <c r="AZ171" s="23">
        <v>9582.9699999999993</v>
      </c>
      <c r="BA171" s="23">
        <v>20738.45</v>
      </c>
      <c r="BB171" s="23">
        <v>522.22</v>
      </c>
      <c r="BC171" s="23">
        <v>15579.17</v>
      </c>
      <c r="BD171" s="23">
        <v>76923.589900000006</v>
      </c>
      <c r="BE171" s="23">
        <v>40055.300000000003</v>
      </c>
      <c r="BF171" s="23">
        <v>2290.52</v>
      </c>
      <c r="BG171" s="23">
        <v>14799.02</v>
      </c>
      <c r="BH171" s="23">
        <v>1882.22</v>
      </c>
      <c r="BI171" s="23">
        <v>211847.61</v>
      </c>
      <c r="BJ171" s="23">
        <v>27818.15</v>
      </c>
      <c r="BK171" s="23">
        <v>43146.559999999998</v>
      </c>
      <c r="BL171" s="23">
        <v>3806.88</v>
      </c>
      <c r="BM171" s="23">
        <v>5080.7700000000004</v>
      </c>
      <c r="BN171" s="23">
        <v>31071.95</v>
      </c>
      <c r="BO171" s="23">
        <v>1224.8499999999999</v>
      </c>
      <c r="BP171" s="23">
        <v>139008.63</v>
      </c>
      <c r="BQ171" s="23">
        <v>6599.66</v>
      </c>
      <c r="BR171" s="23">
        <v>56700.42</v>
      </c>
      <c r="BS171" s="23">
        <v>13129.8</v>
      </c>
      <c r="BT171" s="23">
        <v>42445.01</v>
      </c>
      <c r="BU171" s="23">
        <v>2180.38</v>
      </c>
      <c r="BV171" s="23">
        <v>6142.73</v>
      </c>
      <c r="BW171" s="23">
        <v>53203.86</v>
      </c>
      <c r="BX171" s="23">
        <v>65235.23</v>
      </c>
      <c r="BY171" s="24">
        <v>1190986.0399</v>
      </c>
    </row>
    <row r="172" spans="1:77">
      <c r="A172" s="21" t="s">
        <v>285</v>
      </c>
      <c r="B172" s="22">
        <v>5105010161.1099997</v>
      </c>
      <c r="C172" s="21" t="s">
        <v>330</v>
      </c>
      <c r="D172" s="23">
        <v>4922.6099999999997</v>
      </c>
      <c r="E172" s="23">
        <v>536.47</v>
      </c>
      <c r="F172" s="23">
        <v>23295.91</v>
      </c>
      <c r="G172" s="23">
        <v>5201</v>
      </c>
      <c r="H172" s="23">
        <v>0</v>
      </c>
      <c r="I172" s="23">
        <v>0</v>
      </c>
      <c r="J172" s="23">
        <v>54952.4</v>
      </c>
      <c r="K172" s="23">
        <v>9990</v>
      </c>
      <c r="L172" s="23">
        <v>16849.18</v>
      </c>
      <c r="M172" s="23">
        <v>7800</v>
      </c>
      <c r="N172" s="23">
        <v>0</v>
      </c>
      <c r="O172" s="23">
        <v>0</v>
      </c>
      <c r="P172" s="23">
        <v>1936.1</v>
      </c>
      <c r="Q172" s="23">
        <v>21202.7</v>
      </c>
      <c r="R172" s="23">
        <v>1028.06</v>
      </c>
      <c r="S172" s="23">
        <v>769.67</v>
      </c>
      <c r="T172" s="23">
        <v>833.34</v>
      </c>
      <c r="U172" s="23">
        <v>469.44</v>
      </c>
      <c r="V172" s="23">
        <v>0</v>
      </c>
      <c r="W172" s="23">
        <v>0</v>
      </c>
      <c r="X172" s="23">
        <v>0</v>
      </c>
      <c r="Y172" s="23">
        <v>0</v>
      </c>
      <c r="Z172" s="23">
        <v>227.9</v>
      </c>
      <c r="AA172" s="23">
        <v>0</v>
      </c>
      <c r="AB172" s="23">
        <v>0</v>
      </c>
      <c r="AC172" s="23">
        <v>0</v>
      </c>
      <c r="AD172" s="23">
        <v>0</v>
      </c>
      <c r="AE172" s="23">
        <v>231763.12</v>
      </c>
      <c r="AF172" s="23">
        <v>5255.47</v>
      </c>
      <c r="AG172" s="23">
        <v>103832.08</v>
      </c>
      <c r="AH172" s="23">
        <v>4517.6000000000004</v>
      </c>
      <c r="AI172" s="23">
        <v>0</v>
      </c>
      <c r="AJ172" s="23">
        <v>1949.66</v>
      </c>
      <c r="AK172" s="23">
        <v>3876.62</v>
      </c>
      <c r="AL172" s="23">
        <v>0</v>
      </c>
      <c r="AM172" s="23">
        <v>9698.0300000000007</v>
      </c>
      <c r="AN172" s="23">
        <v>2766.66</v>
      </c>
      <c r="AO172" s="23">
        <v>0</v>
      </c>
      <c r="AP172" s="23">
        <v>0</v>
      </c>
      <c r="AQ172" s="23">
        <v>0</v>
      </c>
      <c r="AR172" s="23">
        <v>0</v>
      </c>
      <c r="AS172" s="23">
        <v>61.11</v>
      </c>
      <c r="AT172" s="23">
        <v>0</v>
      </c>
      <c r="AU172" s="23">
        <v>0</v>
      </c>
      <c r="AV172" s="23">
        <v>3158.24</v>
      </c>
      <c r="AW172" s="23">
        <v>4471.68</v>
      </c>
      <c r="AX172" s="23">
        <v>22272.57</v>
      </c>
      <c r="AY172" s="23">
        <v>0</v>
      </c>
      <c r="AZ172" s="23">
        <v>12486.58</v>
      </c>
      <c r="BA172" s="23">
        <v>8930.4</v>
      </c>
      <c r="BB172" s="23">
        <v>0</v>
      </c>
      <c r="BC172" s="23">
        <v>0</v>
      </c>
      <c r="BD172" s="23">
        <v>9502.6298999999999</v>
      </c>
      <c r="BE172" s="23">
        <v>220.42</v>
      </c>
      <c r="BF172" s="23">
        <v>259.97000000000003</v>
      </c>
      <c r="BG172" s="23">
        <v>0</v>
      </c>
      <c r="BH172" s="23">
        <v>0</v>
      </c>
      <c r="BI172" s="23">
        <v>0</v>
      </c>
      <c r="BJ172" s="23">
        <v>469.81</v>
      </c>
      <c r="BK172" s="23">
        <v>0</v>
      </c>
      <c r="BL172" s="23">
        <v>15022.7</v>
      </c>
      <c r="BM172" s="23">
        <v>190.92</v>
      </c>
      <c r="BN172" s="23">
        <v>0</v>
      </c>
      <c r="BO172" s="23">
        <v>0</v>
      </c>
      <c r="BP172" s="23">
        <v>11675.97</v>
      </c>
      <c r="BQ172" s="23">
        <v>0</v>
      </c>
      <c r="BR172" s="23">
        <v>0</v>
      </c>
      <c r="BS172" s="23">
        <v>0</v>
      </c>
      <c r="BT172" s="23">
        <v>0</v>
      </c>
      <c r="BU172" s="23">
        <v>13056.33</v>
      </c>
      <c r="BV172" s="23">
        <v>0</v>
      </c>
      <c r="BW172" s="23">
        <v>722.72</v>
      </c>
      <c r="BX172" s="23">
        <v>7386.35</v>
      </c>
      <c r="BY172" s="24">
        <v>799101.23000000021</v>
      </c>
    </row>
    <row r="173" spans="1:77">
      <c r="A173" s="21" t="s">
        <v>285</v>
      </c>
      <c r="B173" s="22">
        <v>5105010164.1009998</v>
      </c>
      <c r="C173" s="21" t="s">
        <v>331</v>
      </c>
      <c r="D173" s="23">
        <v>38469.96</v>
      </c>
      <c r="E173" s="23">
        <v>30609.19</v>
      </c>
      <c r="F173" s="23">
        <v>76525.64</v>
      </c>
      <c r="G173" s="23">
        <v>1671</v>
      </c>
      <c r="H173" s="23">
        <v>9055.0400000000009</v>
      </c>
      <c r="I173" s="23">
        <v>995.86</v>
      </c>
      <c r="J173" s="23">
        <v>462359.58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7133.34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3242.15</v>
      </c>
      <c r="Y173" s="23">
        <v>0</v>
      </c>
      <c r="Z173" s="23">
        <v>0</v>
      </c>
      <c r="AA173" s="23">
        <v>0</v>
      </c>
      <c r="AB173" s="23">
        <v>0</v>
      </c>
      <c r="AC173" s="23">
        <v>0</v>
      </c>
      <c r="AD173" s="23">
        <v>0</v>
      </c>
      <c r="AE173" s="23">
        <v>0</v>
      </c>
      <c r="AF173" s="23">
        <v>0</v>
      </c>
      <c r="AG173" s="23">
        <v>0</v>
      </c>
      <c r="AH173" s="23">
        <v>0</v>
      </c>
      <c r="AI173" s="23">
        <v>5500</v>
      </c>
      <c r="AJ173" s="23">
        <v>0</v>
      </c>
      <c r="AK173" s="23">
        <v>0</v>
      </c>
      <c r="AL173" s="23">
        <v>5515.02</v>
      </c>
      <c r="AM173" s="23">
        <v>9673.2199999999993</v>
      </c>
      <c r="AN173" s="23">
        <v>7166.66</v>
      </c>
      <c r="AO173" s="23">
        <v>0</v>
      </c>
      <c r="AP173" s="23">
        <v>0</v>
      </c>
      <c r="AQ173" s="23">
        <v>0</v>
      </c>
      <c r="AR173" s="23">
        <v>0</v>
      </c>
      <c r="AS173" s="23">
        <v>0</v>
      </c>
      <c r="AT173" s="23">
        <v>0</v>
      </c>
      <c r="AU173" s="23">
        <v>0</v>
      </c>
      <c r="AV173" s="23">
        <v>0</v>
      </c>
      <c r="AW173" s="23">
        <v>0</v>
      </c>
      <c r="AX173" s="23">
        <v>0</v>
      </c>
      <c r="AY173" s="23">
        <v>5236.1099999999997</v>
      </c>
      <c r="AZ173" s="23">
        <v>0</v>
      </c>
      <c r="BA173" s="23">
        <v>0</v>
      </c>
      <c r="BB173" s="23">
        <v>888.88</v>
      </c>
      <c r="BC173" s="23">
        <v>0</v>
      </c>
      <c r="BD173" s="23">
        <v>9654.7099999999991</v>
      </c>
      <c r="BE173" s="23">
        <v>1319.44</v>
      </c>
      <c r="BF173" s="23">
        <v>0</v>
      </c>
      <c r="BG173" s="23">
        <v>0</v>
      </c>
      <c r="BH173" s="23">
        <v>0</v>
      </c>
      <c r="BI173" s="23">
        <v>0</v>
      </c>
      <c r="BJ173" s="23">
        <v>0</v>
      </c>
      <c r="BK173" s="23">
        <v>0</v>
      </c>
      <c r="BL173" s="23">
        <v>0</v>
      </c>
      <c r="BM173" s="23">
        <v>0</v>
      </c>
      <c r="BN173" s="23">
        <v>4148.28</v>
      </c>
      <c r="BO173" s="23">
        <v>0</v>
      </c>
      <c r="BP173" s="23">
        <v>32867.58</v>
      </c>
      <c r="BQ173" s="23">
        <v>0</v>
      </c>
      <c r="BR173" s="23">
        <v>0</v>
      </c>
      <c r="BS173" s="23">
        <v>0</v>
      </c>
      <c r="BT173" s="23">
        <v>0</v>
      </c>
      <c r="BU173" s="23">
        <v>0</v>
      </c>
      <c r="BV173" s="23">
        <v>0</v>
      </c>
      <c r="BW173" s="23">
        <v>0</v>
      </c>
      <c r="BX173" s="23">
        <v>0</v>
      </c>
      <c r="BY173" s="24">
        <v>338948693.23949999</v>
      </c>
    </row>
    <row r="174" spans="1:77">
      <c r="A174" s="21" t="s">
        <v>285</v>
      </c>
      <c r="B174" s="22">
        <v>5105010164.1029997</v>
      </c>
      <c r="C174" s="21" t="s">
        <v>332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28">
        <v>0</v>
      </c>
      <c r="AB174" s="28">
        <v>0</v>
      </c>
      <c r="AC174" s="28">
        <v>0</v>
      </c>
      <c r="AD174" s="28">
        <v>0</v>
      </c>
      <c r="AE174" s="28">
        <v>0</v>
      </c>
      <c r="AF174" s="28">
        <v>0</v>
      </c>
      <c r="AG174" s="28">
        <v>0</v>
      </c>
      <c r="AH174" s="28">
        <v>0</v>
      </c>
      <c r="AI174" s="28">
        <v>0</v>
      </c>
      <c r="AJ174" s="28">
        <v>0</v>
      </c>
      <c r="AK174" s="28">
        <v>0</v>
      </c>
      <c r="AL174" s="28">
        <v>0</v>
      </c>
      <c r="AM174" s="28">
        <v>0</v>
      </c>
      <c r="AN174" s="28">
        <v>0</v>
      </c>
      <c r="AO174" s="28">
        <v>0</v>
      </c>
      <c r="AP174" s="28">
        <v>0</v>
      </c>
      <c r="AQ174" s="28">
        <v>0</v>
      </c>
      <c r="AR174" s="28">
        <v>0</v>
      </c>
      <c r="AS174" s="28">
        <v>0</v>
      </c>
      <c r="AT174" s="28">
        <v>0</v>
      </c>
      <c r="AU174" s="28">
        <v>0</v>
      </c>
      <c r="AV174" s="28">
        <v>0</v>
      </c>
      <c r="AW174" s="28">
        <v>0</v>
      </c>
      <c r="AX174" s="28">
        <v>0</v>
      </c>
      <c r="AY174" s="28">
        <v>0</v>
      </c>
      <c r="AZ174" s="28">
        <v>0</v>
      </c>
      <c r="BA174" s="28">
        <v>0</v>
      </c>
      <c r="BB174" s="28">
        <v>0</v>
      </c>
      <c r="BC174" s="28">
        <v>0</v>
      </c>
      <c r="BD174" s="28">
        <v>0</v>
      </c>
      <c r="BE174" s="28">
        <v>0</v>
      </c>
      <c r="BF174" s="28">
        <v>0</v>
      </c>
      <c r="BG174" s="28">
        <v>0</v>
      </c>
      <c r="BH174" s="28">
        <v>0</v>
      </c>
      <c r="BI174" s="28">
        <v>0</v>
      </c>
      <c r="BJ174" s="28">
        <v>0</v>
      </c>
      <c r="BK174" s="28">
        <v>0</v>
      </c>
      <c r="BL174" s="28">
        <v>0</v>
      </c>
      <c r="BM174" s="28">
        <v>0</v>
      </c>
      <c r="BN174" s="28">
        <v>0</v>
      </c>
      <c r="BO174" s="28">
        <v>0</v>
      </c>
      <c r="BP174" s="28">
        <v>0</v>
      </c>
      <c r="BQ174" s="28">
        <v>0</v>
      </c>
      <c r="BR174" s="28">
        <v>0</v>
      </c>
      <c r="BS174" s="28">
        <v>0</v>
      </c>
      <c r="BT174" s="28">
        <v>0</v>
      </c>
      <c r="BU174" s="28">
        <v>0</v>
      </c>
      <c r="BV174" s="28">
        <v>0</v>
      </c>
      <c r="BW174" s="28">
        <v>0</v>
      </c>
      <c r="BX174" s="28">
        <v>0</v>
      </c>
      <c r="BY174" s="24">
        <v>27493896.449799985</v>
      </c>
    </row>
    <row r="175" spans="1:77">
      <c r="A175" s="21" t="s">
        <v>285</v>
      </c>
      <c r="B175" s="22">
        <v>5105010194.1009998</v>
      </c>
      <c r="C175" s="21" t="s">
        <v>333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8">
        <v>0</v>
      </c>
      <c r="T175" s="28">
        <v>0</v>
      </c>
      <c r="U175" s="28">
        <v>0</v>
      </c>
      <c r="V175" s="28">
        <v>0</v>
      </c>
      <c r="W175" s="28">
        <v>0</v>
      </c>
      <c r="X175" s="28">
        <v>0</v>
      </c>
      <c r="Y175" s="28">
        <v>0</v>
      </c>
      <c r="Z175" s="28">
        <v>0</v>
      </c>
      <c r="AA175" s="28">
        <v>0</v>
      </c>
      <c r="AB175" s="28">
        <v>0</v>
      </c>
      <c r="AC175" s="28">
        <v>0</v>
      </c>
      <c r="AD175" s="28">
        <v>0</v>
      </c>
      <c r="AE175" s="28">
        <v>0</v>
      </c>
      <c r="AF175" s="28">
        <v>0</v>
      </c>
      <c r="AG175" s="28">
        <v>0</v>
      </c>
      <c r="AH175" s="28">
        <v>0</v>
      </c>
      <c r="AI175" s="28">
        <v>0</v>
      </c>
      <c r="AJ175" s="28">
        <v>0</v>
      </c>
      <c r="AK175" s="28">
        <v>0</v>
      </c>
      <c r="AL175" s="28">
        <v>0</v>
      </c>
      <c r="AM175" s="28">
        <v>0</v>
      </c>
      <c r="AN175" s="28">
        <v>0</v>
      </c>
      <c r="AO175" s="28">
        <v>0</v>
      </c>
      <c r="AP175" s="28">
        <v>0</v>
      </c>
      <c r="AQ175" s="28">
        <v>0</v>
      </c>
      <c r="AR175" s="28">
        <v>0</v>
      </c>
      <c r="AS175" s="28">
        <v>0</v>
      </c>
      <c r="AT175" s="28">
        <v>0</v>
      </c>
      <c r="AU175" s="28">
        <v>0</v>
      </c>
      <c r="AV175" s="28">
        <v>0</v>
      </c>
      <c r="AW175" s="28">
        <v>0</v>
      </c>
      <c r="AX175" s="28">
        <v>0</v>
      </c>
      <c r="AY175" s="28">
        <v>0</v>
      </c>
      <c r="AZ175" s="28">
        <v>0</v>
      </c>
      <c r="BA175" s="28">
        <v>0</v>
      </c>
      <c r="BB175" s="28">
        <v>0</v>
      </c>
      <c r="BC175" s="28">
        <v>0</v>
      </c>
      <c r="BD175" s="28">
        <v>0</v>
      </c>
      <c r="BE175" s="28">
        <v>0</v>
      </c>
      <c r="BF175" s="28">
        <v>0</v>
      </c>
      <c r="BG175" s="28">
        <v>0</v>
      </c>
      <c r="BH175" s="28">
        <v>0</v>
      </c>
      <c r="BI175" s="28">
        <v>0</v>
      </c>
      <c r="BJ175" s="28">
        <v>0</v>
      </c>
      <c r="BK175" s="28">
        <v>0</v>
      </c>
      <c r="BL175" s="28">
        <v>0</v>
      </c>
      <c r="BM175" s="28">
        <v>0</v>
      </c>
      <c r="BN175" s="28">
        <v>0</v>
      </c>
      <c r="BO175" s="28">
        <v>0</v>
      </c>
      <c r="BP175" s="28">
        <v>0</v>
      </c>
      <c r="BQ175" s="28">
        <v>0</v>
      </c>
      <c r="BR175" s="28">
        <v>0</v>
      </c>
      <c r="BS175" s="28">
        <v>0</v>
      </c>
      <c r="BT175" s="28">
        <v>0</v>
      </c>
      <c r="BU175" s="28">
        <v>0</v>
      </c>
      <c r="BV175" s="28">
        <v>0</v>
      </c>
      <c r="BW175" s="28">
        <v>0</v>
      </c>
      <c r="BX175" s="28">
        <v>0</v>
      </c>
      <c r="BY175" s="24">
        <v>10960660.539599998</v>
      </c>
    </row>
    <row r="176" spans="1:77">
      <c r="A176" s="21" t="s">
        <v>285</v>
      </c>
      <c r="B176" s="22">
        <v>5105010195.1009998</v>
      </c>
      <c r="C176" s="21" t="s">
        <v>334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  <c r="Z176" s="28">
        <v>0</v>
      </c>
      <c r="AA176" s="28">
        <v>0</v>
      </c>
      <c r="AB176" s="28">
        <v>0</v>
      </c>
      <c r="AC176" s="28">
        <v>0</v>
      </c>
      <c r="AD176" s="28">
        <v>0</v>
      </c>
      <c r="AE176" s="28">
        <v>0</v>
      </c>
      <c r="AF176" s="28">
        <v>0</v>
      </c>
      <c r="AG176" s="28">
        <v>0</v>
      </c>
      <c r="AH176" s="28">
        <v>0</v>
      </c>
      <c r="AI176" s="28">
        <v>0</v>
      </c>
      <c r="AJ176" s="28">
        <v>0</v>
      </c>
      <c r="AK176" s="28">
        <v>0</v>
      </c>
      <c r="AL176" s="28">
        <v>0</v>
      </c>
      <c r="AM176" s="28">
        <v>0</v>
      </c>
      <c r="AN176" s="28">
        <v>0</v>
      </c>
      <c r="AO176" s="28">
        <v>0</v>
      </c>
      <c r="AP176" s="28">
        <v>0</v>
      </c>
      <c r="AQ176" s="28">
        <v>0</v>
      </c>
      <c r="AR176" s="28">
        <v>0</v>
      </c>
      <c r="AS176" s="28">
        <v>0</v>
      </c>
      <c r="AT176" s="28">
        <v>0</v>
      </c>
      <c r="AU176" s="28">
        <v>0</v>
      </c>
      <c r="AV176" s="28">
        <v>0</v>
      </c>
      <c r="AW176" s="28">
        <v>0</v>
      </c>
      <c r="AX176" s="28">
        <v>0</v>
      </c>
      <c r="AY176" s="28">
        <v>0</v>
      </c>
      <c r="AZ176" s="28">
        <v>0</v>
      </c>
      <c r="BA176" s="28">
        <v>0</v>
      </c>
      <c r="BB176" s="28">
        <v>0</v>
      </c>
      <c r="BC176" s="28">
        <v>0</v>
      </c>
      <c r="BD176" s="28">
        <v>0</v>
      </c>
      <c r="BE176" s="28">
        <v>0</v>
      </c>
      <c r="BF176" s="28">
        <v>0</v>
      </c>
      <c r="BG176" s="28">
        <v>0</v>
      </c>
      <c r="BH176" s="28">
        <v>0</v>
      </c>
      <c r="BI176" s="28">
        <v>0</v>
      </c>
      <c r="BJ176" s="28">
        <v>0</v>
      </c>
      <c r="BK176" s="28">
        <v>0</v>
      </c>
      <c r="BL176" s="28">
        <v>0</v>
      </c>
      <c r="BM176" s="28">
        <v>0</v>
      </c>
      <c r="BN176" s="28">
        <v>0</v>
      </c>
      <c r="BO176" s="28">
        <v>0</v>
      </c>
      <c r="BP176" s="28">
        <v>0</v>
      </c>
      <c r="BQ176" s="28">
        <v>0</v>
      </c>
      <c r="BR176" s="28">
        <v>0</v>
      </c>
      <c r="BS176" s="28">
        <v>0</v>
      </c>
      <c r="BT176" s="28">
        <v>0</v>
      </c>
      <c r="BU176" s="28">
        <v>0</v>
      </c>
      <c r="BV176" s="28">
        <v>0</v>
      </c>
      <c r="BW176" s="28">
        <v>0</v>
      </c>
      <c r="BX176" s="28">
        <v>0</v>
      </c>
      <c r="BY176" s="24">
        <v>1323720.3900000001</v>
      </c>
    </row>
    <row r="177" spans="1:77">
      <c r="A177" s="64" t="s">
        <v>335</v>
      </c>
      <c r="B177" s="65"/>
      <c r="C177" s="66"/>
      <c r="D177" s="27">
        <f>SUM(D128:D176)</f>
        <v>17315268.27</v>
      </c>
      <c r="E177" s="27">
        <f t="shared" ref="E177:BP177" si="6">SUM(E128:E176)</f>
        <v>4310232.8199999994</v>
      </c>
      <c r="F177" s="27">
        <f t="shared" si="6"/>
        <v>3811299.1200000006</v>
      </c>
      <c r="G177" s="27">
        <f t="shared" si="6"/>
        <v>2013804</v>
      </c>
      <c r="H177" s="27">
        <f t="shared" si="6"/>
        <v>1416962</v>
      </c>
      <c r="I177" s="27">
        <f t="shared" si="6"/>
        <v>1933262.9599999997</v>
      </c>
      <c r="J177" s="27">
        <f t="shared" si="6"/>
        <v>34187373.339999996</v>
      </c>
      <c r="K177" s="27">
        <f t="shared" si="6"/>
        <v>6947601.5499999998</v>
      </c>
      <c r="L177" s="27">
        <f t="shared" si="6"/>
        <v>976215.45</v>
      </c>
      <c r="M177" s="27">
        <f t="shared" si="6"/>
        <v>11691929</v>
      </c>
      <c r="N177" s="27">
        <f t="shared" si="6"/>
        <v>763747.33</v>
      </c>
      <c r="O177" s="27">
        <f t="shared" si="6"/>
        <v>2466717.1700000004</v>
      </c>
      <c r="P177" s="27">
        <f t="shared" si="6"/>
        <v>7600056.9199999999</v>
      </c>
      <c r="Q177" s="27">
        <f t="shared" si="6"/>
        <v>5071792.66</v>
      </c>
      <c r="R177" s="27">
        <f t="shared" si="6"/>
        <v>425396.1</v>
      </c>
      <c r="S177" s="27">
        <f t="shared" si="6"/>
        <v>1526080.7196999998</v>
      </c>
      <c r="T177" s="27">
        <f t="shared" si="6"/>
        <v>1439660.4999999998</v>
      </c>
      <c r="U177" s="27">
        <f t="shared" si="6"/>
        <v>1407692.35</v>
      </c>
      <c r="V177" s="27">
        <f t="shared" si="6"/>
        <v>24431486.609999999</v>
      </c>
      <c r="W177" s="27">
        <f t="shared" si="6"/>
        <v>558248.49</v>
      </c>
      <c r="X177" s="27">
        <f t="shared" si="6"/>
        <v>2991770.8900000006</v>
      </c>
      <c r="Y177" s="27">
        <f t="shared" si="6"/>
        <v>6814479.1300000008</v>
      </c>
      <c r="Z177" s="27">
        <f t="shared" si="6"/>
        <v>723424.95000000007</v>
      </c>
      <c r="AA177" s="27">
        <f t="shared" si="6"/>
        <v>3502597.8699999996</v>
      </c>
      <c r="AB177" s="27">
        <f t="shared" si="6"/>
        <v>322777.51</v>
      </c>
      <c r="AC177" s="27">
        <f t="shared" si="6"/>
        <v>586812.30000000016</v>
      </c>
      <c r="AD177" s="27">
        <f t="shared" si="6"/>
        <v>734181.71</v>
      </c>
      <c r="AE177" s="27">
        <f t="shared" si="6"/>
        <v>26153606.190000001</v>
      </c>
      <c r="AF177" s="27">
        <f t="shared" si="6"/>
        <v>1711796.65</v>
      </c>
      <c r="AG177" s="27">
        <f t="shared" si="6"/>
        <v>998754.92999999993</v>
      </c>
      <c r="AH177" s="27">
        <f t="shared" si="6"/>
        <v>701669.29</v>
      </c>
      <c r="AI177" s="27">
        <f t="shared" si="6"/>
        <v>737627.97999999986</v>
      </c>
      <c r="AJ177" s="27">
        <f t="shared" si="6"/>
        <v>1272920.92</v>
      </c>
      <c r="AK177" s="27">
        <f t="shared" si="6"/>
        <v>910073.21999999986</v>
      </c>
      <c r="AL177" s="27">
        <f t="shared" si="6"/>
        <v>1039620.98</v>
      </c>
      <c r="AM177" s="27">
        <f t="shared" si="6"/>
        <v>1759390.2900000003</v>
      </c>
      <c r="AN177" s="27">
        <f t="shared" si="6"/>
        <v>1020294.3300000001</v>
      </c>
      <c r="AO177" s="27">
        <f t="shared" si="6"/>
        <v>723936.75</v>
      </c>
      <c r="AP177" s="27">
        <f t="shared" si="6"/>
        <v>798287.81999999983</v>
      </c>
      <c r="AQ177" s="27">
        <f t="shared" si="6"/>
        <v>9488797.2799999993</v>
      </c>
      <c r="AR177" s="27">
        <f t="shared" si="6"/>
        <v>688702.19</v>
      </c>
      <c r="AS177" s="27">
        <f t="shared" si="6"/>
        <v>831811.92999999993</v>
      </c>
      <c r="AT177" s="27">
        <f t="shared" si="6"/>
        <v>763705.69999999984</v>
      </c>
      <c r="AU177" s="27">
        <f t="shared" si="6"/>
        <v>535641.49</v>
      </c>
      <c r="AV177" s="27">
        <f t="shared" si="6"/>
        <v>187950.8</v>
      </c>
      <c r="AW177" s="27">
        <f t="shared" si="6"/>
        <v>591390.26000000013</v>
      </c>
      <c r="AX177" s="27">
        <f t="shared" si="6"/>
        <v>19395320.430000003</v>
      </c>
      <c r="AY177" s="27">
        <f t="shared" si="6"/>
        <v>1421881.4900000002</v>
      </c>
      <c r="AZ177" s="27">
        <f t="shared" si="6"/>
        <v>1250458.19</v>
      </c>
      <c r="BA177" s="27">
        <f t="shared" si="6"/>
        <v>1880282.0599999996</v>
      </c>
      <c r="BB177" s="27">
        <f t="shared" si="6"/>
        <v>1081972.58</v>
      </c>
      <c r="BC177" s="27">
        <f t="shared" si="6"/>
        <v>448843.4599999999</v>
      </c>
      <c r="BD177" s="27">
        <f t="shared" si="6"/>
        <v>5076981.2389000002</v>
      </c>
      <c r="BE177" s="27">
        <f t="shared" si="6"/>
        <v>1914831.7800000003</v>
      </c>
      <c r="BF177" s="27">
        <f t="shared" si="6"/>
        <v>707470.20000000007</v>
      </c>
      <c r="BG177" s="27">
        <f t="shared" si="6"/>
        <v>328857.96999999997</v>
      </c>
      <c r="BH177" s="27">
        <f t="shared" si="6"/>
        <v>497768.84999999992</v>
      </c>
      <c r="BI177" s="27">
        <f t="shared" si="6"/>
        <v>29169891.079999998</v>
      </c>
      <c r="BJ177" s="27">
        <f t="shared" si="6"/>
        <v>4172228.02</v>
      </c>
      <c r="BK177" s="27">
        <f t="shared" si="6"/>
        <v>1032716.9199999999</v>
      </c>
      <c r="BL177" s="27">
        <f t="shared" si="6"/>
        <v>567945.6399999999</v>
      </c>
      <c r="BM177" s="27">
        <f t="shared" si="6"/>
        <v>290702.03999999998</v>
      </c>
      <c r="BN177" s="27">
        <f t="shared" si="6"/>
        <v>1550136.9199999997</v>
      </c>
      <c r="BO177" s="27">
        <f t="shared" si="6"/>
        <v>668059.30999999994</v>
      </c>
      <c r="BP177" s="27">
        <f t="shared" si="6"/>
        <v>12471060.529999999</v>
      </c>
      <c r="BQ177" s="27">
        <f t="shared" ref="BQ177:BX177" si="7">SUM(BQ128:BQ176)</f>
        <v>830218.63</v>
      </c>
      <c r="BR177" s="27">
        <f t="shared" si="7"/>
        <v>1362717.1099999999</v>
      </c>
      <c r="BS177" s="27">
        <f t="shared" si="7"/>
        <v>2880989</v>
      </c>
      <c r="BT177" s="27">
        <f t="shared" si="7"/>
        <v>1361045.41</v>
      </c>
      <c r="BU177" s="27">
        <f t="shared" si="7"/>
        <v>1657241.1999999997</v>
      </c>
      <c r="BV177" s="27">
        <f t="shared" si="7"/>
        <v>1156034.06</v>
      </c>
      <c r="BW177" s="27">
        <f t="shared" si="7"/>
        <v>810099.51000000013</v>
      </c>
      <c r="BX177" s="27">
        <f t="shared" si="7"/>
        <v>4451553.2799999993</v>
      </c>
      <c r="BY177" s="27">
        <f>SUM(BY128:BY176)</f>
        <v>911272463.65559995</v>
      </c>
    </row>
    <row r="178" spans="1:77">
      <c r="A178" s="21" t="s">
        <v>336</v>
      </c>
      <c r="B178" s="22">
        <v>5104010104.1009998</v>
      </c>
      <c r="C178" s="21" t="s">
        <v>337</v>
      </c>
      <c r="D178" s="23">
        <v>1668486.26</v>
      </c>
      <c r="E178" s="23">
        <v>183450</v>
      </c>
      <c r="F178" s="23">
        <v>364762.36</v>
      </c>
      <c r="G178" s="23">
        <v>276346.44</v>
      </c>
      <c r="H178" s="23">
        <v>236775.3</v>
      </c>
      <c r="I178" s="23">
        <v>64460.25</v>
      </c>
      <c r="J178" s="23">
        <v>1691318.28</v>
      </c>
      <c r="K178" s="23">
        <v>200128.81</v>
      </c>
      <c r="L178" s="23">
        <v>48872</v>
      </c>
      <c r="M178" s="23">
        <v>638162.67000000004</v>
      </c>
      <c r="N178" s="23">
        <v>156818.70000000001</v>
      </c>
      <c r="O178" s="23">
        <v>257539.78</v>
      </c>
      <c r="P178" s="23">
        <v>443552.82</v>
      </c>
      <c r="Q178" s="23">
        <v>27033.33</v>
      </c>
      <c r="R178" s="23">
        <v>19053.45</v>
      </c>
      <c r="S178" s="23">
        <v>150077.46</v>
      </c>
      <c r="T178" s="23">
        <v>56038.27</v>
      </c>
      <c r="U178" s="23">
        <v>33275.769999999997</v>
      </c>
      <c r="V178" s="23">
        <v>1214289.6299999999</v>
      </c>
      <c r="W178" s="23">
        <v>347968.3</v>
      </c>
      <c r="X178" s="23">
        <v>270471.53000000003</v>
      </c>
      <c r="Y178" s="23">
        <v>347527.55</v>
      </c>
      <c r="Z178" s="23">
        <v>70456.789999999994</v>
      </c>
      <c r="AA178" s="23">
        <v>107104.64</v>
      </c>
      <c r="AB178" s="23">
        <v>0</v>
      </c>
      <c r="AC178" s="23">
        <v>29272.84</v>
      </c>
      <c r="AD178" s="23">
        <v>104714.58</v>
      </c>
      <c r="AE178" s="23">
        <v>753601.2</v>
      </c>
      <c r="AF178" s="23">
        <v>42458.080000000002</v>
      </c>
      <c r="AG178" s="23">
        <v>162340.91</v>
      </c>
      <c r="AH178" s="23">
        <v>43671</v>
      </c>
      <c r="AI178" s="23">
        <v>20049</v>
      </c>
      <c r="AJ178" s="23">
        <v>76602</v>
      </c>
      <c r="AK178" s="23">
        <v>128110.5</v>
      </c>
      <c r="AL178" s="23">
        <v>21297</v>
      </c>
      <c r="AM178" s="23">
        <v>164148.57999999999</v>
      </c>
      <c r="AN178" s="23">
        <v>57164</v>
      </c>
      <c r="AO178" s="23">
        <v>43302</v>
      </c>
      <c r="AP178" s="23">
        <v>46978.51</v>
      </c>
      <c r="AQ178" s="23">
        <v>454671.49</v>
      </c>
      <c r="AR178" s="23">
        <v>72164.38</v>
      </c>
      <c r="AS178" s="23">
        <v>19942.21</v>
      </c>
      <c r="AT178" s="23">
        <v>65494</v>
      </c>
      <c r="AU178" s="23">
        <v>16703.2</v>
      </c>
      <c r="AV178" s="23">
        <v>6946</v>
      </c>
      <c r="AW178" s="23">
        <v>0</v>
      </c>
      <c r="AX178" s="23">
        <v>352469.4</v>
      </c>
      <c r="AY178" s="23">
        <v>104893.26</v>
      </c>
      <c r="AZ178" s="23">
        <v>73909.5</v>
      </c>
      <c r="BA178" s="23">
        <v>44000.35</v>
      </c>
      <c r="BB178" s="23">
        <v>164444.69</v>
      </c>
      <c r="BC178" s="23">
        <v>98635.5</v>
      </c>
      <c r="BD178" s="23">
        <v>166650.99</v>
      </c>
      <c r="BE178" s="23">
        <v>198004.07</v>
      </c>
      <c r="BF178" s="23">
        <v>127213.5</v>
      </c>
      <c r="BG178" s="23">
        <v>40147.5</v>
      </c>
      <c r="BH178" s="23">
        <v>10421</v>
      </c>
      <c r="BI178" s="23">
        <v>735901.18</v>
      </c>
      <c r="BJ178" s="23">
        <v>208811.6</v>
      </c>
      <c r="BK178" s="23">
        <v>101396.3</v>
      </c>
      <c r="BL178" s="23">
        <v>22015.81</v>
      </c>
      <c r="BM178" s="23">
        <v>80657.820000000007</v>
      </c>
      <c r="BN178" s="23">
        <v>63310.54</v>
      </c>
      <c r="BO178" s="23">
        <v>34131.25</v>
      </c>
      <c r="BP178" s="23">
        <v>461309.35</v>
      </c>
      <c r="BQ178" s="23">
        <v>8700</v>
      </c>
      <c r="BR178" s="23">
        <v>66880</v>
      </c>
      <c r="BS178" s="23">
        <v>72889.84</v>
      </c>
      <c r="BT178" s="23">
        <v>48090.77</v>
      </c>
      <c r="BU178" s="23">
        <v>356693.4</v>
      </c>
      <c r="BV178" s="23">
        <v>25339.5</v>
      </c>
      <c r="BW178" s="23">
        <v>57782.239999999998</v>
      </c>
      <c r="BX178" s="23">
        <v>25448.84</v>
      </c>
      <c r="BY178" s="24">
        <v>43490575.20000001</v>
      </c>
    </row>
    <row r="179" spans="1:77">
      <c r="A179" s="21" t="s">
        <v>336</v>
      </c>
      <c r="B179" s="22">
        <v>5104010104.1020002</v>
      </c>
      <c r="C179" s="21" t="s">
        <v>338</v>
      </c>
      <c r="D179" s="23">
        <v>0</v>
      </c>
      <c r="E179" s="23">
        <v>16800</v>
      </c>
      <c r="F179" s="23">
        <v>38520</v>
      </c>
      <c r="G179" s="23">
        <v>0</v>
      </c>
      <c r="H179" s="23">
        <v>28090.01</v>
      </c>
      <c r="I179" s="23">
        <v>0</v>
      </c>
      <c r="J179" s="23">
        <v>0</v>
      </c>
      <c r="K179" s="23">
        <v>0</v>
      </c>
      <c r="L179" s="23">
        <v>11374.4</v>
      </c>
      <c r="M179" s="23">
        <v>23850</v>
      </c>
      <c r="N179" s="23">
        <v>8800</v>
      </c>
      <c r="O179" s="23">
        <v>0</v>
      </c>
      <c r="P179" s="23">
        <v>33384</v>
      </c>
      <c r="Q179" s="23">
        <v>6500</v>
      </c>
      <c r="R179" s="23">
        <v>7123.05</v>
      </c>
      <c r="S179" s="23">
        <v>15028.04</v>
      </c>
      <c r="T179" s="23">
        <v>3290</v>
      </c>
      <c r="U179" s="23">
        <v>0</v>
      </c>
      <c r="V179" s="23">
        <v>131319.67999999999</v>
      </c>
      <c r="W179" s="23">
        <v>5350</v>
      </c>
      <c r="X179" s="23">
        <v>30070.400000000001</v>
      </c>
      <c r="Y179" s="23">
        <v>42134.99</v>
      </c>
      <c r="Z179" s="23">
        <v>31368.5</v>
      </c>
      <c r="AA179" s="23">
        <v>17010</v>
      </c>
      <c r="AB179" s="23">
        <v>0</v>
      </c>
      <c r="AC179" s="23">
        <v>0</v>
      </c>
      <c r="AD179" s="23">
        <v>0</v>
      </c>
      <c r="AE179" s="23">
        <v>83060</v>
      </c>
      <c r="AF179" s="23">
        <v>0</v>
      </c>
      <c r="AG179" s="23">
        <v>3500</v>
      </c>
      <c r="AH179" s="23">
        <v>0</v>
      </c>
      <c r="AI179" s="23">
        <v>0</v>
      </c>
      <c r="AJ179" s="23">
        <v>0</v>
      </c>
      <c r="AK179" s="23">
        <v>0</v>
      </c>
      <c r="AL179" s="23">
        <v>0</v>
      </c>
      <c r="AM179" s="23">
        <v>0</v>
      </c>
      <c r="AN179" s="23">
        <v>100</v>
      </c>
      <c r="AO179" s="23">
        <v>0</v>
      </c>
      <c r="AP179" s="23">
        <v>0</v>
      </c>
      <c r="AQ179" s="23">
        <v>21320</v>
      </c>
      <c r="AR179" s="23">
        <v>0</v>
      </c>
      <c r="AS179" s="23">
        <v>11600</v>
      </c>
      <c r="AT179" s="23">
        <v>0</v>
      </c>
      <c r="AU179" s="23">
        <v>36</v>
      </c>
      <c r="AV179" s="23">
        <v>850</v>
      </c>
      <c r="AW179" s="23">
        <v>0</v>
      </c>
      <c r="AX179" s="23">
        <v>18571</v>
      </c>
      <c r="AY179" s="23">
        <v>11630</v>
      </c>
      <c r="AZ179" s="23">
        <v>2670</v>
      </c>
      <c r="BA179" s="23">
        <v>0</v>
      </c>
      <c r="BB179" s="23">
        <v>0</v>
      </c>
      <c r="BC179" s="23">
        <v>10200</v>
      </c>
      <c r="BD179" s="23">
        <v>5778</v>
      </c>
      <c r="BE179" s="23">
        <v>0</v>
      </c>
      <c r="BF179" s="23">
        <v>22470</v>
      </c>
      <c r="BG179" s="23">
        <v>15119.5</v>
      </c>
      <c r="BH179" s="23">
        <v>0</v>
      </c>
      <c r="BI179" s="23">
        <v>0</v>
      </c>
      <c r="BJ179" s="23">
        <v>0</v>
      </c>
      <c r="BK179" s="23">
        <v>16958.099999999999</v>
      </c>
      <c r="BL179" s="23">
        <v>0</v>
      </c>
      <c r="BM179" s="23">
        <v>2700</v>
      </c>
      <c r="BN179" s="23">
        <v>0</v>
      </c>
      <c r="BO179" s="23">
        <v>2500</v>
      </c>
      <c r="BP179" s="23">
        <v>2758</v>
      </c>
      <c r="BQ179" s="23">
        <v>13599.02</v>
      </c>
      <c r="BR179" s="23">
        <v>0</v>
      </c>
      <c r="BS179" s="23">
        <v>0</v>
      </c>
      <c r="BT179" s="23">
        <v>10800</v>
      </c>
      <c r="BU179" s="23">
        <v>570</v>
      </c>
      <c r="BV179" s="23">
        <v>0</v>
      </c>
      <c r="BW179" s="23">
        <v>0</v>
      </c>
      <c r="BX179" s="23">
        <v>0</v>
      </c>
      <c r="BY179" s="24">
        <v>1531970.27</v>
      </c>
    </row>
    <row r="180" spans="1:77">
      <c r="A180" s="21" t="s">
        <v>336</v>
      </c>
      <c r="B180" s="22">
        <v>5104010104.1029997</v>
      </c>
      <c r="C180" s="21" t="s">
        <v>339</v>
      </c>
      <c r="D180" s="23">
        <v>383406.77</v>
      </c>
      <c r="E180" s="23">
        <v>4133</v>
      </c>
      <c r="F180" s="23">
        <v>81491.199999999997</v>
      </c>
      <c r="G180" s="23">
        <v>28766.799999999999</v>
      </c>
      <c r="H180" s="23">
        <v>8410</v>
      </c>
      <c r="I180" s="23">
        <v>0</v>
      </c>
      <c r="J180" s="23">
        <v>493624</v>
      </c>
      <c r="K180" s="23">
        <v>101981.46</v>
      </c>
      <c r="L180" s="23">
        <v>3135</v>
      </c>
      <c r="M180" s="23">
        <v>232239.12</v>
      </c>
      <c r="N180" s="23">
        <v>3960</v>
      </c>
      <c r="O180" s="23">
        <v>0</v>
      </c>
      <c r="P180" s="23">
        <v>21116</v>
      </c>
      <c r="Q180" s="23">
        <v>527275.99</v>
      </c>
      <c r="R180" s="23">
        <v>9305.3799999999992</v>
      </c>
      <c r="S180" s="23">
        <v>12794.35</v>
      </c>
      <c r="T180" s="23">
        <v>3739.45</v>
      </c>
      <c r="U180" s="23">
        <v>0</v>
      </c>
      <c r="V180" s="23">
        <v>1044595.49</v>
      </c>
      <c r="W180" s="23">
        <v>100714.51</v>
      </c>
      <c r="X180" s="23">
        <v>52127.51</v>
      </c>
      <c r="Y180" s="23">
        <v>62208.45</v>
      </c>
      <c r="Z180" s="23">
        <v>1860</v>
      </c>
      <c r="AA180" s="23">
        <v>32177.599999999999</v>
      </c>
      <c r="AB180" s="23">
        <v>0</v>
      </c>
      <c r="AC180" s="23">
        <v>21813.32</v>
      </c>
      <c r="AD180" s="23">
        <v>0</v>
      </c>
      <c r="AE180" s="23">
        <v>418532</v>
      </c>
      <c r="AF180" s="23">
        <v>3144.66</v>
      </c>
      <c r="AG180" s="23">
        <v>3000</v>
      </c>
      <c r="AH180" s="23">
        <v>2502</v>
      </c>
      <c r="AI180" s="23">
        <v>5257</v>
      </c>
      <c r="AJ180" s="23">
        <v>30160</v>
      </c>
      <c r="AK180" s="23">
        <v>20993</v>
      </c>
      <c r="AL180" s="23">
        <v>2222.75</v>
      </c>
      <c r="AM180" s="23">
        <v>42321.58</v>
      </c>
      <c r="AN180" s="23">
        <v>11262</v>
      </c>
      <c r="AO180" s="23">
        <v>10358</v>
      </c>
      <c r="AP180" s="23">
        <v>567</v>
      </c>
      <c r="AQ180" s="23">
        <v>157833</v>
      </c>
      <c r="AR180" s="23">
        <v>6003</v>
      </c>
      <c r="AS180" s="23">
        <v>14150</v>
      </c>
      <c r="AT180" s="23">
        <v>12428</v>
      </c>
      <c r="AU180" s="23">
        <v>1919</v>
      </c>
      <c r="AV180" s="23">
        <v>472.5</v>
      </c>
      <c r="AW180" s="23">
        <v>0</v>
      </c>
      <c r="AX180" s="23">
        <v>295745.5</v>
      </c>
      <c r="AY180" s="23">
        <v>3705.38</v>
      </c>
      <c r="AZ180" s="23">
        <v>42570.5</v>
      </c>
      <c r="BA180" s="23">
        <v>28636.15</v>
      </c>
      <c r="BB180" s="23">
        <v>11122.65</v>
      </c>
      <c r="BC180" s="23">
        <v>57713.7</v>
      </c>
      <c r="BD180" s="23">
        <v>61410.15</v>
      </c>
      <c r="BE180" s="23">
        <v>30800</v>
      </c>
      <c r="BF180" s="23">
        <v>7495.24</v>
      </c>
      <c r="BG180" s="23">
        <v>3632</v>
      </c>
      <c r="BH180" s="23">
        <v>0</v>
      </c>
      <c r="BI180" s="23">
        <v>391241.7</v>
      </c>
      <c r="BJ180" s="23">
        <v>246527</v>
      </c>
      <c r="BK180" s="23">
        <v>100</v>
      </c>
      <c r="BL180" s="23">
        <v>1300</v>
      </c>
      <c r="BM180" s="23">
        <v>35430</v>
      </c>
      <c r="BN180" s="23">
        <v>7070</v>
      </c>
      <c r="BO180" s="23">
        <v>130</v>
      </c>
      <c r="BP180" s="23">
        <v>23272</v>
      </c>
      <c r="BQ180" s="23">
        <v>11874</v>
      </c>
      <c r="BR180" s="23">
        <v>0</v>
      </c>
      <c r="BS180" s="23">
        <v>11570</v>
      </c>
      <c r="BT180" s="23">
        <v>5216.25</v>
      </c>
      <c r="BU180" s="23">
        <v>3959.4</v>
      </c>
      <c r="BV180" s="23">
        <v>18705</v>
      </c>
      <c r="BW180" s="23">
        <v>1205</v>
      </c>
      <c r="BX180" s="23">
        <v>8705</v>
      </c>
      <c r="BY180" s="24">
        <v>8902520.1600000001</v>
      </c>
    </row>
    <row r="181" spans="1:77">
      <c r="A181" s="21" t="s">
        <v>336</v>
      </c>
      <c r="B181" s="22">
        <v>5104010104.1040001</v>
      </c>
      <c r="C181" s="21" t="s">
        <v>340</v>
      </c>
      <c r="D181" s="23">
        <v>68282.899999999994</v>
      </c>
      <c r="E181" s="23">
        <v>1605</v>
      </c>
      <c r="F181" s="23">
        <v>3000</v>
      </c>
      <c r="G181" s="23">
        <v>0</v>
      </c>
      <c r="H181" s="23">
        <v>0</v>
      </c>
      <c r="I181" s="23">
        <v>8460</v>
      </c>
      <c r="J181" s="23">
        <v>315</v>
      </c>
      <c r="K181" s="23">
        <v>0</v>
      </c>
      <c r="L181" s="23">
        <v>0</v>
      </c>
      <c r="M181" s="23">
        <v>48845.5</v>
      </c>
      <c r="N181" s="23">
        <v>2700</v>
      </c>
      <c r="O181" s="23">
        <v>0</v>
      </c>
      <c r="P181" s="23">
        <v>0</v>
      </c>
      <c r="Q181" s="23">
        <v>0</v>
      </c>
      <c r="R181" s="23">
        <v>1248</v>
      </c>
      <c r="S181" s="23">
        <v>0</v>
      </c>
      <c r="T181" s="23">
        <v>0</v>
      </c>
      <c r="U181" s="23">
        <v>0</v>
      </c>
      <c r="V181" s="23">
        <v>0</v>
      </c>
      <c r="W181" s="23">
        <v>0</v>
      </c>
      <c r="X181" s="23">
        <v>1450</v>
      </c>
      <c r="Y181" s="23">
        <v>0</v>
      </c>
      <c r="Z181" s="23">
        <v>0</v>
      </c>
      <c r="AA181" s="23">
        <v>4100</v>
      </c>
      <c r="AB181" s="23">
        <v>0</v>
      </c>
      <c r="AC181" s="23">
        <v>0</v>
      </c>
      <c r="AD181" s="23">
        <v>0</v>
      </c>
      <c r="AE181" s="23">
        <v>0</v>
      </c>
      <c r="AF181" s="23">
        <v>0</v>
      </c>
      <c r="AG181" s="23">
        <v>0</v>
      </c>
      <c r="AH181" s="23">
        <v>2900</v>
      </c>
      <c r="AI181" s="23">
        <v>1050</v>
      </c>
      <c r="AJ181" s="23">
        <v>0</v>
      </c>
      <c r="AK181" s="23">
        <v>0</v>
      </c>
      <c r="AL181" s="23">
        <v>0</v>
      </c>
      <c r="AM181" s="23">
        <v>2280</v>
      </c>
      <c r="AN181" s="23">
        <v>0</v>
      </c>
      <c r="AO181" s="23">
        <v>0</v>
      </c>
      <c r="AP181" s="23">
        <v>0</v>
      </c>
      <c r="AQ181" s="23">
        <v>5455</v>
      </c>
      <c r="AR181" s="23">
        <v>1500</v>
      </c>
      <c r="AS181" s="23">
        <v>6550</v>
      </c>
      <c r="AT181" s="23">
        <v>0</v>
      </c>
      <c r="AU181" s="23">
        <v>1920</v>
      </c>
      <c r="AV181" s="23">
        <v>0</v>
      </c>
      <c r="AW181" s="23">
        <v>0</v>
      </c>
      <c r="AX181" s="23">
        <v>3025</v>
      </c>
      <c r="AY181" s="23">
        <v>0</v>
      </c>
      <c r="AZ181" s="23">
        <v>0</v>
      </c>
      <c r="BA181" s="23">
        <v>0</v>
      </c>
      <c r="BB181" s="23">
        <v>0</v>
      </c>
      <c r="BC181" s="23">
        <v>0</v>
      </c>
      <c r="BD181" s="23">
        <v>2060</v>
      </c>
      <c r="BE181" s="23">
        <v>0</v>
      </c>
      <c r="BF181" s="23">
        <v>0</v>
      </c>
      <c r="BG181" s="23">
        <v>5880</v>
      </c>
      <c r="BH181" s="23">
        <v>0</v>
      </c>
      <c r="BI181" s="23">
        <v>0</v>
      </c>
      <c r="BJ181" s="23">
        <v>0</v>
      </c>
      <c r="BK181" s="23">
        <v>0</v>
      </c>
      <c r="BL181" s="23">
        <v>54227</v>
      </c>
      <c r="BM181" s="23">
        <v>0</v>
      </c>
      <c r="BN181" s="23">
        <v>0</v>
      </c>
      <c r="BO181" s="23">
        <v>0</v>
      </c>
      <c r="BP181" s="23">
        <v>18700</v>
      </c>
      <c r="BQ181" s="23">
        <v>0</v>
      </c>
      <c r="BR181" s="23">
        <v>0</v>
      </c>
      <c r="BS181" s="23">
        <v>0</v>
      </c>
      <c r="BT181" s="23">
        <v>0</v>
      </c>
      <c r="BU181" s="23">
        <v>3066</v>
      </c>
      <c r="BV181" s="23">
        <v>2930</v>
      </c>
      <c r="BW181" s="23">
        <v>0</v>
      </c>
      <c r="BX181" s="23">
        <v>0</v>
      </c>
      <c r="BY181" s="24">
        <v>783612.25</v>
      </c>
    </row>
    <row r="182" spans="1:77">
      <c r="A182" s="21" t="s">
        <v>336</v>
      </c>
      <c r="B182" s="22">
        <v>5104010104.1049995</v>
      </c>
      <c r="C182" s="21" t="s">
        <v>341</v>
      </c>
      <c r="D182" s="23">
        <v>648240.44999999995</v>
      </c>
      <c r="E182" s="23">
        <v>63013.279999999999</v>
      </c>
      <c r="F182" s="23">
        <v>90693</v>
      </c>
      <c r="G182" s="23">
        <v>90984.3</v>
      </c>
      <c r="H182" s="23">
        <v>113232.8</v>
      </c>
      <c r="I182" s="23">
        <v>94569.98</v>
      </c>
      <c r="J182" s="23">
        <v>1927890</v>
      </c>
      <c r="K182" s="23">
        <v>272068.90000000002</v>
      </c>
      <c r="L182" s="23">
        <v>0</v>
      </c>
      <c r="M182" s="23">
        <v>446849.24</v>
      </c>
      <c r="N182" s="23">
        <v>140908</v>
      </c>
      <c r="O182" s="23">
        <v>184282.1</v>
      </c>
      <c r="P182" s="23">
        <v>249107.1</v>
      </c>
      <c r="Q182" s="23">
        <v>8442</v>
      </c>
      <c r="R182" s="23">
        <v>31675</v>
      </c>
      <c r="S182" s="23">
        <v>84370.31</v>
      </c>
      <c r="T182" s="23">
        <v>53480</v>
      </c>
      <c r="U182" s="23">
        <v>55937.5</v>
      </c>
      <c r="V182" s="23">
        <v>138655</v>
      </c>
      <c r="W182" s="23">
        <v>647693.69999999995</v>
      </c>
      <c r="X182" s="23">
        <v>86661.53</v>
      </c>
      <c r="Y182" s="23">
        <v>60720.89</v>
      </c>
      <c r="Z182" s="23">
        <v>0</v>
      </c>
      <c r="AA182" s="23">
        <v>93842.3</v>
      </c>
      <c r="AB182" s="23">
        <v>0</v>
      </c>
      <c r="AC182" s="23">
        <v>41800</v>
      </c>
      <c r="AD182" s="23">
        <v>0</v>
      </c>
      <c r="AE182" s="23">
        <v>410675</v>
      </c>
      <c r="AF182" s="23">
        <v>29250</v>
      </c>
      <c r="AG182" s="23">
        <v>92626</v>
      </c>
      <c r="AH182" s="23">
        <v>26772</v>
      </c>
      <c r="AI182" s="23">
        <v>30390</v>
      </c>
      <c r="AJ182" s="23">
        <v>34925</v>
      </c>
      <c r="AK182" s="23">
        <v>55592</v>
      </c>
      <c r="AL182" s="23">
        <v>6700</v>
      </c>
      <c r="AM182" s="23">
        <v>110826</v>
      </c>
      <c r="AN182" s="23">
        <v>40688</v>
      </c>
      <c r="AO182" s="23">
        <v>29300</v>
      </c>
      <c r="AP182" s="23">
        <v>50387</v>
      </c>
      <c r="AQ182" s="23">
        <v>251740</v>
      </c>
      <c r="AR182" s="23">
        <v>62565</v>
      </c>
      <c r="AS182" s="23">
        <v>27905</v>
      </c>
      <c r="AT182" s="23">
        <v>132780</v>
      </c>
      <c r="AU182" s="23">
        <v>6760</v>
      </c>
      <c r="AV182" s="23">
        <v>16540</v>
      </c>
      <c r="AW182" s="23">
        <v>19560</v>
      </c>
      <c r="AX182" s="23">
        <v>927812.6</v>
      </c>
      <c r="AY182" s="23">
        <v>15973</v>
      </c>
      <c r="AZ182" s="23">
        <v>28087</v>
      </c>
      <c r="BA182" s="23">
        <v>137979.20000000001</v>
      </c>
      <c r="BB182" s="23">
        <v>96766.52</v>
      </c>
      <c r="BC182" s="23">
        <v>30075.4</v>
      </c>
      <c r="BD182" s="23">
        <v>107099.6</v>
      </c>
      <c r="BE182" s="23">
        <v>92071.3</v>
      </c>
      <c r="BF182" s="23">
        <v>82560.08</v>
      </c>
      <c r="BG182" s="23">
        <v>56230</v>
      </c>
      <c r="BH182" s="23">
        <v>8400</v>
      </c>
      <c r="BI182" s="23">
        <v>211509.8</v>
      </c>
      <c r="BJ182" s="23">
        <v>0</v>
      </c>
      <c r="BK182" s="23">
        <v>26900</v>
      </c>
      <c r="BL182" s="23">
        <v>0</v>
      </c>
      <c r="BM182" s="23">
        <v>38180</v>
      </c>
      <c r="BN182" s="23">
        <v>129220</v>
      </c>
      <c r="BO182" s="23">
        <v>16350</v>
      </c>
      <c r="BP182" s="23">
        <v>101130</v>
      </c>
      <c r="BQ182" s="23">
        <v>20200</v>
      </c>
      <c r="BR182" s="23">
        <v>38447.5</v>
      </c>
      <c r="BS182" s="23">
        <v>25761</v>
      </c>
      <c r="BT182" s="23">
        <v>59928.24</v>
      </c>
      <c r="BU182" s="23">
        <v>60735</v>
      </c>
      <c r="BV182" s="23">
        <v>15750.42</v>
      </c>
      <c r="BW182" s="23">
        <v>33840</v>
      </c>
      <c r="BX182" s="23">
        <v>122664</v>
      </c>
      <c r="BY182" s="24">
        <v>28185574.450000003</v>
      </c>
    </row>
    <row r="183" spans="1:77">
      <c r="A183" s="21" t="s">
        <v>336</v>
      </c>
      <c r="B183" s="22">
        <v>5104010104.1059999</v>
      </c>
      <c r="C183" s="21" t="s">
        <v>342</v>
      </c>
      <c r="D183" s="23">
        <v>1484745.36</v>
      </c>
      <c r="E183" s="23">
        <v>282196.43</v>
      </c>
      <c r="F183" s="23">
        <v>679444.27</v>
      </c>
      <c r="G183" s="23">
        <v>133800.07999999999</v>
      </c>
      <c r="H183" s="23">
        <v>151640</v>
      </c>
      <c r="I183" s="23">
        <v>308106.46000000002</v>
      </c>
      <c r="J183" s="23">
        <v>2878267.78</v>
      </c>
      <c r="K183" s="23">
        <v>201311.55</v>
      </c>
      <c r="L183" s="23">
        <v>91544.25</v>
      </c>
      <c r="M183" s="23">
        <v>880340.63</v>
      </c>
      <c r="N183" s="23">
        <v>280058.44</v>
      </c>
      <c r="O183" s="23">
        <v>295664.36</v>
      </c>
      <c r="P183" s="23">
        <v>395600.74</v>
      </c>
      <c r="Q183" s="23">
        <v>33010.339999999997</v>
      </c>
      <c r="R183" s="23">
        <v>28357.46</v>
      </c>
      <c r="S183" s="23">
        <v>215128.12</v>
      </c>
      <c r="T183" s="23">
        <v>32497.4</v>
      </c>
      <c r="U183" s="23">
        <v>114414.91</v>
      </c>
      <c r="V183" s="23">
        <v>6928491.4199999999</v>
      </c>
      <c r="W183" s="23">
        <v>868142.9</v>
      </c>
      <c r="X183" s="23">
        <v>215123.09</v>
      </c>
      <c r="Y183" s="23">
        <v>539286.43000000005</v>
      </c>
      <c r="Z183" s="23">
        <v>115208.22</v>
      </c>
      <c r="AA183" s="23">
        <v>177967.44</v>
      </c>
      <c r="AB183" s="23">
        <v>0</v>
      </c>
      <c r="AC183" s="23">
        <v>96257.48</v>
      </c>
      <c r="AD183" s="23">
        <v>219183</v>
      </c>
      <c r="AE183" s="23">
        <v>1357513.02</v>
      </c>
      <c r="AF183" s="23">
        <v>89993.2</v>
      </c>
      <c r="AG183" s="23">
        <v>49005.24</v>
      </c>
      <c r="AH183" s="23">
        <v>84574.39</v>
      </c>
      <c r="AI183" s="23">
        <v>42441.1</v>
      </c>
      <c r="AJ183" s="23">
        <v>254507.45</v>
      </c>
      <c r="AK183" s="23">
        <v>121964.97</v>
      </c>
      <c r="AL183" s="23">
        <v>66566</v>
      </c>
      <c r="AM183" s="23">
        <v>197619.25</v>
      </c>
      <c r="AN183" s="23">
        <v>46722.34</v>
      </c>
      <c r="AO183" s="23">
        <v>77614</v>
      </c>
      <c r="AP183" s="23">
        <v>153230.69</v>
      </c>
      <c r="AQ183" s="23">
        <v>701566.63</v>
      </c>
      <c r="AR183" s="23">
        <v>154853.54</v>
      </c>
      <c r="AS183" s="23">
        <v>102426</v>
      </c>
      <c r="AT183" s="23">
        <v>53360.85</v>
      </c>
      <c r="AU183" s="23">
        <v>52318.48</v>
      </c>
      <c r="AV183" s="23">
        <v>34555.5</v>
      </c>
      <c r="AW183" s="23">
        <v>0</v>
      </c>
      <c r="AX183" s="23">
        <v>576332</v>
      </c>
      <c r="AY183" s="23">
        <v>63960.480000000003</v>
      </c>
      <c r="AZ183" s="23">
        <v>109552.83</v>
      </c>
      <c r="BA183" s="23">
        <v>173127.5</v>
      </c>
      <c r="BB183" s="23">
        <v>222425.77</v>
      </c>
      <c r="BC183" s="23">
        <v>287051.89</v>
      </c>
      <c r="BD183" s="23">
        <v>351940.63</v>
      </c>
      <c r="BE183" s="23">
        <v>152182.29</v>
      </c>
      <c r="BF183" s="23">
        <v>336670.92</v>
      </c>
      <c r="BG183" s="23">
        <v>31808.87</v>
      </c>
      <c r="BH183" s="23">
        <v>8470</v>
      </c>
      <c r="BI183" s="23">
        <v>945397.05</v>
      </c>
      <c r="BJ183" s="23">
        <v>1000222.48</v>
      </c>
      <c r="BK183" s="23">
        <v>250887.54</v>
      </c>
      <c r="BL183" s="23">
        <v>15617.98</v>
      </c>
      <c r="BM183" s="23">
        <v>65162.36</v>
      </c>
      <c r="BN183" s="23">
        <v>116079.38</v>
      </c>
      <c r="BO183" s="23">
        <v>32048.33</v>
      </c>
      <c r="BP183" s="23">
        <v>585465.35</v>
      </c>
      <c r="BQ183" s="23">
        <v>43309</v>
      </c>
      <c r="BR183" s="23">
        <v>40685.5</v>
      </c>
      <c r="BS183" s="23">
        <v>169642.58</v>
      </c>
      <c r="BT183" s="23">
        <v>55462.559999999998</v>
      </c>
      <c r="BU183" s="23">
        <v>377409.3</v>
      </c>
      <c r="BV183" s="23">
        <v>33908.81</v>
      </c>
      <c r="BW183" s="23">
        <v>82932.89</v>
      </c>
      <c r="BX183" s="23">
        <v>82163.44</v>
      </c>
      <c r="BY183" s="24">
        <v>57134024.28989999</v>
      </c>
    </row>
    <row r="184" spans="1:77">
      <c r="A184" s="21" t="s">
        <v>336</v>
      </c>
      <c r="B184" s="22">
        <v>5104010104.1070004</v>
      </c>
      <c r="C184" s="21" t="s">
        <v>343</v>
      </c>
      <c r="D184" s="23">
        <v>598888.85</v>
      </c>
      <c r="E184" s="23">
        <v>149689.60000000001</v>
      </c>
      <c r="F184" s="23">
        <v>63026.42</v>
      </c>
      <c r="G184" s="23">
        <v>18514</v>
      </c>
      <c r="H184" s="23">
        <v>76707.23</v>
      </c>
      <c r="I184" s="23">
        <v>0</v>
      </c>
      <c r="J184" s="23">
        <v>191848</v>
      </c>
      <c r="K184" s="23">
        <v>89193.25</v>
      </c>
      <c r="L184" s="23">
        <v>737.25</v>
      </c>
      <c r="M184" s="23">
        <v>67518.95</v>
      </c>
      <c r="N184" s="23">
        <v>50988.22</v>
      </c>
      <c r="O184" s="23">
        <v>3200</v>
      </c>
      <c r="P184" s="23">
        <v>13146</v>
      </c>
      <c r="Q184" s="23">
        <v>14899.8</v>
      </c>
      <c r="R184" s="23">
        <v>64228.1</v>
      </c>
      <c r="S184" s="23">
        <v>41379.19</v>
      </c>
      <c r="T184" s="23">
        <v>11970.6</v>
      </c>
      <c r="U184" s="23">
        <v>7143.32</v>
      </c>
      <c r="V184" s="23">
        <v>432982.94</v>
      </c>
      <c r="W184" s="23">
        <v>12932.02</v>
      </c>
      <c r="X184" s="23">
        <v>44037.46</v>
      </c>
      <c r="Y184" s="23">
        <v>287614.40000000002</v>
      </c>
      <c r="Z184" s="23">
        <v>3367.2</v>
      </c>
      <c r="AA184" s="23">
        <v>6623</v>
      </c>
      <c r="AB184" s="23">
        <v>0</v>
      </c>
      <c r="AC184" s="23">
        <v>0</v>
      </c>
      <c r="AD184" s="23">
        <v>0</v>
      </c>
      <c r="AE184" s="23">
        <v>349559.72</v>
      </c>
      <c r="AF184" s="23">
        <v>4270</v>
      </c>
      <c r="AG184" s="23">
        <v>5675</v>
      </c>
      <c r="AH184" s="23">
        <v>4780.3</v>
      </c>
      <c r="AI184" s="23">
        <v>220</v>
      </c>
      <c r="AJ184" s="23">
        <v>28806</v>
      </c>
      <c r="AK184" s="23">
        <v>21794</v>
      </c>
      <c r="AL184" s="23">
        <v>0</v>
      </c>
      <c r="AM184" s="23">
        <v>12185.96</v>
      </c>
      <c r="AN184" s="23">
        <v>150</v>
      </c>
      <c r="AO184" s="23">
        <v>6455</v>
      </c>
      <c r="AP184" s="23">
        <v>0</v>
      </c>
      <c r="AQ184" s="23">
        <v>98357</v>
      </c>
      <c r="AR184" s="23">
        <v>86016</v>
      </c>
      <c r="AS184" s="23">
        <v>11466</v>
      </c>
      <c r="AT184" s="23">
        <v>2415</v>
      </c>
      <c r="AU184" s="23">
        <v>3680</v>
      </c>
      <c r="AV184" s="23">
        <v>1526</v>
      </c>
      <c r="AW184" s="23">
        <v>12848.56</v>
      </c>
      <c r="AX184" s="23">
        <v>744111.22</v>
      </c>
      <c r="AY184" s="23">
        <v>31332.22</v>
      </c>
      <c r="AZ184" s="23">
        <v>92833.5</v>
      </c>
      <c r="BA184" s="23">
        <v>31891.35</v>
      </c>
      <c r="BB184" s="23">
        <v>24299.7</v>
      </c>
      <c r="BC184" s="23">
        <v>26239.23</v>
      </c>
      <c r="BD184" s="23">
        <v>59363.609900000003</v>
      </c>
      <c r="BE184" s="23">
        <v>30033.9</v>
      </c>
      <c r="BF184" s="23">
        <v>270</v>
      </c>
      <c r="BG184" s="23">
        <v>17789.900000000001</v>
      </c>
      <c r="BH184" s="23">
        <v>0</v>
      </c>
      <c r="BI184" s="23">
        <v>399436.5</v>
      </c>
      <c r="BJ184" s="23">
        <v>62840</v>
      </c>
      <c r="BK184" s="23">
        <v>26657</v>
      </c>
      <c r="BL184" s="23">
        <v>2417</v>
      </c>
      <c r="BM184" s="23">
        <v>2422</v>
      </c>
      <c r="BN184" s="23">
        <v>13884.2</v>
      </c>
      <c r="BO184" s="23">
        <v>1510</v>
      </c>
      <c r="BP184" s="23">
        <v>0</v>
      </c>
      <c r="BQ184" s="23">
        <v>12574</v>
      </c>
      <c r="BR184" s="23">
        <v>24045</v>
      </c>
      <c r="BS184" s="23">
        <v>7251</v>
      </c>
      <c r="BT184" s="23">
        <v>7380.86</v>
      </c>
      <c r="BU184" s="23">
        <v>115190.5</v>
      </c>
      <c r="BV184" s="23">
        <v>375</v>
      </c>
      <c r="BW184" s="23">
        <v>10135</v>
      </c>
      <c r="BX184" s="23">
        <v>9102.5</v>
      </c>
      <c r="BY184" s="24">
        <v>8653243.160000002</v>
      </c>
    </row>
    <row r="185" spans="1:77">
      <c r="A185" s="21" t="s">
        <v>336</v>
      </c>
      <c r="B185" s="22">
        <v>5104010104.1079998</v>
      </c>
      <c r="C185" s="21" t="s">
        <v>344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2370438.2000000002</v>
      </c>
      <c r="K185" s="23">
        <v>38320</v>
      </c>
      <c r="L185" s="23">
        <v>73822.09</v>
      </c>
      <c r="M185" s="23">
        <v>5460</v>
      </c>
      <c r="N185" s="23">
        <v>14837.88</v>
      </c>
      <c r="O185" s="23">
        <v>0</v>
      </c>
      <c r="P185" s="23">
        <v>800</v>
      </c>
      <c r="Q185" s="23">
        <v>405150</v>
      </c>
      <c r="R185" s="23">
        <v>140</v>
      </c>
      <c r="S185" s="23">
        <v>2410</v>
      </c>
      <c r="T185" s="23">
        <v>900</v>
      </c>
      <c r="U185" s="23">
        <v>0</v>
      </c>
      <c r="V185" s="23">
        <v>57972.52</v>
      </c>
      <c r="W185" s="23">
        <v>58214.2</v>
      </c>
      <c r="X185" s="23">
        <v>0</v>
      </c>
      <c r="Y185" s="23">
        <v>75251.5</v>
      </c>
      <c r="Z185" s="23">
        <v>7040.6</v>
      </c>
      <c r="AA185" s="23">
        <v>3336.82</v>
      </c>
      <c r="AB185" s="23">
        <v>0</v>
      </c>
      <c r="AC185" s="23">
        <v>0</v>
      </c>
      <c r="AD185" s="23">
        <v>0</v>
      </c>
      <c r="AE185" s="23">
        <v>6810</v>
      </c>
      <c r="AF185" s="23">
        <v>0</v>
      </c>
      <c r="AG185" s="23">
        <v>36389</v>
      </c>
      <c r="AH185" s="23">
        <v>2118</v>
      </c>
      <c r="AI185" s="23">
        <v>160</v>
      </c>
      <c r="AJ185" s="23">
        <v>28315</v>
      </c>
      <c r="AK185" s="23">
        <v>38827.199999999997</v>
      </c>
      <c r="AL185" s="23">
        <v>0</v>
      </c>
      <c r="AM185" s="23">
        <v>10605</v>
      </c>
      <c r="AN185" s="23">
        <v>300</v>
      </c>
      <c r="AO185" s="23">
        <v>500</v>
      </c>
      <c r="AP185" s="23">
        <v>3477</v>
      </c>
      <c r="AQ185" s="23">
        <v>13304.8</v>
      </c>
      <c r="AR185" s="23">
        <v>9310</v>
      </c>
      <c r="AS185" s="23">
        <v>3150</v>
      </c>
      <c r="AT185" s="23">
        <v>24600</v>
      </c>
      <c r="AU185" s="23">
        <v>57190</v>
      </c>
      <c r="AV185" s="23">
        <v>0</v>
      </c>
      <c r="AW185" s="23">
        <v>1974.15</v>
      </c>
      <c r="AX185" s="23">
        <v>2684462.5</v>
      </c>
      <c r="AY185" s="23">
        <v>127918</v>
      </c>
      <c r="AZ185" s="23">
        <v>93349</v>
      </c>
      <c r="BA185" s="23">
        <v>11206.45</v>
      </c>
      <c r="BB185" s="23">
        <v>101141.6</v>
      </c>
      <c r="BC185" s="23">
        <v>0</v>
      </c>
      <c r="BD185" s="23">
        <v>679555.1</v>
      </c>
      <c r="BE185" s="23">
        <v>116063.5</v>
      </c>
      <c r="BF185" s="23">
        <v>0</v>
      </c>
      <c r="BG185" s="23">
        <v>1195.04</v>
      </c>
      <c r="BH185" s="23">
        <v>9538.92</v>
      </c>
      <c r="BI185" s="23">
        <v>329071.2</v>
      </c>
      <c r="BJ185" s="23">
        <v>1471136.23</v>
      </c>
      <c r="BK185" s="23">
        <v>0</v>
      </c>
      <c r="BL185" s="23">
        <v>3630</v>
      </c>
      <c r="BM185" s="23">
        <v>0</v>
      </c>
      <c r="BN185" s="23">
        <v>470</v>
      </c>
      <c r="BO185" s="23">
        <v>0</v>
      </c>
      <c r="BP185" s="23">
        <v>272282.40000000002</v>
      </c>
      <c r="BQ185" s="23">
        <v>0</v>
      </c>
      <c r="BR185" s="23">
        <v>10380</v>
      </c>
      <c r="BS185" s="23">
        <v>22247</v>
      </c>
      <c r="BT185" s="23">
        <v>3210</v>
      </c>
      <c r="BU185" s="23">
        <v>178532</v>
      </c>
      <c r="BV185" s="23">
        <v>0</v>
      </c>
      <c r="BW185" s="23">
        <v>0</v>
      </c>
      <c r="BX185" s="23">
        <v>4110</v>
      </c>
      <c r="BY185" s="24">
        <v>21940842</v>
      </c>
    </row>
    <row r="186" spans="1:77">
      <c r="A186" s="21" t="s">
        <v>336</v>
      </c>
      <c r="B186" s="22">
        <v>5104010104.1090002</v>
      </c>
      <c r="C186" s="21" t="s">
        <v>345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25164.799999999999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>
        <v>0</v>
      </c>
      <c r="W186" s="23">
        <v>0</v>
      </c>
      <c r="X186" s="23">
        <v>0</v>
      </c>
      <c r="Y186" s="23">
        <v>0</v>
      </c>
      <c r="Z186" s="23">
        <v>0</v>
      </c>
      <c r="AA186" s="23">
        <v>0</v>
      </c>
      <c r="AB186" s="23">
        <v>0</v>
      </c>
      <c r="AC186" s="23">
        <v>0</v>
      </c>
      <c r="AD186" s="23">
        <v>0</v>
      </c>
      <c r="AE186" s="23">
        <v>0</v>
      </c>
      <c r="AF186" s="23">
        <v>0</v>
      </c>
      <c r="AG186" s="23">
        <v>0</v>
      </c>
      <c r="AH186" s="23">
        <v>0</v>
      </c>
      <c r="AI186" s="23">
        <v>0</v>
      </c>
      <c r="AJ186" s="23">
        <v>0</v>
      </c>
      <c r="AK186" s="23">
        <v>0</v>
      </c>
      <c r="AL186" s="23">
        <v>0</v>
      </c>
      <c r="AM186" s="23">
        <v>0</v>
      </c>
      <c r="AN186" s="23">
        <v>0</v>
      </c>
      <c r="AO186" s="23">
        <v>0</v>
      </c>
      <c r="AP186" s="23">
        <v>0</v>
      </c>
      <c r="AQ186" s="23">
        <v>0</v>
      </c>
      <c r="AR186" s="23">
        <v>0</v>
      </c>
      <c r="AS186" s="23">
        <v>0</v>
      </c>
      <c r="AT186" s="23">
        <v>0</v>
      </c>
      <c r="AU186" s="23">
        <v>0</v>
      </c>
      <c r="AV186" s="23">
        <v>0</v>
      </c>
      <c r="AW186" s="23">
        <v>0</v>
      </c>
      <c r="AX186" s="23">
        <v>0</v>
      </c>
      <c r="AY186" s="23">
        <v>0</v>
      </c>
      <c r="AZ186" s="23">
        <v>0</v>
      </c>
      <c r="BA186" s="23">
        <v>0</v>
      </c>
      <c r="BB186" s="23">
        <v>0</v>
      </c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  <c r="BI186" s="23">
        <v>0</v>
      </c>
      <c r="BJ186" s="23">
        <v>0</v>
      </c>
      <c r="BK186" s="23">
        <v>0</v>
      </c>
      <c r="BL186" s="23">
        <v>0</v>
      </c>
      <c r="BM186" s="23">
        <v>0</v>
      </c>
      <c r="BN186" s="23">
        <v>0</v>
      </c>
      <c r="BO186" s="23">
        <v>0</v>
      </c>
      <c r="BP186" s="23">
        <v>0</v>
      </c>
      <c r="BQ186" s="23">
        <v>0</v>
      </c>
      <c r="BR186" s="23">
        <v>0</v>
      </c>
      <c r="BS186" s="23">
        <v>0</v>
      </c>
      <c r="BT186" s="23">
        <v>0</v>
      </c>
      <c r="BU186" s="23">
        <v>0</v>
      </c>
      <c r="BV186" s="23">
        <v>0</v>
      </c>
      <c r="BW186" s="23">
        <v>0</v>
      </c>
      <c r="BX186" s="23">
        <v>0</v>
      </c>
      <c r="BY186" s="24">
        <v>641754.69999999995</v>
      </c>
    </row>
    <row r="187" spans="1:77">
      <c r="A187" s="21" t="s">
        <v>336</v>
      </c>
      <c r="B187" s="22">
        <v>5104010107.1009998</v>
      </c>
      <c r="C187" s="21" t="s">
        <v>346</v>
      </c>
      <c r="D187" s="23">
        <v>1258640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908332.11</v>
      </c>
      <c r="K187" s="23">
        <v>249840</v>
      </c>
      <c r="L187" s="23">
        <v>0</v>
      </c>
      <c r="M187" s="23">
        <v>43292.2</v>
      </c>
      <c r="N187" s="23">
        <v>0</v>
      </c>
      <c r="O187" s="23">
        <v>8600</v>
      </c>
      <c r="P187" s="23">
        <v>5000</v>
      </c>
      <c r="Q187" s="23">
        <v>650000</v>
      </c>
      <c r="R187" s="23">
        <v>0</v>
      </c>
      <c r="S187" s="23">
        <v>0</v>
      </c>
      <c r="T187" s="23">
        <v>0</v>
      </c>
      <c r="U187" s="23">
        <v>168080</v>
      </c>
      <c r="V187" s="23">
        <v>58000</v>
      </c>
      <c r="W187" s="23">
        <v>85386</v>
      </c>
      <c r="X187" s="23">
        <v>0</v>
      </c>
      <c r="Y187" s="23">
        <v>89260</v>
      </c>
      <c r="Z187" s="23">
        <v>0</v>
      </c>
      <c r="AA187" s="23">
        <v>0</v>
      </c>
      <c r="AB187" s="23">
        <v>0</v>
      </c>
      <c r="AC187" s="23">
        <v>0</v>
      </c>
      <c r="AD187" s="23">
        <v>0</v>
      </c>
      <c r="AE187" s="23">
        <v>0</v>
      </c>
      <c r="AF187" s="23">
        <v>0</v>
      </c>
      <c r="AG187" s="23">
        <v>5000</v>
      </c>
      <c r="AH187" s="23">
        <v>0</v>
      </c>
      <c r="AI187" s="23">
        <v>0</v>
      </c>
      <c r="AJ187" s="23">
        <v>0</v>
      </c>
      <c r="AK187" s="23">
        <v>0</v>
      </c>
      <c r="AL187" s="23">
        <v>0</v>
      </c>
      <c r="AM187" s="23">
        <v>0</v>
      </c>
      <c r="AN187" s="23">
        <v>6500</v>
      </c>
      <c r="AO187" s="23">
        <v>107700</v>
      </c>
      <c r="AP187" s="23">
        <v>0</v>
      </c>
      <c r="AQ187" s="23">
        <v>459415.2</v>
      </c>
      <c r="AR187" s="23">
        <v>0</v>
      </c>
      <c r="AS187" s="23">
        <v>0</v>
      </c>
      <c r="AT187" s="23">
        <v>0</v>
      </c>
      <c r="AU187" s="23">
        <v>240800</v>
      </c>
      <c r="AV187" s="23">
        <v>0</v>
      </c>
      <c r="AW187" s="23">
        <v>0</v>
      </c>
      <c r="AX187" s="23">
        <v>318597</v>
      </c>
      <c r="AY187" s="23">
        <v>0</v>
      </c>
      <c r="AZ187" s="23">
        <v>226800</v>
      </c>
      <c r="BA187" s="23">
        <v>0</v>
      </c>
      <c r="BB187" s="23">
        <v>205140</v>
      </c>
      <c r="BC187" s="23">
        <v>54700</v>
      </c>
      <c r="BD187" s="23">
        <v>0</v>
      </c>
      <c r="BE187" s="23">
        <v>0</v>
      </c>
      <c r="BF187" s="23">
        <v>0</v>
      </c>
      <c r="BG187" s="23">
        <v>7500</v>
      </c>
      <c r="BH187" s="23">
        <v>0</v>
      </c>
      <c r="BI187" s="23">
        <v>0</v>
      </c>
      <c r="BJ187" s="23">
        <v>273000</v>
      </c>
      <c r="BK187" s="23">
        <v>480500</v>
      </c>
      <c r="BL187" s="23">
        <v>99700</v>
      </c>
      <c r="BM187" s="23">
        <v>165000</v>
      </c>
      <c r="BN187" s="23">
        <v>0</v>
      </c>
      <c r="BO187" s="23">
        <v>0</v>
      </c>
      <c r="BP187" s="23">
        <v>189144</v>
      </c>
      <c r="BQ187" s="23">
        <v>0</v>
      </c>
      <c r="BR187" s="23">
        <v>16800</v>
      </c>
      <c r="BS187" s="23">
        <v>0</v>
      </c>
      <c r="BT187" s="23">
        <v>0</v>
      </c>
      <c r="BU187" s="23">
        <v>52930</v>
      </c>
      <c r="BV187" s="23">
        <v>0</v>
      </c>
      <c r="BW187" s="23">
        <v>0</v>
      </c>
      <c r="BX187" s="23">
        <v>0</v>
      </c>
      <c r="BY187" s="24">
        <v>15382486.489999998</v>
      </c>
    </row>
    <row r="188" spans="1:77">
      <c r="A188" s="21" t="s">
        <v>336</v>
      </c>
      <c r="B188" s="22">
        <v>5104010107.1020002</v>
      </c>
      <c r="C188" s="21" t="s">
        <v>347</v>
      </c>
      <c r="D188" s="23">
        <v>3481304.01</v>
      </c>
      <c r="E188" s="23">
        <v>0</v>
      </c>
      <c r="F188" s="23">
        <v>9630</v>
      </c>
      <c r="G188" s="23">
        <v>0</v>
      </c>
      <c r="H188" s="23">
        <v>112564</v>
      </c>
      <c r="I188" s="23">
        <v>14500</v>
      </c>
      <c r="J188" s="23">
        <v>0</v>
      </c>
      <c r="K188" s="23">
        <v>62595</v>
      </c>
      <c r="L188" s="23">
        <v>0</v>
      </c>
      <c r="M188" s="23">
        <v>174876.2</v>
      </c>
      <c r="N188" s="23">
        <v>0</v>
      </c>
      <c r="O188" s="23">
        <v>28950</v>
      </c>
      <c r="P188" s="23">
        <v>0</v>
      </c>
      <c r="Q188" s="23">
        <v>0</v>
      </c>
      <c r="R188" s="23">
        <v>3210</v>
      </c>
      <c r="S188" s="23">
        <v>2500</v>
      </c>
      <c r="T188" s="23">
        <v>0</v>
      </c>
      <c r="U188" s="23">
        <v>1200</v>
      </c>
      <c r="V188" s="23">
        <v>0</v>
      </c>
      <c r="W188" s="23">
        <v>19514.5</v>
      </c>
      <c r="X188" s="23">
        <v>0</v>
      </c>
      <c r="Y188" s="23">
        <v>96275</v>
      </c>
      <c r="Z188" s="23">
        <v>0</v>
      </c>
      <c r="AA188" s="23">
        <v>40800</v>
      </c>
      <c r="AB188" s="23">
        <v>5000</v>
      </c>
      <c r="AC188" s="23">
        <v>0</v>
      </c>
      <c r="AD188" s="23">
        <v>0</v>
      </c>
      <c r="AE188" s="23">
        <v>43097</v>
      </c>
      <c r="AF188" s="23">
        <v>14050</v>
      </c>
      <c r="AG188" s="23">
        <v>9500</v>
      </c>
      <c r="AH188" s="23">
        <v>11200</v>
      </c>
      <c r="AI188" s="23">
        <v>2000</v>
      </c>
      <c r="AJ188" s="23">
        <v>0</v>
      </c>
      <c r="AK188" s="23">
        <v>3850</v>
      </c>
      <c r="AL188" s="23">
        <v>0</v>
      </c>
      <c r="AM188" s="23">
        <v>4000</v>
      </c>
      <c r="AN188" s="23">
        <v>7750</v>
      </c>
      <c r="AO188" s="23">
        <v>41710</v>
      </c>
      <c r="AP188" s="23">
        <v>0</v>
      </c>
      <c r="AQ188" s="23">
        <v>17920</v>
      </c>
      <c r="AR188" s="23">
        <v>13900</v>
      </c>
      <c r="AS188" s="23">
        <v>4750</v>
      </c>
      <c r="AT188" s="23">
        <v>6900</v>
      </c>
      <c r="AU188" s="23">
        <v>1800</v>
      </c>
      <c r="AV188" s="23">
        <v>0</v>
      </c>
      <c r="AW188" s="23">
        <v>0</v>
      </c>
      <c r="AX188" s="23">
        <v>18070</v>
      </c>
      <c r="AY188" s="23">
        <v>0</v>
      </c>
      <c r="AZ188" s="23">
        <v>0</v>
      </c>
      <c r="BA188" s="23">
        <v>17408.900000000001</v>
      </c>
      <c r="BB188" s="23">
        <v>23494</v>
      </c>
      <c r="BC188" s="23">
        <v>0</v>
      </c>
      <c r="BD188" s="23">
        <v>6400</v>
      </c>
      <c r="BE188" s="23">
        <v>0</v>
      </c>
      <c r="BF188" s="23">
        <v>0</v>
      </c>
      <c r="BG188" s="23">
        <v>15550</v>
      </c>
      <c r="BH188" s="23">
        <v>0</v>
      </c>
      <c r="BI188" s="23">
        <v>537543.75</v>
      </c>
      <c r="BJ188" s="23">
        <v>0</v>
      </c>
      <c r="BK188" s="23">
        <v>25145</v>
      </c>
      <c r="BL188" s="23">
        <v>0</v>
      </c>
      <c r="BM188" s="23">
        <v>0</v>
      </c>
      <c r="BN188" s="23">
        <v>0</v>
      </c>
      <c r="BO188" s="23">
        <v>0</v>
      </c>
      <c r="BP188" s="23">
        <v>353509.5</v>
      </c>
      <c r="BQ188" s="23">
        <v>160</v>
      </c>
      <c r="BR188" s="23">
        <v>0</v>
      </c>
      <c r="BS188" s="23">
        <v>0</v>
      </c>
      <c r="BT188" s="23">
        <v>0</v>
      </c>
      <c r="BU188" s="23">
        <v>0</v>
      </c>
      <c r="BV188" s="23">
        <v>0</v>
      </c>
      <c r="BW188" s="23">
        <v>500</v>
      </c>
      <c r="BX188" s="23">
        <v>0</v>
      </c>
      <c r="BY188" s="24">
        <v>5564394.1299999999</v>
      </c>
    </row>
    <row r="189" spans="1:77">
      <c r="A189" s="21" t="s">
        <v>336</v>
      </c>
      <c r="B189" s="22">
        <v>5104010107.1029997</v>
      </c>
      <c r="C189" s="21" t="s">
        <v>348</v>
      </c>
      <c r="D189" s="23">
        <v>184584.32000000001</v>
      </c>
      <c r="E189" s="23">
        <v>0</v>
      </c>
      <c r="F189" s="23">
        <v>59859.98</v>
      </c>
      <c r="G189" s="23">
        <v>22660</v>
      </c>
      <c r="H189" s="23">
        <v>1350</v>
      </c>
      <c r="I189" s="23">
        <v>13500</v>
      </c>
      <c r="J189" s="23">
        <v>0</v>
      </c>
      <c r="K189" s="23">
        <v>21562.3</v>
      </c>
      <c r="L189" s="23">
        <v>0</v>
      </c>
      <c r="M189" s="23">
        <v>48739.21</v>
      </c>
      <c r="N189" s="23">
        <v>113690</v>
      </c>
      <c r="O189" s="23">
        <v>116842.28</v>
      </c>
      <c r="P189" s="23">
        <v>53450.39</v>
      </c>
      <c r="Q189" s="23">
        <v>20754.060000000001</v>
      </c>
      <c r="R189" s="23">
        <v>670</v>
      </c>
      <c r="S189" s="23">
        <v>4540</v>
      </c>
      <c r="T189" s="23">
        <v>31950</v>
      </c>
      <c r="U189" s="23">
        <v>2990</v>
      </c>
      <c r="V189" s="23">
        <v>0</v>
      </c>
      <c r="W189" s="23">
        <v>19668</v>
      </c>
      <c r="X189" s="23">
        <v>17715.55</v>
      </c>
      <c r="Y189" s="23">
        <v>46665.8</v>
      </c>
      <c r="Z189" s="23">
        <v>68472.73</v>
      </c>
      <c r="AA189" s="23">
        <v>62880</v>
      </c>
      <c r="AB189" s="23">
        <v>35470</v>
      </c>
      <c r="AC189" s="23">
        <v>0</v>
      </c>
      <c r="AD189" s="23">
        <v>16474.38</v>
      </c>
      <c r="AE189" s="23">
        <v>79622.78</v>
      </c>
      <c r="AF189" s="23">
        <v>4500</v>
      </c>
      <c r="AG189" s="23">
        <v>9510</v>
      </c>
      <c r="AH189" s="23">
        <v>26740</v>
      </c>
      <c r="AI189" s="23">
        <v>12735.68</v>
      </c>
      <c r="AJ189" s="23">
        <v>21370</v>
      </c>
      <c r="AK189" s="23">
        <v>74654.600000000006</v>
      </c>
      <c r="AL189" s="23">
        <v>9150</v>
      </c>
      <c r="AM189" s="23">
        <v>123218.42</v>
      </c>
      <c r="AN189" s="23">
        <v>49924.87</v>
      </c>
      <c r="AO189" s="23">
        <v>164569.72</v>
      </c>
      <c r="AP189" s="23">
        <v>2150</v>
      </c>
      <c r="AQ189" s="23">
        <v>86354.34</v>
      </c>
      <c r="AR189" s="23">
        <v>116690.65</v>
      </c>
      <c r="AS189" s="23">
        <v>8955.81</v>
      </c>
      <c r="AT189" s="23">
        <v>32906.1</v>
      </c>
      <c r="AU189" s="23">
        <v>22350.01</v>
      </c>
      <c r="AV189" s="23">
        <v>0</v>
      </c>
      <c r="AW189" s="23">
        <v>5630</v>
      </c>
      <c r="AX189" s="23">
        <v>78880</v>
      </c>
      <c r="AY189" s="23">
        <v>28995.98</v>
      </c>
      <c r="AZ189" s="23">
        <v>20029.349999999999</v>
      </c>
      <c r="BA189" s="23">
        <v>43661.49</v>
      </c>
      <c r="BB189" s="23">
        <v>17828.349999999999</v>
      </c>
      <c r="BC189" s="23">
        <v>78993.509999999995</v>
      </c>
      <c r="BD189" s="23">
        <v>22949.91</v>
      </c>
      <c r="BE189" s="23">
        <v>105815.46</v>
      </c>
      <c r="BF189" s="23">
        <v>7771.95</v>
      </c>
      <c r="BG189" s="23">
        <v>0</v>
      </c>
      <c r="BH189" s="23">
        <v>5660</v>
      </c>
      <c r="BI189" s="23">
        <v>86927.61</v>
      </c>
      <c r="BJ189" s="23">
        <v>132607.35999999999</v>
      </c>
      <c r="BK189" s="23">
        <v>6956</v>
      </c>
      <c r="BL189" s="23">
        <v>31162.15</v>
      </c>
      <c r="BM189" s="23">
        <v>12068.19</v>
      </c>
      <c r="BN189" s="23">
        <v>18485.86</v>
      </c>
      <c r="BO189" s="23">
        <v>3350</v>
      </c>
      <c r="BP189" s="23">
        <v>49395.01</v>
      </c>
      <c r="BQ189" s="23">
        <v>15133.28</v>
      </c>
      <c r="BR189" s="23">
        <v>105498.83</v>
      </c>
      <c r="BS189" s="23">
        <v>162614.04999999999</v>
      </c>
      <c r="BT189" s="23">
        <v>37760.89</v>
      </c>
      <c r="BU189" s="23">
        <v>21466</v>
      </c>
      <c r="BV189" s="23">
        <v>29162.15</v>
      </c>
      <c r="BW189" s="23">
        <v>40151.75</v>
      </c>
      <c r="BX189" s="23">
        <v>0</v>
      </c>
      <c r="BY189" s="24">
        <v>7480583.4800000023</v>
      </c>
    </row>
    <row r="190" spans="1:77">
      <c r="A190" s="21" t="s">
        <v>336</v>
      </c>
      <c r="B190" s="22">
        <v>5104010107.1040001</v>
      </c>
      <c r="C190" s="21" t="s">
        <v>349</v>
      </c>
      <c r="D190" s="23">
        <v>55677</v>
      </c>
      <c r="E190" s="23">
        <v>0</v>
      </c>
      <c r="F190" s="23">
        <v>78859</v>
      </c>
      <c r="G190" s="23">
        <v>0</v>
      </c>
      <c r="H190" s="23">
        <v>42411</v>
      </c>
      <c r="I190" s="23">
        <v>0</v>
      </c>
      <c r="J190" s="23">
        <v>0</v>
      </c>
      <c r="K190" s="23">
        <v>70780</v>
      </c>
      <c r="L190" s="23">
        <v>0</v>
      </c>
      <c r="M190" s="23">
        <v>5050</v>
      </c>
      <c r="N190" s="23">
        <v>0</v>
      </c>
      <c r="O190" s="23">
        <v>2800</v>
      </c>
      <c r="P190" s="23">
        <v>0</v>
      </c>
      <c r="Q190" s="23">
        <v>0</v>
      </c>
      <c r="R190" s="23">
        <v>0</v>
      </c>
      <c r="S190" s="23">
        <v>0</v>
      </c>
      <c r="T190" s="23">
        <v>0</v>
      </c>
      <c r="U190" s="23">
        <v>0</v>
      </c>
      <c r="V190" s="23">
        <v>0</v>
      </c>
      <c r="W190" s="23">
        <v>400</v>
      </c>
      <c r="X190" s="23">
        <v>0</v>
      </c>
      <c r="Y190" s="23">
        <v>33170</v>
      </c>
      <c r="Z190" s="23">
        <v>3000</v>
      </c>
      <c r="AA190" s="23">
        <v>0</v>
      </c>
      <c r="AB190" s="23">
        <v>3745</v>
      </c>
      <c r="AC190" s="23">
        <v>0</v>
      </c>
      <c r="AD190" s="23">
        <v>0</v>
      </c>
      <c r="AE190" s="23">
        <v>800</v>
      </c>
      <c r="AF190" s="23">
        <v>55747</v>
      </c>
      <c r="AG190" s="23">
        <v>0</v>
      </c>
      <c r="AH190" s="23">
        <v>0</v>
      </c>
      <c r="AI190" s="23">
        <v>0</v>
      </c>
      <c r="AJ190" s="23">
        <v>14900</v>
      </c>
      <c r="AK190" s="23">
        <v>22256</v>
      </c>
      <c r="AL190" s="23">
        <v>0</v>
      </c>
      <c r="AM190" s="23">
        <v>0</v>
      </c>
      <c r="AN190" s="23">
        <v>0</v>
      </c>
      <c r="AO190" s="23">
        <v>0</v>
      </c>
      <c r="AP190" s="23">
        <v>0</v>
      </c>
      <c r="AQ190" s="23">
        <v>0</v>
      </c>
      <c r="AR190" s="23">
        <v>600</v>
      </c>
      <c r="AS190" s="23">
        <v>0</v>
      </c>
      <c r="AT190" s="23">
        <v>0</v>
      </c>
      <c r="AU190" s="23">
        <v>0</v>
      </c>
      <c r="AV190" s="23">
        <v>0</v>
      </c>
      <c r="AW190" s="23">
        <v>0</v>
      </c>
      <c r="AX190" s="23">
        <v>0</v>
      </c>
      <c r="AY190" s="23">
        <v>1320</v>
      </c>
      <c r="AZ190" s="23">
        <v>0</v>
      </c>
      <c r="BA190" s="23">
        <v>28387.1</v>
      </c>
      <c r="BB190" s="23">
        <v>0</v>
      </c>
      <c r="BC190" s="23">
        <v>0</v>
      </c>
      <c r="BD190" s="23">
        <v>800</v>
      </c>
      <c r="BE190" s="23">
        <v>0</v>
      </c>
      <c r="BF190" s="23">
        <v>0</v>
      </c>
      <c r="BG190" s="23">
        <v>0</v>
      </c>
      <c r="BH190" s="23">
        <v>0</v>
      </c>
      <c r="BI190" s="23">
        <v>78110</v>
      </c>
      <c r="BJ190" s="23">
        <v>0</v>
      </c>
      <c r="BK190" s="23">
        <v>0</v>
      </c>
      <c r="BL190" s="23">
        <v>0</v>
      </c>
      <c r="BM190" s="23">
        <v>736.53</v>
      </c>
      <c r="BN190" s="23">
        <v>49220</v>
      </c>
      <c r="BO190" s="23">
        <v>34000</v>
      </c>
      <c r="BP190" s="23">
        <v>228500</v>
      </c>
      <c r="BQ190" s="23">
        <v>0</v>
      </c>
      <c r="BR190" s="23">
        <v>0</v>
      </c>
      <c r="BS190" s="23">
        <v>0</v>
      </c>
      <c r="BT190" s="23">
        <v>0</v>
      </c>
      <c r="BU190" s="23">
        <v>12650</v>
      </c>
      <c r="BV190" s="23">
        <v>0</v>
      </c>
      <c r="BW190" s="23">
        <v>0</v>
      </c>
      <c r="BX190" s="23">
        <v>0</v>
      </c>
      <c r="BY190" s="24">
        <v>1318344.19</v>
      </c>
    </row>
    <row r="191" spans="1:77">
      <c r="A191" s="21" t="s">
        <v>336</v>
      </c>
      <c r="B191" s="22">
        <v>5104010107.1049995</v>
      </c>
      <c r="C191" s="21" t="s">
        <v>350</v>
      </c>
      <c r="D191" s="23">
        <v>34908.75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2200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>
        <v>0</v>
      </c>
      <c r="T191" s="23">
        <v>0</v>
      </c>
      <c r="U191" s="23">
        <v>0</v>
      </c>
      <c r="V191" s="23">
        <v>0</v>
      </c>
      <c r="W191" s="23">
        <v>0</v>
      </c>
      <c r="X191" s="23">
        <v>0</v>
      </c>
      <c r="Y191" s="23">
        <v>46500</v>
      </c>
      <c r="Z191" s="23">
        <v>0</v>
      </c>
      <c r="AA191" s="23">
        <v>0</v>
      </c>
      <c r="AB191" s="23">
        <v>0</v>
      </c>
      <c r="AC191" s="23">
        <v>0</v>
      </c>
      <c r="AD191" s="23">
        <v>0</v>
      </c>
      <c r="AE191" s="23">
        <v>0</v>
      </c>
      <c r="AF191" s="23">
        <v>0</v>
      </c>
      <c r="AG191" s="23">
        <v>0</v>
      </c>
      <c r="AH191" s="23">
        <v>3200</v>
      </c>
      <c r="AI191" s="23">
        <v>0</v>
      </c>
      <c r="AJ191" s="23">
        <v>0</v>
      </c>
      <c r="AK191" s="23">
        <v>1000</v>
      </c>
      <c r="AL191" s="23">
        <v>0</v>
      </c>
      <c r="AM191" s="23">
        <v>0</v>
      </c>
      <c r="AN191" s="23">
        <v>0</v>
      </c>
      <c r="AO191" s="23">
        <v>0</v>
      </c>
      <c r="AP191" s="23">
        <v>0</v>
      </c>
      <c r="AQ191" s="23">
        <v>800</v>
      </c>
      <c r="AR191" s="23">
        <v>0</v>
      </c>
      <c r="AS191" s="23">
        <v>0</v>
      </c>
      <c r="AT191" s="23">
        <v>0</v>
      </c>
      <c r="AU191" s="23">
        <v>0</v>
      </c>
      <c r="AV191" s="23">
        <v>0</v>
      </c>
      <c r="AW191" s="23">
        <v>0</v>
      </c>
      <c r="AX191" s="23">
        <v>0</v>
      </c>
      <c r="AY191" s="23">
        <v>0</v>
      </c>
      <c r="AZ191" s="23">
        <v>0</v>
      </c>
      <c r="BA191" s="23">
        <v>10486</v>
      </c>
      <c r="BB191" s="23">
        <v>0</v>
      </c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  <c r="BI191" s="23">
        <v>0</v>
      </c>
      <c r="BJ191" s="23">
        <v>0</v>
      </c>
      <c r="BK191" s="23">
        <v>59920</v>
      </c>
      <c r="BL191" s="23">
        <v>0</v>
      </c>
      <c r="BM191" s="23">
        <v>13800</v>
      </c>
      <c r="BN191" s="23">
        <v>0</v>
      </c>
      <c r="BO191" s="23">
        <v>0</v>
      </c>
      <c r="BP191" s="23">
        <v>0</v>
      </c>
      <c r="BQ191" s="23">
        <v>0</v>
      </c>
      <c r="BR191" s="23">
        <v>0</v>
      </c>
      <c r="BS191" s="23">
        <v>0</v>
      </c>
      <c r="BT191" s="23">
        <v>0</v>
      </c>
      <c r="BU191" s="23">
        <v>43540</v>
      </c>
      <c r="BV191" s="23">
        <v>0</v>
      </c>
      <c r="BW191" s="23">
        <v>0</v>
      </c>
      <c r="BX191" s="23">
        <v>0</v>
      </c>
      <c r="BY191" s="24">
        <v>138787.5</v>
      </c>
    </row>
    <row r="192" spans="1:77">
      <c r="A192" s="21" t="s">
        <v>336</v>
      </c>
      <c r="B192" s="22">
        <v>5104010107.1059999</v>
      </c>
      <c r="C192" s="21" t="s">
        <v>351</v>
      </c>
      <c r="D192" s="23">
        <v>685761.21</v>
      </c>
      <c r="E192" s="23">
        <v>0</v>
      </c>
      <c r="F192" s="23">
        <v>140796.44</v>
      </c>
      <c r="G192" s="23">
        <v>142280</v>
      </c>
      <c r="H192" s="23">
        <v>15000</v>
      </c>
      <c r="I192" s="23">
        <v>0</v>
      </c>
      <c r="J192" s="23">
        <v>2212578</v>
      </c>
      <c r="K192" s="23">
        <v>155931</v>
      </c>
      <c r="L192" s="23">
        <v>0</v>
      </c>
      <c r="M192" s="23">
        <v>194048.83</v>
      </c>
      <c r="N192" s="23">
        <v>81470</v>
      </c>
      <c r="O192" s="23">
        <v>80669</v>
      </c>
      <c r="P192" s="23">
        <v>211086.7</v>
      </c>
      <c r="Q192" s="23">
        <v>0</v>
      </c>
      <c r="R192" s="23">
        <v>38000</v>
      </c>
      <c r="S192" s="23">
        <v>12000</v>
      </c>
      <c r="T192" s="23">
        <v>0</v>
      </c>
      <c r="U192" s="23">
        <v>8560</v>
      </c>
      <c r="V192" s="23">
        <v>70605</v>
      </c>
      <c r="W192" s="23">
        <v>179555.5</v>
      </c>
      <c r="X192" s="23">
        <v>40365.75</v>
      </c>
      <c r="Y192" s="23">
        <v>6000</v>
      </c>
      <c r="Z192" s="23">
        <v>0</v>
      </c>
      <c r="AA192" s="23">
        <v>0</v>
      </c>
      <c r="AB192" s="23">
        <v>89800</v>
      </c>
      <c r="AC192" s="23">
        <v>0</v>
      </c>
      <c r="AD192" s="23">
        <v>173971.28</v>
      </c>
      <c r="AE192" s="23">
        <v>2124606.5499999998</v>
      </c>
      <c r="AF192" s="23">
        <v>73850.259999999995</v>
      </c>
      <c r="AG192" s="23">
        <v>8140</v>
      </c>
      <c r="AH192" s="23">
        <v>35107</v>
      </c>
      <c r="AI192" s="23">
        <v>0</v>
      </c>
      <c r="AJ192" s="23">
        <v>0</v>
      </c>
      <c r="AK192" s="23">
        <v>54276</v>
      </c>
      <c r="AL192" s="23">
        <v>79498</v>
      </c>
      <c r="AM192" s="23">
        <v>32175.25</v>
      </c>
      <c r="AN192" s="23">
        <v>43955.6</v>
      </c>
      <c r="AO192" s="23">
        <v>3810</v>
      </c>
      <c r="AP192" s="23">
        <v>0</v>
      </c>
      <c r="AQ192" s="23">
        <v>401193.5</v>
      </c>
      <c r="AR192" s="23">
        <v>5350</v>
      </c>
      <c r="AS192" s="23">
        <v>69683.5</v>
      </c>
      <c r="AT192" s="23">
        <v>28450</v>
      </c>
      <c r="AU192" s="23">
        <v>61730</v>
      </c>
      <c r="AV192" s="23">
        <v>0</v>
      </c>
      <c r="AW192" s="23">
        <v>0</v>
      </c>
      <c r="AX192" s="23">
        <v>809611.81</v>
      </c>
      <c r="AY192" s="23">
        <v>0</v>
      </c>
      <c r="AZ192" s="23">
        <v>14365</v>
      </c>
      <c r="BA192" s="23">
        <v>156196</v>
      </c>
      <c r="BB192" s="23">
        <v>99500</v>
      </c>
      <c r="BC192" s="23">
        <v>8850</v>
      </c>
      <c r="BD192" s="23">
        <v>169880</v>
      </c>
      <c r="BE192" s="23">
        <v>123236.38</v>
      </c>
      <c r="BF192" s="23">
        <v>10000</v>
      </c>
      <c r="BG192" s="23">
        <v>12270</v>
      </c>
      <c r="BH192" s="23">
        <v>0</v>
      </c>
      <c r="BI192" s="23">
        <v>1361714.2</v>
      </c>
      <c r="BJ192" s="23">
        <v>88407</v>
      </c>
      <c r="BK192" s="23">
        <v>79139.5</v>
      </c>
      <c r="BL192" s="23">
        <v>525</v>
      </c>
      <c r="BM192" s="23">
        <v>39820</v>
      </c>
      <c r="BN192" s="23">
        <v>38000</v>
      </c>
      <c r="BO192" s="23">
        <v>4758.07</v>
      </c>
      <c r="BP192" s="23">
        <v>1188883.03</v>
      </c>
      <c r="BQ192" s="23">
        <v>1282</v>
      </c>
      <c r="BR192" s="23">
        <v>12500</v>
      </c>
      <c r="BS192" s="23">
        <v>72800</v>
      </c>
      <c r="BT192" s="23">
        <v>11626</v>
      </c>
      <c r="BU192" s="23">
        <v>162878.5</v>
      </c>
      <c r="BV192" s="23">
        <v>0</v>
      </c>
      <c r="BW192" s="23">
        <v>7400</v>
      </c>
      <c r="BX192" s="23">
        <v>0</v>
      </c>
      <c r="BY192" s="24">
        <v>28840716.359999999</v>
      </c>
    </row>
    <row r="193" spans="1:77">
      <c r="A193" s="21" t="s">
        <v>336</v>
      </c>
      <c r="B193" s="22">
        <v>5104010107.1070004</v>
      </c>
      <c r="C193" s="21" t="s">
        <v>352</v>
      </c>
      <c r="D193" s="23">
        <v>0</v>
      </c>
      <c r="E193" s="23">
        <v>0</v>
      </c>
      <c r="F193" s="23">
        <v>2140</v>
      </c>
      <c r="G193" s="23">
        <v>0</v>
      </c>
      <c r="H193" s="23">
        <v>0</v>
      </c>
      <c r="I193" s="23">
        <v>3638</v>
      </c>
      <c r="J193" s="23">
        <v>0</v>
      </c>
      <c r="K193" s="23">
        <v>46973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v>0</v>
      </c>
      <c r="W193" s="23">
        <v>10379</v>
      </c>
      <c r="X193" s="23">
        <v>0</v>
      </c>
      <c r="Y193" s="23">
        <v>11021</v>
      </c>
      <c r="Z193" s="23">
        <v>0</v>
      </c>
      <c r="AA193" s="23">
        <v>0</v>
      </c>
      <c r="AB193" s="23">
        <v>6150</v>
      </c>
      <c r="AC193" s="23">
        <v>0</v>
      </c>
      <c r="AD193" s="23">
        <v>0</v>
      </c>
      <c r="AE193" s="23">
        <v>0</v>
      </c>
      <c r="AF193" s="23">
        <v>0</v>
      </c>
      <c r="AG193" s="23">
        <v>0</v>
      </c>
      <c r="AH193" s="23">
        <v>0</v>
      </c>
      <c r="AI193" s="23">
        <v>785</v>
      </c>
      <c r="AJ193" s="23">
        <v>0</v>
      </c>
      <c r="AK193" s="23">
        <v>0</v>
      </c>
      <c r="AL193" s="23">
        <v>0</v>
      </c>
      <c r="AM193" s="23">
        <v>5140</v>
      </c>
      <c r="AN193" s="23">
        <v>0</v>
      </c>
      <c r="AO193" s="23">
        <v>1200</v>
      </c>
      <c r="AP193" s="23">
        <v>0</v>
      </c>
      <c r="AQ193" s="23">
        <v>0</v>
      </c>
      <c r="AR193" s="23">
        <v>1183</v>
      </c>
      <c r="AS193" s="23">
        <v>0</v>
      </c>
      <c r="AT193" s="23">
        <v>0</v>
      </c>
      <c r="AU193" s="23">
        <v>450</v>
      </c>
      <c r="AV193" s="23">
        <v>2185</v>
      </c>
      <c r="AW193" s="23">
        <v>0</v>
      </c>
      <c r="AX193" s="23">
        <v>0</v>
      </c>
      <c r="AY193" s="23">
        <v>0</v>
      </c>
      <c r="AZ193" s="23">
        <v>0</v>
      </c>
      <c r="BA193" s="23">
        <v>0</v>
      </c>
      <c r="BB193" s="23">
        <v>0</v>
      </c>
      <c r="BC193" s="23">
        <v>0</v>
      </c>
      <c r="BD193" s="23">
        <v>0</v>
      </c>
      <c r="BE193" s="23">
        <v>0</v>
      </c>
      <c r="BF193" s="23">
        <v>0</v>
      </c>
      <c r="BG193" s="23">
        <v>3900</v>
      </c>
      <c r="BH193" s="23">
        <v>0</v>
      </c>
      <c r="BI193" s="23">
        <v>0</v>
      </c>
      <c r="BJ193" s="23">
        <v>0</v>
      </c>
      <c r="BK193" s="23">
        <v>19974</v>
      </c>
      <c r="BL193" s="23">
        <v>2990</v>
      </c>
      <c r="BM193" s="23">
        <v>0</v>
      </c>
      <c r="BN193" s="23">
        <v>0</v>
      </c>
      <c r="BO193" s="23">
        <v>750</v>
      </c>
      <c r="BP193" s="23">
        <v>6460</v>
      </c>
      <c r="BQ193" s="23">
        <v>8300</v>
      </c>
      <c r="BR193" s="23">
        <v>0</v>
      </c>
      <c r="BS193" s="23">
        <v>0</v>
      </c>
      <c r="BT193" s="23">
        <v>0</v>
      </c>
      <c r="BU193" s="23">
        <v>0</v>
      </c>
      <c r="BV193" s="23">
        <v>0</v>
      </c>
      <c r="BW193" s="23">
        <v>0</v>
      </c>
      <c r="BX193" s="23">
        <v>0</v>
      </c>
      <c r="BY193" s="24">
        <v>709519.40000000014</v>
      </c>
    </row>
    <row r="194" spans="1:77">
      <c r="A194" s="21" t="s">
        <v>336</v>
      </c>
      <c r="B194" s="22">
        <v>5104010107.1079998</v>
      </c>
      <c r="C194" s="21" t="s">
        <v>353</v>
      </c>
      <c r="D194" s="23">
        <v>183174.26</v>
      </c>
      <c r="E194" s="23">
        <v>0</v>
      </c>
      <c r="F194" s="23">
        <v>220548.4</v>
      </c>
      <c r="G194" s="23">
        <v>1600</v>
      </c>
      <c r="H194" s="23">
        <v>10490</v>
      </c>
      <c r="I194" s="23">
        <v>0</v>
      </c>
      <c r="J194" s="23">
        <v>628864.97</v>
      </c>
      <c r="K194" s="23">
        <v>16900</v>
      </c>
      <c r="L194" s="23">
        <v>0</v>
      </c>
      <c r="M194" s="23">
        <v>21767.1</v>
      </c>
      <c r="N194" s="23">
        <v>800</v>
      </c>
      <c r="O194" s="23">
        <v>135994</v>
      </c>
      <c r="P194" s="23">
        <v>38948</v>
      </c>
      <c r="Q194" s="23">
        <v>0</v>
      </c>
      <c r="R194" s="23">
        <v>30000</v>
      </c>
      <c r="S194" s="23">
        <v>0</v>
      </c>
      <c r="T194" s="23">
        <v>104370</v>
      </c>
      <c r="U194" s="23">
        <v>0</v>
      </c>
      <c r="V194" s="23">
        <v>0</v>
      </c>
      <c r="W194" s="23">
        <v>16371</v>
      </c>
      <c r="X194" s="23">
        <v>0</v>
      </c>
      <c r="Y194" s="23">
        <v>8613.5</v>
      </c>
      <c r="Z194" s="23">
        <v>21450</v>
      </c>
      <c r="AA194" s="23">
        <v>0</v>
      </c>
      <c r="AB194" s="23">
        <v>19944.8</v>
      </c>
      <c r="AC194" s="23">
        <v>0</v>
      </c>
      <c r="AD194" s="23">
        <v>0</v>
      </c>
      <c r="AE194" s="23">
        <v>31992.799999999999</v>
      </c>
      <c r="AF194" s="23">
        <v>4793.6000000000004</v>
      </c>
      <c r="AG194" s="23">
        <v>7300</v>
      </c>
      <c r="AH194" s="23">
        <v>27594</v>
      </c>
      <c r="AI194" s="23">
        <v>6420</v>
      </c>
      <c r="AJ194" s="23">
        <v>0</v>
      </c>
      <c r="AK194" s="23">
        <v>3600</v>
      </c>
      <c r="AL194" s="23">
        <v>0</v>
      </c>
      <c r="AM194" s="23">
        <v>630</v>
      </c>
      <c r="AN194" s="23">
        <v>570</v>
      </c>
      <c r="AO194" s="23">
        <v>0</v>
      </c>
      <c r="AP194" s="23">
        <v>0</v>
      </c>
      <c r="AQ194" s="23">
        <v>104060</v>
      </c>
      <c r="AR194" s="23">
        <v>35624</v>
      </c>
      <c r="AS194" s="23">
        <v>0</v>
      </c>
      <c r="AT194" s="23">
        <v>0</v>
      </c>
      <c r="AU194" s="23">
        <v>31008</v>
      </c>
      <c r="AV194" s="23">
        <v>0</v>
      </c>
      <c r="AW194" s="23">
        <v>1760</v>
      </c>
      <c r="AX194" s="23">
        <v>0</v>
      </c>
      <c r="AY194" s="23">
        <v>0</v>
      </c>
      <c r="AZ194" s="23">
        <v>0</v>
      </c>
      <c r="BA194" s="23">
        <v>337.05</v>
      </c>
      <c r="BB194" s="23">
        <v>27929.21</v>
      </c>
      <c r="BC194" s="23">
        <v>36453.5</v>
      </c>
      <c r="BD194" s="23">
        <v>8500</v>
      </c>
      <c r="BE194" s="23">
        <v>255476.05</v>
      </c>
      <c r="BF194" s="23">
        <v>0</v>
      </c>
      <c r="BG194" s="23">
        <v>2700</v>
      </c>
      <c r="BH194" s="23">
        <v>0</v>
      </c>
      <c r="BI194" s="23">
        <v>176053.24</v>
      </c>
      <c r="BJ194" s="23">
        <v>0</v>
      </c>
      <c r="BK194" s="23">
        <v>44940</v>
      </c>
      <c r="BL194" s="23">
        <v>3103</v>
      </c>
      <c r="BM194" s="23">
        <v>0</v>
      </c>
      <c r="BN194" s="23">
        <v>119043.21</v>
      </c>
      <c r="BO194" s="23">
        <v>0</v>
      </c>
      <c r="BP194" s="23">
        <v>90676.1</v>
      </c>
      <c r="BQ194" s="23">
        <v>650</v>
      </c>
      <c r="BR194" s="23">
        <v>0</v>
      </c>
      <c r="BS194" s="23">
        <v>0</v>
      </c>
      <c r="BT194" s="23">
        <v>2020</v>
      </c>
      <c r="BU194" s="23">
        <v>0</v>
      </c>
      <c r="BV194" s="23">
        <v>0</v>
      </c>
      <c r="BW194" s="23">
        <v>0</v>
      </c>
      <c r="BX194" s="23">
        <v>0</v>
      </c>
      <c r="BY194" s="24">
        <v>7283915.7899999991</v>
      </c>
    </row>
    <row r="195" spans="1:77">
      <c r="A195" s="21" t="s">
        <v>336</v>
      </c>
      <c r="B195" s="22">
        <v>5104010107.1090002</v>
      </c>
      <c r="C195" s="21" t="s">
        <v>354</v>
      </c>
      <c r="D195" s="23">
        <v>155302.5</v>
      </c>
      <c r="E195" s="23">
        <v>0</v>
      </c>
      <c r="F195" s="23">
        <v>14650</v>
      </c>
      <c r="G195" s="23">
        <v>10272</v>
      </c>
      <c r="H195" s="23">
        <v>18618</v>
      </c>
      <c r="I195" s="23">
        <v>0</v>
      </c>
      <c r="J195" s="23">
        <v>188687.86</v>
      </c>
      <c r="K195" s="23">
        <v>2140</v>
      </c>
      <c r="L195" s="23">
        <v>0</v>
      </c>
      <c r="M195" s="23">
        <v>113206</v>
      </c>
      <c r="N195" s="23">
        <v>0</v>
      </c>
      <c r="O195" s="23">
        <v>21400</v>
      </c>
      <c r="P195" s="23">
        <v>100419.5</v>
      </c>
      <c r="Q195" s="23">
        <v>3210</v>
      </c>
      <c r="R195" s="23">
        <v>0</v>
      </c>
      <c r="S195" s="23">
        <v>8166.66</v>
      </c>
      <c r="T195" s="23">
        <v>0</v>
      </c>
      <c r="U195" s="23">
        <v>0</v>
      </c>
      <c r="V195" s="23">
        <v>116423.4</v>
      </c>
      <c r="W195" s="23">
        <v>10700</v>
      </c>
      <c r="X195" s="23">
        <v>0</v>
      </c>
      <c r="Y195" s="23">
        <v>155792</v>
      </c>
      <c r="Z195" s="23">
        <v>0</v>
      </c>
      <c r="AA195" s="23">
        <v>13375</v>
      </c>
      <c r="AB195" s="23">
        <v>0</v>
      </c>
      <c r="AC195" s="23">
        <v>0</v>
      </c>
      <c r="AD195" s="23">
        <v>29960</v>
      </c>
      <c r="AE195" s="23">
        <v>37022</v>
      </c>
      <c r="AF195" s="23">
        <v>0</v>
      </c>
      <c r="AG195" s="23">
        <v>0</v>
      </c>
      <c r="AH195" s="23">
        <v>0</v>
      </c>
      <c r="AI195" s="23">
        <v>0</v>
      </c>
      <c r="AJ195" s="23">
        <v>24800</v>
      </c>
      <c r="AK195" s="23">
        <v>0</v>
      </c>
      <c r="AL195" s="23">
        <v>0</v>
      </c>
      <c r="AM195" s="23">
        <v>0</v>
      </c>
      <c r="AN195" s="23">
        <v>0</v>
      </c>
      <c r="AO195" s="23">
        <v>0</v>
      </c>
      <c r="AP195" s="23">
        <v>0</v>
      </c>
      <c r="AQ195" s="23">
        <v>0</v>
      </c>
      <c r="AR195" s="23">
        <v>0</v>
      </c>
      <c r="AS195" s="23">
        <v>0</v>
      </c>
      <c r="AT195" s="23">
        <v>0</v>
      </c>
      <c r="AU195" s="23">
        <v>0</v>
      </c>
      <c r="AV195" s="23">
        <v>0</v>
      </c>
      <c r="AW195" s="23">
        <v>0</v>
      </c>
      <c r="AX195" s="23">
        <v>0</v>
      </c>
      <c r="AY195" s="23">
        <v>0</v>
      </c>
      <c r="AZ195" s="23">
        <v>0</v>
      </c>
      <c r="BA195" s="23">
        <v>0</v>
      </c>
      <c r="BB195" s="23">
        <v>40580</v>
      </c>
      <c r="BC195" s="23">
        <v>0</v>
      </c>
      <c r="BD195" s="23">
        <v>33169.980000000003</v>
      </c>
      <c r="BE195" s="23">
        <v>0</v>
      </c>
      <c r="BF195" s="23">
        <v>0</v>
      </c>
      <c r="BG195" s="23">
        <v>0</v>
      </c>
      <c r="BH195" s="23">
        <v>0</v>
      </c>
      <c r="BI195" s="23">
        <v>211461.1</v>
      </c>
      <c r="BJ195" s="23">
        <v>70291.399999999994</v>
      </c>
      <c r="BK195" s="23">
        <v>0</v>
      </c>
      <c r="BL195" s="23">
        <v>0</v>
      </c>
      <c r="BM195" s="23">
        <v>0</v>
      </c>
      <c r="BN195" s="23">
        <v>0</v>
      </c>
      <c r="BO195" s="23">
        <v>0</v>
      </c>
      <c r="BP195" s="23">
        <v>0</v>
      </c>
      <c r="BQ195" s="23">
        <v>0</v>
      </c>
      <c r="BR195" s="23">
        <v>0</v>
      </c>
      <c r="BS195" s="23">
        <v>0</v>
      </c>
      <c r="BT195" s="23">
        <v>0</v>
      </c>
      <c r="BU195" s="23">
        <v>35053.199999999997</v>
      </c>
      <c r="BV195" s="23">
        <v>0</v>
      </c>
      <c r="BW195" s="23">
        <v>0</v>
      </c>
      <c r="BX195" s="23">
        <v>0</v>
      </c>
      <c r="BY195" s="24">
        <v>2710273.8700000006</v>
      </c>
    </row>
    <row r="196" spans="1:77">
      <c r="A196" s="21" t="s">
        <v>336</v>
      </c>
      <c r="B196" s="22">
        <v>5104010107.1099997</v>
      </c>
      <c r="C196" s="21" t="s">
        <v>355</v>
      </c>
      <c r="D196" s="23">
        <v>0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9350</v>
      </c>
      <c r="P196" s="23">
        <v>58500</v>
      </c>
      <c r="Q196" s="23">
        <v>0</v>
      </c>
      <c r="R196" s="23">
        <v>3500</v>
      </c>
      <c r="S196" s="23">
        <v>0</v>
      </c>
      <c r="T196" s="23">
        <v>19140</v>
      </c>
      <c r="U196" s="23">
        <v>0</v>
      </c>
      <c r="V196" s="23">
        <v>0</v>
      </c>
      <c r="W196" s="23">
        <v>0</v>
      </c>
      <c r="X196" s="23">
        <v>0</v>
      </c>
      <c r="Y196" s="23">
        <v>48000</v>
      </c>
      <c r="Z196" s="23">
        <v>52248</v>
      </c>
      <c r="AA196" s="23">
        <v>0</v>
      </c>
      <c r="AB196" s="23">
        <v>0</v>
      </c>
      <c r="AC196" s="23">
        <v>0</v>
      </c>
      <c r="AD196" s="23">
        <v>17250</v>
      </c>
      <c r="AE196" s="23">
        <v>0</v>
      </c>
      <c r="AF196" s="23">
        <v>0</v>
      </c>
      <c r="AG196" s="23">
        <v>0</v>
      </c>
      <c r="AH196" s="23">
        <v>0</v>
      </c>
      <c r="AI196" s="23">
        <v>0</v>
      </c>
      <c r="AJ196" s="23">
        <v>0</v>
      </c>
      <c r="AK196" s="23">
        <v>0</v>
      </c>
      <c r="AL196" s="23">
        <v>0</v>
      </c>
      <c r="AM196" s="23">
        <v>33000</v>
      </c>
      <c r="AN196" s="23">
        <v>20000</v>
      </c>
      <c r="AO196" s="23">
        <v>8500</v>
      </c>
      <c r="AP196" s="23">
        <v>0</v>
      </c>
      <c r="AQ196" s="23">
        <v>0</v>
      </c>
      <c r="AR196" s="23">
        <v>56160</v>
      </c>
      <c r="AS196" s="23">
        <v>0</v>
      </c>
      <c r="AT196" s="23">
        <v>0</v>
      </c>
      <c r="AU196" s="23">
        <v>0</v>
      </c>
      <c r="AV196" s="23">
        <v>0</v>
      </c>
      <c r="AW196" s="23">
        <v>0</v>
      </c>
      <c r="AX196" s="23">
        <v>0</v>
      </c>
      <c r="AY196" s="23">
        <v>43000</v>
      </c>
      <c r="AZ196" s="23">
        <v>0</v>
      </c>
      <c r="BA196" s="23">
        <v>0</v>
      </c>
      <c r="BB196" s="23">
        <v>27990</v>
      </c>
      <c r="BC196" s="23">
        <v>0</v>
      </c>
      <c r="BD196" s="23">
        <v>0</v>
      </c>
      <c r="BE196" s="23">
        <v>28000</v>
      </c>
      <c r="BF196" s="23">
        <v>28800</v>
      </c>
      <c r="BG196" s="23">
        <v>0</v>
      </c>
      <c r="BH196" s="23">
        <v>0</v>
      </c>
      <c r="BI196" s="23">
        <v>38000</v>
      </c>
      <c r="BJ196" s="23">
        <v>0</v>
      </c>
      <c r="BK196" s="23">
        <v>0</v>
      </c>
      <c r="BL196" s="23">
        <v>0</v>
      </c>
      <c r="BM196" s="23">
        <v>0</v>
      </c>
      <c r="BN196" s="23">
        <v>0</v>
      </c>
      <c r="BO196" s="23">
        <v>0</v>
      </c>
      <c r="BP196" s="23">
        <v>0</v>
      </c>
      <c r="BQ196" s="23">
        <v>0</v>
      </c>
      <c r="BR196" s="23">
        <v>0</v>
      </c>
      <c r="BS196" s="23">
        <v>0</v>
      </c>
      <c r="BT196" s="23">
        <v>0</v>
      </c>
      <c r="BU196" s="23">
        <v>0</v>
      </c>
      <c r="BV196" s="23">
        <v>0</v>
      </c>
      <c r="BW196" s="23">
        <v>0</v>
      </c>
      <c r="BX196" s="23">
        <v>0</v>
      </c>
      <c r="BY196" s="24">
        <v>1203969.95</v>
      </c>
    </row>
    <row r="197" spans="1:77">
      <c r="A197" s="21" t="s">
        <v>336</v>
      </c>
      <c r="B197" s="22">
        <v>5104010107.1110001</v>
      </c>
      <c r="C197" s="21" t="s">
        <v>356</v>
      </c>
      <c r="D197" s="23">
        <v>2169696.66</v>
      </c>
      <c r="E197" s="23">
        <v>0</v>
      </c>
      <c r="F197" s="23">
        <v>0</v>
      </c>
      <c r="G197" s="23">
        <v>0</v>
      </c>
      <c r="H197" s="23">
        <v>0</v>
      </c>
      <c r="I197" s="23">
        <v>0</v>
      </c>
      <c r="J197" s="23">
        <v>1209170</v>
      </c>
      <c r="K197" s="23">
        <v>209994.5</v>
      </c>
      <c r="L197" s="23">
        <v>0</v>
      </c>
      <c r="M197" s="23">
        <v>43010</v>
      </c>
      <c r="N197" s="23">
        <v>0</v>
      </c>
      <c r="O197" s="23">
        <v>104250</v>
      </c>
      <c r="P197" s="23">
        <v>0</v>
      </c>
      <c r="Q197" s="23">
        <v>35621</v>
      </c>
      <c r="R197" s="23">
        <v>0</v>
      </c>
      <c r="S197" s="23">
        <v>0</v>
      </c>
      <c r="T197" s="23">
        <v>0</v>
      </c>
      <c r="U197" s="23">
        <v>0</v>
      </c>
      <c r="V197" s="23">
        <v>0</v>
      </c>
      <c r="W197" s="23">
        <v>125424</v>
      </c>
      <c r="X197" s="23">
        <v>0</v>
      </c>
      <c r="Y197" s="23">
        <v>20000</v>
      </c>
      <c r="Z197" s="23">
        <v>6000</v>
      </c>
      <c r="AA197" s="23">
        <v>0</v>
      </c>
      <c r="AB197" s="23">
        <v>0</v>
      </c>
      <c r="AC197" s="23">
        <v>0</v>
      </c>
      <c r="AD197" s="23">
        <v>0</v>
      </c>
      <c r="AE197" s="23">
        <v>793000</v>
      </c>
      <c r="AF197" s="23">
        <v>0</v>
      </c>
      <c r="AG197" s="23">
        <v>0</v>
      </c>
      <c r="AH197" s="23">
        <v>4280</v>
      </c>
      <c r="AI197" s="23">
        <v>0</v>
      </c>
      <c r="AJ197" s="23">
        <v>4000</v>
      </c>
      <c r="AK197" s="23">
        <v>0</v>
      </c>
      <c r="AL197" s="23">
        <v>0</v>
      </c>
      <c r="AM197" s="23">
        <v>28533.34</v>
      </c>
      <c r="AN197" s="23">
        <v>0</v>
      </c>
      <c r="AO197" s="23">
        <v>0</v>
      </c>
      <c r="AP197" s="23">
        <v>0</v>
      </c>
      <c r="AQ197" s="23">
        <v>0</v>
      </c>
      <c r="AR197" s="23">
        <v>0</v>
      </c>
      <c r="AS197" s="23">
        <v>0</v>
      </c>
      <c r="AT197" s="23">
        <v>0</v>
      </c>
      <c r="AU197" s="23">
        <v>650</v>
      </c>
      <c r="AV197" s="23">
        <v>0</v>
      </c>
      <c r="AW197" s="23">
        <v>24000</v>
      </c>
      <c r="AX197" s="23">
        <v>0</v>
      </c>
      <c r="AY197" s="23">
        <v>0</v>
      </c>
      <c r="AZ197" s="23">
        <v>0</v>
      </c>
      <c r="BA197" s="23">
        <v>0</v>
      </c>
      <c r="BB197" s="23">
        <v>0</v>
      </c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  <c r="BI197" s="23">
        <v>942000</v>
      </c>
      <c r="BJ197" s="23">
        <v>0</v>
      </c>
      <c r="BK197" s="23">
        <v>0</v>
      </c>
      <c r="BL197" s="23">
        <v>0</v>
      </c>
      <c r="BM197" s="23">
        <v>0</v>
      </c>
      <c r="BN197" s="23">
        <v>0</v>
      </c>
      <c r="BO197" s="23">
        <v>5044.8900000000003</v>
      </c>
      <c r="BP197" s="23">
        <v>638269.51</v>
      </c>
      <c r="BQ197" s="23">
        <v>0</v>
      </c>
      <c r="BR197" s="23">
        <v>0</v>
      </c>
      <c r="BS197" s="23">
        <v>0</v>
      </c>
      <c r="BT197" s="23">
        <v>0</v>
      </c>
      <c r="BU197" s="23">
        <v>0</v>
      </c>
      <c r="BV197" s="23">
        <v>0</v>
      </c>
      <c r="BW197" s="23">
        <v>0</v>
      </c>
      <c r="BX197" s="23">
        <v>0</v>
      </c>
      <c r="BY197" s="24">
        <v>8067208.25</v>
      </c>
    </row>
    <row r="198" spans="1:77">
      <c r="A198" s="21" t="s">
        <v>336</v>
      </c>
      <c r="B198" s="22">
        <v>5104010107.1120005</v>
      </c>
      <c r="C198" s="21" t="s">
        <v>357</v>
      </c>
      <c r="D198" s="23">
        <v>315128</v>
      </c>
      <c r="E198" s="23">
        <v>0</v>
      </c>
      <c r="F198" s="23">
        <v>393299.9</v>
      </c>
      <c r="G198" s="23">
        <v>0</v>
      </c>
      <c r="H198" s="23">
        <v>0</v>
      </c>
      <c r="I198" s="23">
        <v>0</v>
      </c>
      <c r="J198" s="23">
        <v>175961.5</v>
      </c>
      <c r="K198" s="23">
        <v>0</v>
      </c>
      <c r="L198" s="23">
        <v>0</v>
      </c>
      <c r="M198" s="23">
        <v>28355</v>
      </c>
      <c r="N198" s="23">
        <v>5800</v>
      </c>
      <c r="O198" s="23">
        <v>2000</v>
      </c>
      <c r="P198" s="23">
        <v>128817.2</v>
      </c>
      <c r="Q198" s="23">
        <v>47679.26</v>
      </c>
      <c r="R198" s="23">
        <v>19795</v>
      </c>
      <c r="S198" s="23">
        <v>0</v>
      </c>
      <c r="T198" s="23">
        <v>6600</v>
      </c>
      <c r="U198" s="23">
        <v>17500</v>
      </c>
      <c r="V198" s="23">
        <v>176207.6</v>
      </c>
      <c r="W198" s="23">
        <v>4200</v>
      </c>
      <c r="X198" s="23">
        <v>4850</v>
      </c>
      <c r="Y198" s="23">
        <v>0</v>
      </c>
      <c r="Z198" s="23">
        <v>0</v>
      </c>
      <c r="AA198" s="23">
        <v>99800</v>
      </c>
      <c r="AB198" s="23">
        <v>0</v>
      </c>
      <c r="AC198" s="23">
        <v>0</v>
      </c>
      <c r="AD198" s="23">
        <v>21700</v>
      </c>
      <c r="AE198" s="23">
        <v>24825</v>
      </c>
      <c r="AF198" s="23">
        <v>0</v>
      </c>
      <c r="AG198" s="23">
        <v>4450</v>
      </c>
      <c r="AH198" s="23">
        <v>0</v>
      </c>
      <c r="AI198" s="23">
        <v>0</v>
      </c>
      <c r="AJ198" s="23">
        <v>33200</v>
      </c>
      <c r="AK198" s="23">
        <v>0</v>
      </c>
      <c r="AL198" s="23">
        <v>0</v>
      </c>
      <c r="AM198" s="23">
        <v>0</v>
      </c>
      <c r="AN198" s="23">
        <v>0</v>
      </c>
      <c r="AO198" s="23">
        <v>0</v>
      </c>
      <c r="AP198" s="23">
        <v>0</v>
      </c>
      <c r="AQ198" s="23">
        <v>0</v>
      </c>
      <c r="AR198" s="23">
        <v>0</v>
      </c>
      <c r="AS198" s="23">
        <v>0</v>
      </c>
      <c r="AT198" s="23">
        <v>0</v>
      </c>
      <c r="AU198" s="23">
        <v>18900</v>
      </c>
      <c r="AV198" s="23">
        <v>0</v>
      </c>
      <c r="AW198" s="23">
        <v>8800</v>
      </c>
      <c r="AX198" s="23">
        <v>0</v>
      </c>
      <c r="AY198" s="23">
        <v>0</v>
      </c>
      <c r="AZ198" s="23">
        <v>17115</v>
      </c>
      <c r="BA198" s="23">
        <v>2568</v>
      </c>
      <c r="BB198" s="23">
        <v>0</v>
      </c>
      <c r="BC198" s="23">
        <v>55533</v>
      </c>
      <c r="BD198" s="23">
        <v>12500</v>
      </c>
      <c r="BE198" s="23">
        <v>0</v>
      </c>
      <c r="BF198" s="23">
        <v>59600</v>
      </c>
      <c r="BG198" s="23">
        <v>0</v>
      </c>
      <c r="BH198" s="23">
        <v>0</v>
      </c>
      <c r="BI198" s="23">
        <v>0</v>
      </c>
      <c r="BJ198" s="23">
        <v>314200</v>
      </c>
      <c r="BK198" s="23">
        <v>0</v>
      </c>
      <c r="BL198" s="23">
        <v>0</v>
      </c>
      <c r="BM198" s="23">
        <v>11900</v>
      </c>
      <c r="BN198" s="23">
        <v>0</v>
      </c>
      <c r="BO198" s="23">
        <v>7800</v>
      </c>
      <c r="BP198" s="23">
        <v>278015.88</v>
      </c>
      <c r="BQ198" s="23">
        <v>0</v>
      </c>
      <c r="BR198" s="23">
        <v>0</v>
      </c>
      <c r="BS198" s="23">
        <v>0</v>
      </c>
      <c r="BT198" s="23">
        <v>0</v>
      </c>
      <c r="BU198" s="23">
        <v>0</v>
      </c>
      <c r="BV198" s="23">
        <v>16105</v>
      </c>
      <c r="BW198" s="23">
        <v>2300</v>
      </c>
      <c r="BX198" s="23">
        <v>0</v>
      </c>
      <c r="BY198" s="24">
        <v>3463781.63</v>
      </c>
    </row>
    <row r="199" spans="1:77">
      <c r="A199" s="21" t="s">
        <v>336</v>
      </c>
      <c r="B199" s="22">
        <v>5104010107.1129999</v>
      </c>
      <c r="C199" s="21" t="s">
        <v>358</v>
      </c>
      <c r="D199" s="23">
        <v>0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147890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v>0</v>
      </c>
      <c r="W199" s="23">
        <v>0</v>
      </c>
      <c r="X199" s="23">
        <v>0</v>
      </c>
      <c r="Y199" s="23">
        <v>0</v>
      </c>
      <c r="Z199" s="23">
        <v>0</v>
      </c>
      <c r="AA199" s="23">
        <v>0</v>
      </c>
      <c r="AB199" s="23">
        <v>0</v>
      </c>
      <c r="AC199" s="23">
        <v>0</v>
      </c>
      <c r="AD199" s="23">
        <v>0</v>
      </c>
      <c r="AE199" s="23">
        <v>0</v>
      </c>
      <c r="AF199" s="23">
        <v>0</v>
      </c>
      <c r="AG199" s="23">
        <v>9000</v>
      </c>
      <c r="AH199" s="23">
        <v>0</v>
      </c>
      <c r="AI199" s="23">
        <v>0</v>
      </c>
      <c r="AJ199" s="23">
        <v>0</v>
      </c>
      <c r="AK199" s="23">
        <v>0</v>
      </c>
      <c r="AL199" s="23">
        <v>0</v>
      </c>
      <c r="AM199" s="23">
        <v>0</v>
      </c>
      <c r="AN199" s="23">
        <v>83800</v>
      </c>
      <c r="AO199" s="23">
        <v>0</v>
      </c>
      <c r="AP199" s="23">
        <v>0</v>
      </c>
      <c r="AQ199" s="23">
        <v>0</v>
      </c>
      <c r="AR199" s="23">
        <v>0</v>
      </c>
      <c r="AS199" s="23">
        <v>0</v>
      </c>
      <c r="AT199" s="23">
        <v>0</v>
      </c>
      <c r="AU199" s="23">
        <v>0</v>
      </c>
      <c r="AV199" s="23">
        <v>0</v>
      </c>
      <c r="AW199" s="23">
        <v>0</v>
      </c>
      <c r="AX199" s="23">
        <v>0</v>
      </c>
      <c r="AY199" s="23">
        <v>0</v>
      </c>
      <c r="AZ199" s="23">
        <v>0</v>
      </c>
      <c r="BA199" s="23">
        <v>0</v>
      </c>
      <c r="BB199" s="23">
        <v>0</v>
      </c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  <c r="BI199" s="23">
        <v>0</v>
      </c>
      <c r="BJ199" s="23">
        <v>0</v>
      </c>
      <c r="BK199" s="23">
        <v>0</v>
      </c>
      <c r="BL199" s="23">
        <v>0</v>
      </c>
      <c r="BM199" s="23">
        <v>0</v>
      </c>
      <c r="BN199" s="23">
        <v>0</v>
      </c>
      <c r="BO199" s="23">
        <v>0</v>
      </c>
      <c r="BP199" s="23">
        <v>0</v>
      </c>
      <c r="BQ199" s="23">
        <v>0</v>
      </c>
      <c r="BR199" s="23">
        <v>0</v>
      </c>
      <c r="BS199" s="23">
        <v>0</v>
      </c>
      <c r="BT199" s="23">
        <v>0</v>
      </c>
      <c r="BU199" s="23">
        <v>0</v>
      </c>
      <c r="BV199" s="23">
        <v>0</v>
      </c>
      <c r="BW199" s="23">
        <v>0</v>
      </c>
      <c r="BX199" s="23">
        <v>0</v>
      </c>
      <c r="BY199" s="24">
        <v>758410</v>
      </c>
    </row>
    <row r="200" spans="1:77">
      <c r="A200" s="21" t="s">
        <v>336</v>
      </c>
      <c r="B200" s="22">
        <v>5104010110.1009998</v>
      </c>
      <c r="C200" s="21" t="s">
        <v>359</v>
      </c>
      <c r="D200" s="23">
        <v>352679.22</v>
      </c>
      <c r="E200" s="23">
        <v>143171.29999999999</v>
      </c>
      <c r="F200" s="23">
        <v>129643</v>
      </c>
      <c r="G200" s="23">
        <v>114620</v>
      </c>
      <c r="H200" s="23">
        <v>76650</v>
      </c>
      <c r="I200" s="23">
        <v>36000</v>
      </c>
      <c r="J200" s="23">
        <v>2040548</v>
      </c>
      <c r="K200" s="23">
        <v>197307.68</v>
      </c>
      <c r="L200" s="23">
        <v>76050</v>
      </c>
      <c r="M200" s="23">
        <v>473497.9</v>
      </c>
      <c r="N200" s="23">
        <v>143582.6</v>
      </c>
      <c r="O200" s="23">
        <v>151910</v>
      </c>
      <c r="P200" s="23">
        <v>150571.5</v>
      </c>
      <c r="Q200" s="23">
        <v>166381</v>
      </c>
      <c r="R200" s="23">
        <v>10238</v>
      </c>
      <c r="S200" s="23">
        <v>60220</v>
      </c>
      <c r="T200" s="23">
        <v>149013.79999999999</v>
      </c>
      <c r="U200" s="23">
        <v>60235</v>
      </c>
      <c r="V200" s="23">
        <v>444650</v>
      </c>
      <c r="W200" s="23">
        <v>174081.52</v>
      </c>
      <c r="X200" s="23">
        <v>149849</v>
      </c>
      <c r="Y200" s="23">
        <v>375808.3</v>
      </c>
      <c r="Z200" s="23">
        <v>102273</v>
      </c>
      <c r="AA200" s="23">
        <v>32550</v>
      </c>
      <c r="AB200" s="23">
        <v>0</v>
      </c>
      <c r="AC200" s="23">
        <v>77371.240000000005</v>
      </c>
      <c r="AD200" s="23">
        <v>0</v>
      </c>
      <c r="AE200" s="23">
        <v>453149.4</v>
      </c>
      <c r="AF200" s="23">
        <v>73475</v>
      </c>
      <c r="AG200" s="23">
        <v>17290</v>
      </c>
      <c r="AH200" s="23">
        <v>62202</v>
      </c>
      <c r="AI200" s="23">
        <v>51615</v>
      </c>
      <c r="AJ200" s="23">
        <v>209299.52</v>
      </c>
      <c r="AK200" s="23">
        <v>0</v>
      </c>
      <c r="AL200" s="23">
        <v>64105</v>
      </c>
      <c r="AM200" s="23">
        <v>181512.5</v>
      </c>
      <c r="AN200" s="23">
        <v>147281</v>
      </c>
      <c r="AO200" s="23">
        <v>48906</v>
      </c>
      <c r="AP200" s="23">
        <v>64761.82</v>
      </c>
      <c r="AQ200" s="23">
        <v>764401.6</v>
      </c>
      <c r="AR200" s="23">
        <v>125469.5</v>
      </c>
      <c r="AS200" s="23">
        <v>74160.3</v>
      </c>
      <c r="AT200" s="23">
        <v>78750.38</v>
      </c>
      <c r="AU200" s="23">
        <v>49250.7</v>
      </c>
      <c r="AV200" s="23">
        <v>54632.5</v>
      </c>
      <c r="AW200" s="23">
        <v>50575.4</v>
      </c>
      <c r="AX200" s="23">
        <v>294783.02</v>
      </c>
      <c r="AY200" s="23">
        <v>199360</v>
      </c>
      <c r="AZ200" s="23">
        <v>3260</v>
      </c>
      <c r="BA200" s="23">
        <v>142500</v>
      </c>
      <c r="BB200" s="23">
        <v>107936</v>
      </c>
      <c r="BC200" s="23">
        <v>65185</v>
      </c>
      <c r="BD200" s="23">
        <v>118069.8</v>
      </c>
      <c r="BE200" s="23">
        <v>220337</v>
      </c>
      <c r="BF200" s="23">
        <v>48595</v>
      </c>
      <c r="BG200" s="23">
        <v>52670</v>
      </c>
      <c r="BH200" s="23">
        <v>20440</v>
      </c>
      <c r="BI200" s="23">
        <v>797971.02</v>
      </c>
      <c r="BJ200" s="23">
        <v>0</v>
      </c>
      <c r="BK200" s="23">
        <v>123637.29</v>
      </c>
      <c r="BL200" s="23">
        <v>27849</v>
      </c>
      <c r="BM200" s="23">
        <v>75103</v>
      </c>
      <c r="BN200" s="23">
        <v>217341</v>
      </c>
      <c r="BO200" s="23">
        <v>1590</v>
      </c>
      <c r="BP200" s="23">
        <v>354167.96</v>
      </c>
      <c r="BQ200" s="23">
        <v>103730</v>
      </c>
      <c r="BR200" s="23">
        <v>153484.44</v>
      </c>
      <c r="BS200" s="23">
        <v>208187</v>
      </c>
      <c r="BT200" s="23">
        <v>145502</v>
      </c>
      <c r="BU200" s="23">
        <v>0</v>
      </c>
      <c r="BV200" s="23">
        <v>76190</v>
      </c>
      <c r="BW200" s="23">
        <v>93106</v>
      </c>
      <c r="BX200" s="23">
        <v>60865.63</v>
      </c>
      <c r="BY200" s="24">
        <v>27270519.689900003</v>
      </c>
    </row>
    <row r="201" spans="1:77">
      <c r="A201" s="21" t="s">
        <v>336</v>
      </c>
      <c r="B201" s="22">
        <v>5104010112.1009998</v>
      </c>
      <c r="C201" s="21" t="s">
        <v>360</v>
      </c>
      <c r="D201" s="23">
        <v>2435700</v>
      </c>
      <c r="E201" s="23">
        <v>0</v>
      </c>
      <c r="F201" s="23">
        <v>698480</v>
      </c>
      <c r="G201" s="23">
        <v>399000</v>
      </c>
      <c r="H201" s="23">
        <v>244500</v>
      </c>
      <c r="I201" s="23">
        <v>0</v>
      </c>
      <c r="J201" s="23">
        <v>179730</v>
      </c>
      <c r="K201" s="23">
        <v>319999.90000000002</v>
      </c>
      <c r="L201" s="23">
        <v>0</v>
      </c>
      <c r="M201" s="23">
        <v>1106142.6599999999</v>
      </c>
      <c r="N201" s="23">
        <v>224910</v>
      </c>
      <c r="O201" s="23">
        <v>22630</v>
      </c>
      <c r="P201" s="23">
        <v>677737.39</v>
      </c>
      <c r="Q201" s="23">
        <v>329275</v>
      </c>
      <c r="R201" s="23">
        <v>1500</v>
      </c>
      <c r="S201" s="23">
        <v>327307.65999999997</v>
      </c>
      <c r="T201" s="23">
        <v>235950</v>
      </c>
      <c r="U201" s="23">
        <v>0</v>
      </c>
      <c r="V201" s="23">
        <v>4351510.92</v>
      </c>
      <c r="W201" s="23">
        <v>0</v>
      </c>
      <c r="X201" s="23">
        <v>65805</v>
      </c>
      <c r="Y201" s="23">
        <v>27000</v>
      </c>
      <c r="Z201" s="23">
        <v>199800</v>
      </c>
      <c r="AA201" s="23">
        <v>0</v>
      </c>
      <c r="AB201" s="23">
        <v>0</v>
      </c>
      <c r="AC201" s="23">
        <v>0</v>
      </c>
      <c r="AD201" s="23">
        <v>90000</v>
      </c>
      <c r="AE201" s="23">
        <v>1057562</v>
      </c>
      <c r="AF201" s="23">
        <v>237218.12</v>
      </c>
      <c r="AG201" s="23">
        <v>90400</v>
      </c>
      <c r="AH201" s="23">
        <v>0</v>
      </c>
      <c r="AI201" s="23">
        <v>131322.5</v>
      </c>
      <c r="AJ201" s="23">
        <v>0</v>
      </c>
      <c r="AK201" s="23">
        <v>241111.92</v>
      </c>
      <c r="AL201" s="23">
        <v>0</v>
      </c>
      <c r="AM201" s="23">
        <v>55160</v>
      </c>
      <c r="AN201" s="23">
        <v>0</v>
      </c>
      <c r="AO201" s="23">
        <v>150485</v>
      </c>
      <c r="AP201" s="23">
        <v>0</v>
      </c>
      <c r="AQ201" s="23">
        <v>330040</v>
      </c>
      <c r="AR201" s="23">
        <v>175690</v>
      </c>
      <c r="AS201" s="23">
        <v>0</v>
      </c>
      <c r="AT201" s="23">
        <v>72000</v>
      </c>
      <c r="AU201" s="23">
        <v>0</v>
      </c>
      <c r="AV201" s="23">
        <v>0</v>
      </c>
      <c r="AW201" s="23">
        <v>60000</v>
      </c>
      <c r="AX201" s="23">
        <v>1006433.2</v>
      </c>
      <c r="AY201" s="23">
        <v>155600</v>
      </c>
      <c r="AZ201" s="23">
        <v>0</v>
      </c>
      <c r="BA201" s="23">
        <v>16000</v>
      </c>
      <c r="BB201" s="23">
        <v>220800</v>
      </c>
      <c r="BC201" s="23">
        <v>134596</v>
      </c>
      <c r="BD201" s="23">
        <v>773289</v>
      </c>
      <c r="BE201" s="23">
        <v>349199.5</v>
      </c>
      <c r="BF201" s="23">
        <v>122488</v>
      </c>
      <c r="BG201" s="23">
        <v>0</v>
      </c>
      <c r="BH201" s="23">
        <v>31248</v>
      </c>
      <c r="BI201" s="23">
        <v>12000</v>
      </c>
      <c r="BJ201" s="23">
        <v>0</v>
      </c>
      <c r="BK201" s="23">
        <v>0</v>
      </c>
      <c r="BL201" s="23">
        <v>0</v>
      </c>
      <c r="BM201" s="23">
        <v>0</v>
      </c>
      <c r="BN201" s="23">
        <v>0</v>
      </c>
      <c r="BO201" s="23">
        <v>23400</v>
      </c>
      <c r="BP201" s="23">
        <v>0</v>
      </c>
      <c r="BQ201" s="23">
        <v>0</v>
      </c>
      <c r="BR201" s="23">
        <v>0</v>
      </c>
      <c r="BS201" s="23">
        <v>0</v>
      </c>
      <c r="BT201" s="23">
        <v>0</v>
      </c>
      <c r="BU201" s="23">
        <v>0</v>
      </c>
      <c r="BV201" s="23">
        <v>249417</v>
      </c>
      <c r="BW201" s="23">
        <v>0</v>
      </c>
      <c r="BX201" s="23">
        <v>0</v>
      </c>
      <c r="BY201" s="24">
        <v>43462402.189999998</v>
      </c>
    </row>
    <row r="202" spans="1:77">
      <c r="A202" s="21" t="s">
        <v>336</v>
      </c>
      <c r="B202" s="22">
        <v>5104010112.1029997</v>
      </c>
      <c r="C202" s="21" t="s">
        <v>361</v>
      </c>
      <c r="D202" s="23">
        <v>0</v>
      </c>
      <c r="E202" s="23">
        <v>0</v>
      </c>
      <c r="F202" s="23">
        <v>0</v>
      </c>
      <c r="G202" s="23">
        <v>0</v>
      </c>
      <c r="H202" s="23">
        <v>0</v>
      </c>
      <c r="I202" s="23">
        <v>25105</v>
      </c>
      <c r="J202" s="23">
        <v>0</v>
      </c>
      <c r="K202" s="23">
        <v>0</v>
      </c>
      <c r="L202" s="23">
        <v>32485</v>
      </c>
      <c r="M202" s="23">
        <v>0</v>
      </c>
      <c r="N202" s="23">
        <v>0</v>
      </c>
      <c r="O202" s="23">
        <v>130075</v>
      </c>
      <c r="P202" s="23">
        <v>0</v>
      </c>
      <c r="Q202" s="23">
        <v>449633.33</v>
      </c>
      <c r="R202" s="23">
        <v>32975</v>
      </c>
      <c r="S202" s="23">
        <v>141792</v>
      </c>
      <c r="T202" s="23">
        <v>0</v>
      </c>
      <c r="U202" s="23">
        <v>0</v>
      </c>
      <c r="V202" s="23">
        <v>0</v>
      </c>
      <c r="W202" s="23">
        <v>0</v>
      </c>
      <c r="X202" s="23">
        <v>0</v>
      </c>
      <c r="Y202" s="23">
        <v>0</v>
      </c>
      <c r="Z202" s="23">
        <v>0</v>
      </c>
      <c r="AA202" s="23">
        <v>0</v>
      </c>
      <c r="AB202" s="23">
        <v>0</v>
      </c>
      <c r="AC202" s="23">
        <v>0</v>
      </c>
      <c r="AD202" s="23">
        <v>44100</v>
      </c>
      <c r="AE202" s="23">
        <v>0</v>
      </c>
      <c r="AF202" s="23">
        <v>0</v>
      </c>
      <c r="AG202" s="23">
        <v>0</v>
      </c>
      <c r="AH202" s="23">
        <v>0</v>
      </c>
      <c r="AI202" s="23">
        <v>0</v>
      </c>
      <c r="AJ202" s="23">
        <v>0</v>
      </c>
      <c r="AK202" s="23">
        <v>0</v>
      </c>
      <c r="AL202" s="23">
        <v>0</v>
      </c>
      <c r="AM202" s="23">
        <v>0</v>
      </c>
      <c r="AN202" s="23">
        <v>113133.09</v>
      </c>
      <c r="AO202" s="23">
        <v>0</v>
      </c>
      <c r="AP202" s="23">
        <v>0</v>
      </c>
      <c r="AQ202" s="23">
        <v>0</v>
      </c>
      <c r="AR202" s="23">
        <v>0</v>
      </c>
      <c r="AS202" s="23">
        <v>0</v>
      </c>
      <c r="AT202" s="23">
        <v>0</v>
      </c>
      <c r="AU202" s="23">
        <v>0</v>
      </c>
      <c r="AV202" s="23">
        <v>3900</v>
      </c>
      <c r="AW202" s="23">
        <v>0</v>
      </c>
      <c r="AX202" s="23">
        <v>0</v>
      </c>
      <c r="AY202" s="23">
        <v>109000</v>
      </c>
      <c r="AZ202" s="23">
        <v>236960</v>
      </c>
      <c r="BA202" s="23">
        <v>0</v>
      </c>
      <c r="BB202" s="23">
        <v>0</v>
      </c>
      <c r="BC202" s="23">
        <v>0</v>
      </c>
      <c r="BD202" s="23">
        <v>0</v>
      </c>
      <c r="BE202" s="23">
        <v>0</v>
      </c>
      <c r="BF202" s="23">
        <v>0</v>
      </c>
      <c r="BG202" s="23">
        <v>25215.3</v>
      </c>
      <c r="BH202" s="23">
        <v>15095</v>
      </c>
      <c r="BI202" s="23">
        <v>0</v>
      </c>
      <c r="BJ202" s="23">
        <v>0</v>
      </c>
      <c r="BK202" s="23">
        <v>0</v>
      </c>
      <c r="BL202" s="23">
        <v>6000</v>
      </c>
      <c r="BM202" s="23">
        <v>72150</v>
      </c>
      <c r="BN202" s="23">
        <v>0</v>
      </c>
      <c r="BO202" s="23">
        <v>0</v>
      </c>
      <c r="BP202" s="23">
        <v>0</v>
      </c>
      <c r="BQ202" s="23">
        <v>0</v>
      </c>
      <c r="BR202" s="23">
        <v>0</v>
      </c>
      <c r="BS202" s="23">
        <v>0</v>
      </c>
      <c r="BT202" s="23">
        <v>0</v>
      </c>
      <c r="BU202" s="23">
        <v>0</v>
      </c>
      <c r="BV202" s="23">
        <v>171289</v>
      </c>
      <c r="BW202" s="23">
        <v>57848</v>
      </c>
      <c r="BX202" s="23">
        <v>0</v>
      </c>
      <c r="BY202" s="24">
        <v>4761001.5999999996</v>
      </c>
    </row>
    <row r="203" spans="1:77">
      <c r="A203" s="21" t="s">
        <v>336</v>
      </c>
      <c r="B203" s="22">
        <v>5104010112.1059999</v>
      </c>
      <c r="C203" s="21" t="s">
        <v>362</v>
      </c>
      <c r="D203" s="23">
        <v>2800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222419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U203" s="23">
        <v>0</v>
      </c>
      <c r="V203" s="23">
        <v>0</v>
      </c>
      <c r="W203" s="23">
        <v>0</v>
      </c>
      <c r="X203" s="23">
        <v>0</v>
      </c>
      <c r="Y203" s="23">
        <v>48000</v>
      </c>
      <c r="Z203" s="23">
        <v>0</v>
      </c>
      <c r="AA203" s="23">
        <v>0</v>
      </c>
      <c r="AB203" s="23">
        <v>0</v>
      </c>
      <c r="AC203" s="23">
        <v>0</v>
      </c>
      <c r="AD203" s="23">
        <v>0</v>
      </c>
      <c r="AE203" s="23">
        <v>14700</v>
      </c>
      <c r="AF203" s="23">
        <v>0</v>
      </c>
      <c r="AG203" s="23">
        <v>8000</v>
      </c>
      <c r="AH203" s="23">
        <v>0</v>
      </c>
      <c r="AI203" s="23">
        <v>0</v>
      </c>
      <c r="AJ203" s="23">
        <v>0</v>
      </c>
      <c r="AK203" s="23">
        <v>0</v>
      </c>
      <c r="AL203" s="23">
        <v>0</v>
      </c>
      <c r="AM203" s="23">
        <v>0</v>
      </c>
      <c r="AN203" s="23">
        <v>0</v>
      </c>
      <c r="AO203" s="23">
        <v>0</v>
      </c>
      <c r="AP203" s="23">
        <v>0</v>
      </c>
      <c r="AQ203" s="23">
        <v>7000</v>
      </c>
      <c r="AR203" s="23">
        <v>0</v>
      </c>
      <c r="AS203" s="23">
        <v>0</v>
      </c>
      <c r="AT203" s="23">
        <v>0</v>
      </c>
      <c r="AU203" s="23">
        <v>0</v>
      </c>
      <c r="AV203" s="23">
        <v>0</v>
      </c>
      <c r="AW203" s="23">
        <v>0</v>
      </c>
      <c r="AX203" s="23">
        <v>0</v>
      </c>
      <c r="AY203" s="23">
        <v>0</v>
      </c>
      <c r="AZ203" s="23">
        <v>0</v>
      </c>
      <c r="BA203" s="23">
        <v>0</v>
      </c>
      <c r="BB203" s="23">
        <v>0</v>
      </c>
      <c r="BC203" s="23">
        <v>0</v>
      </c>
      <c r="BD203" s="23">
        <v>0</v>
      </c>
      <c r="BE203" s="23">
        <v>11200</v>
      </c>
      <c r="BF203" s="23">
        <v>0</v>
      </c>
      <c r="BG203" s="23">
        <v>0</v>
      </c>
      <c r="BH203" s="23">
        <v>0</v>
      </c>
      <c r="BI203" s="23">
        <v>0</v>
      </c>
      <c r="BJ203" s="23">
        <v>0</v>
      </c>
      <c r="BK203" s="23">
        <v>0</v>
      </c>
      <c r="BL203" s="23">
        <v>0</v>
      </c>
      <c r="BM203" s="23">
        <v>15663</v>
      </c>
      <c r="BN203" s="23">
        <v>0</v>
      </c>
      <c r="BO203" s="23">
        <v>0</v>
      </c>
      <c r="BP203" s="23">
        <v>0</v>
      </c>
      <c r="BQ203" s="23">
        <v>0</v>
      </c>
      <c r="BR203" s="23">
        <v>0</v>
      </c>
      <c r="BS203" s="23">
        <v>0</v>
      </c>
      <c r="BT203" s="23">
        <v>0</v>
      </c>
      <c r="BU203" s="23">
        <v>0</v>
      </c>
      <c r="BV203" s="23">
        <v>0</v>
      </c>
      <c r="BW203" s="23">
        <v>0</v>
      </c>
      <c r="BX203" s="23">
        <v>0</v>
      </c>
      <c r="BY203" s="24">
        <v>1432903</v>
      </c>
    </row>
    <row r="204" spans="1:77">
      <c r="A204" s="21" t="s">
        <v>336</v>
      </c>
      <c r="B204" s="22">
        <v>5104010112.1079998</v>
      </c>
      <c r="C204" s="21" t="s">
        <v>363</v>
      </c>
      <c r="D204" s="23">
        <v>0</v>
      </c>
      <c r="E204" s="23">
        <v>0</v>
      </c>
      <c r="F204" s="23">
        <v>201600</v>
      </c>
      <c r="G204" s="23">
        <v>124156</v>
      </c>
      <c r="H204" s="23">
        <v>0</v>
      </c>
      <c r="I204" s="23">
        <v>0</v>
      </c>
      <c r="J204" s="23">
        <v>0</v>
      </c>
      <c r="K204" s="23">
        <v>954597</v>
      </c>
      <c r="L204" s="23">
        <v>0</v>
      </c>
      <c r="M204" s="23">
        <v>0</v>
      </c>
      <c r="N204" s="23">
        <v>36350</v>
      </c>
      <c r="O204" s="23">
        <v>251104</v>
      </c>
      <c r="P204" s="23">
        <v>0</v>
      </c>
      <c r="Q204" s="23">
        <v>0</v>
      </c>
      <c r="R204" s="23">
        <v>0</v>
      </c>
      <c r="S204" s="23">
        <v>0</v>
      </c>
      <c r="T204" s="23">
        <v>41250</v>
      </c>
      <c r="U204" s="23">
        <v>0</v>
      </c>
      <c r="V204" s="23">
        <v>594523</v>
      </c>
      <c r="W204" s="23">
        <v>313537.5</v>
      </c>
      <c r="X204" s="23">
        <v>0</v>
      </c>
      <c r="Y204" s="23">
        <v>0</v>
      </c>
      <c r="Z204" s="23">
        <v>0</v>
      </c>
      <c r="AA204" s="23">
        <v>0</v>
      </c>
      <c r="AB204" s="23">
        <v>0</v>
      </c>
      <c r="AC204" s="23">
        <v>0</v>
      </c>
      <c r="AD204" s="23">
        <v>0</v>
      </c>
      <c r="AE204" s="23">
        <v>0</v>
      </c>
      <c r="AF204" s="23">
        <v>182170</v>
      </c>
      <c r="AG204" s="23">
        <v>0</v>
      </c>
      <c r="AH204" s="23">
        <v>27000</v>
      </c>
      <c r="AI204" s="23">
        <v>0</v>
      </c>
      <c r="AJ204" s="23">
        <v>0</v>
      </c>
      <c r="AK204" s="23">
        <v>0</v>
      </c>
      <c r="AL204" s="23">
        <v>0</v>
      </c>
      <c r="AM204" s="23">
        <v>0</v>
      </c>
      <c r="AN204" s="23">
        <v>0</v>
      </c>
      <c r="AO204" s="23">
        <v>0</v>
      </c>
      <c r="AP204" s="23">
        <v>0</v>
      </c>
      <c r="AQ204" s="23">
        <v>0</v>
      </c>
      <c r="AR204" s="23">
        <v>0</v>
      </c>
      <c r="AS204" s="23">
        <v>0</v>
      </c>
      <c r="AT204" s="23">
        <v>0</v>
      </c>
      <c r="AU204" s="23">
        <v>0</v>
      </c>
      <c r="AV204" s="23">
        <v>0</v>
      </c>
      <c r="AW204" s="23">
        <v>0</v>
      </c>
      <c r="AX204" s="23">
        <v>240000</v>
      </c>
      <c r="AY204" s="23">
        <v>50000</v>
      </c>
      <c r="AZ204" s="23">
        <v>0</v>
      </c>
      <c r="BA204" s="23">
        <v>0</v>
      </c>
      <c r="BB204" s="23">
        <v>0</v>
      </c>
      <c r="BC204" s="23">
        <v>0</v>
      </c>
      <c r="BD204" s="23">
        <v>0</v>
      </c>
      <c r="BE204" s="23">
        <v>0</v>
      </c>
      <c r="BF204" s="23">
        <v>38520</v>
      </c>
      <c r="BG204" s="23">
        <v>0</v>
      </c>
      <c r="BH204" s="23">
        <v>0</v>
      </c>
      <c r="BI204" s="23">
        <v>0</v>
      </c>
      <c r="BJ204" s="23">
        <v>0</v>
      </c>
      <c r="BK204" s="23">
        <v>98440</v>
      </c>
      <c r="BL204" s="23">
        <v>0</v>
      </c>
      <c r="BM204" s="23">
        <v>28800</v>
      </c>
      <c r="BN204" s="23">
        <v>72500</v>
      </c>
      <c r="BO204" s="23">
        <v>54600</v>
      </c>
      <c r="BP204" s="23">
        <v>0</v>
      </c>
      <c r="BQ204" s="23">
        <v>0</v>
      </c>
      <c r="BR204" s="23">
        <v>0</v>
      </c>
      <c r="BS204" s="23">
        <v>0</v>
      </c>
      <c r="BT204" s="23">
        <v>0</v>
      </c>
      <c r="BU204" s="23">
        <v>73380</v>
      </c>
      <c r="BV204" s="23">
        <v>0</v>
      </c>
      <c r="BW204" s="23">
        <v>0</v>
      </c>
      <c r="BX204" s="23">
        <v>0</v>
      </c>
      <c r="BY204" s="24">
        <v>10529769.5</v>
      </c>
    </row>
    <row r="205" spans="1:77">
      <c r="A205" s="21" t="s">
        <v>336</v>
      </c>
      <c r="B205" s="22">
        <v>5104010112.1099997</v>
      </c>
      <c r="C205" s="21" t="s">
        <v>364</v>
      </c>
      <c r="D205" s="23">
        <v>1016466.04</v>
      </c>
      <c r="E205" s="23">
        <v>238787</v>
      </c>
      <c r="F205" s="23">
        <v>491124.65</v>
      </c>
      <c r="G205" s="23">
        <v>0</v>
      </c>
      <c r="H205" s="23">
        <v>0</v>
      </c>
      <c r="I205" s="23">
        <v>0</v>
      </c>
      <c r="J205" s="23">
        <v>0</v>
      </c>
      <c r="K205" s="23">
        <v>596226.19999999995</v>
      </c>
      <c r="L205" s="23">
        <v>0</v>
      </c>
      <c r="M205" s="23">
        <v>552883.19999999995</v>
      </c>
      <c r="N205" s="23">
        <v>0</v>
      </c>
      <c r="O205" s="23">
        <v>0</v>
      </c>
      <c r="P205" s="23">
        <v>598228.73</v>
      </c>
      <c r="Q205" s="23">
        <v>0</v>
      </c>
      <c r="R205" s="23">
        <v>0</v>
      </c>
      <c r="S205" s="23">
        <v>66498.36</v>
      </c>
      <c r="T205" s="23">
        <v>37393.120000000003</v>
      </c>
      <c r="U205" s="23">
        <v>0</v>
      </c>
      <c r="V205" s="23">
        <v>1580245.34</v>
      </c>
      <c r="W205" s="23">
        <v>0</v>
      </c>
      <c r="X205" s="23">
        <v>0</v>
      </c>
      <c r="Y205" s="23">
        <v>0</v>
      </c>
      <c r="Z205" s="23">
        <v>0</v>
      </c>
      <c r="AA205" s="23">
        <v>0</v>
      </c>
      <c r="AB205" s="23">
        <v>0</v>
      </c>
      <c r="AC205" s="23">
        <v>0</v>
      </c>
      <c r="AD205" s="23">
        <v>0</v>
      </c>
      <c r="AE205" s="23">
        <v>3276022.67</v>
      </c>
      <c r="AF205" s="23">
        <v>0</v>
      </c>
      <c r="AG205" s="23">
        <v>0</v>
      </c>
      <c r="AH205" s="23">
        <v>0</v>
      </c>
      <c r="AI205" s="23">
        <v>0</v>
      </c>
      <c r="AJ205" s="23">
        <v>0</v>
      </c>
      <c r="AK205" s="23">
        <v>0</v>
      </c>
      <c r="AL205" s="23">
        <v>0</v>
      </c>
      <c r="AM205" s="23">
        <v>0</v>
      </c>
      <c r="AN205" s="23">
        <v>0</v>
      </c>
      <c r="AO205" s="23">
        <v>0</v>
      </c>
      <c r="AP205" s="23">
        <v>0</v>
      </c>
      <c r="AQ205" s="23">
        <v>0</v>
      </c>
      <c r="AR205" s="23">
        <v>0</v>
      </c>
      <c r="AS205" s="23">
        <v>0</v>
      </c>
      <c r="AT205" s="23">
        <v>0</v>
      </c>
      <c r="AU205" s="23">
        <v>0</v>
      </c>
      <c r="AV205" s="23">
        <v>0</v>
      </c>
      <c r="AW205" s="23">
        <v>0</v>
      </c>
      <c r="AX205" s="23">
        <v>1257932.3400000001</v>
      </c>
      <c r="AY205" s="23">
        <v>0</v>
      </c>
      <c r="AZ205" s="23">
        <v>98033</v>
      </c>
      <c r="BA205" s="23">
        <v>154938.29999999999</v>
      </c>
      <c r="BB205" s="23">
        <v>0</v>
      </c>
      <c r="BC205" s="23">
        <v>0</v>
      </c>
      <c r="BD205" s="23">
        <v>0</v>
      </c>
      <c r="BE205" s="23">
        <v>144270</v>
      </c>
      <c r="BF205" s="23">
        <v>51437.4</v>
      </c>
      <c r="BG205" s="23">
        <v>0</v>
      </c>
      <c r="BH205" s="23">
        <v>15600</v>
      </c>
      <c r="BI205" s="23">
        <v>0</v>
      </c>
      <c r="BJ205" s="23">
        <v>0</v>
      </c>
      <c r="BK205" s="23">
        <v>0</v>
      </c>
      <c r="BL205" s="23">
        <v>0</v>
      </c>
      <c r="BM205" s="23">
        <v>0</v>
      </c>
      <c r="BN205" s="23">
        <v>0</v>
      </c>
      <c r="BO205" s="23">
        <v>0</v>
      </c>
      <c r="BP205" s="23">
        <v>0</v>
      </c>
      <c r="BQ205" s="23">
        <v>0</v>
      </c>
      <c r="BR205" s="23">
        <v>0</v>
      </c>
      <c r="BS205" s="23">
        <v>0</v>
      </c>
      <c r="BT205" s="23">
        <v>0</v>
      </c>
      <c r="BU205" s="23">
        <v>0</v>
      </c>
      <c r="BV205" s="23">
        <v>0</v>
      </c>
      <c r="BW205" s="23">
        <v>0</v>
      </c>
      <c r="BX205" s="23">
        <v>0</v>
      </c>
      <c r="BY205" s="24">
        <v>23035961.059999999</v>
      </c>
    </row>
    <row r="206" spans="1:77">
      <c r="A206" s="21" t="s">
        <v>336</v>
      </c>
      <c r="B206" s="22">
        <v>5104010112.1110001</v>
      </c>
      <c r="C206" s="21" t="s">
        <v>365</v>
      </c>
      <c r="D206" s="23">
        <v>347993.04</v>
      </c>
      <c r="E206" s="23">
        <v>66536</v>
      </c>
      <c r="F206" s="23">
        <v>151887.70000000001</v>
      </c>
      <c r="G206" s="23">
        <v>37130</v>
      </c>
      <c r="H206" s="23">
        <v>29905</v>
      </c>
      <c r="I206" s="23">
        <v>10796</v>
      </c>
      <c r="J206" s="23">
        <v>0</v>
      </c>
      <c r="K206" s="23">
        <v>120890</v>
      </c>
      <c r="L206" s="23">
        <v>0</v>
      </c>
      <c r="M206" s="23">
        <v>288528</v>
      </c>
      <c r="N206" s="23">
        <v>21489</v>
      </c>
      <c r="O206" s="23">
        <v>63320</v>
      </c>
      <c r="P206" s="23">
        <v>44787</v>
      </c>
      <c r="Q206" s="23">
        <v>24000</v>
      </c>
      <c r="R206" s="23">
        <v>0</v>
      </c>
      <c r="S206" s="23">
        <v>26172</v>
      </c>
      <c r="T206" s="23">
        <v>77005</v>
      </c>
      <c r="U206" s="23">
        <v>13440</v>
      </c>
      <c r="V206" s="23">
        <v>175204.5</v>
      </c>
      <c r="W206" s="23">
        <v>77670</v>
      </c>
      <c r="X206" s="23">
        <v>83105</v>
      </c>
      <c r="Y206" s="23">
        <v>60203</v>
      </c>
      <c r="Z206" s="23">
        <v>13300</v>
      </c>
      <c r="AA206" s="23">
        <v>16852</v>
      </c>
      <c r="AB206" s="23">
        <v>100880</v>
      </c>
      <c r="AC206" s="23">
        <v>16300</v>
      </c>
      <c r="AD206" s="23">
        <v>32285</v>
      </c>
      <c r="AE206" s="23">
        <v>489521</v>
      </c>
      <c r="AF206" s="23">
        <v>25952</v>
      </c>
      <c r="AG206" s="23">
        <v>20140</v>
      </c>
      <c r="AH206" s="23">
        <v>20064</v>
      </c>
      <c r="AI206" s="23">
        <v>15381</v>
      </c>
      <c r="AJ206" s="23">
        <v>31976</v>
      </c>
      <c r="AK206" s="23">
        <v>33255</v>
      </c>
      <c r="AL206" s="23">
        <v>29680</v>
      </c>
      <c r="AM206" s="23">
        <v>39128</v>
      </c>
      <c r="AN206" s="23">
        <v>19965</v>
      </c>
      <c r="AO206" s="23">
        <v>27632</v>
      </c>
      <c r="AP206" s="23">
        <v>26590</v>
      </c>
      <c r="AQ206" s="23">
        <v>73953</v>
      </c>
      <c r="AR206" s="23">
        <v>1000</v>
      </c>
      <c r="AS206" s="23">
        <v>17562</v>
      </c>
      <c r="AT206" s="23">
        <v>8916</v>
      </c>
      <c r="AU206" s="23">
        <v>12780</v>
      </c>
      <c r="AV206" s="23">
        <v>0</v>
      </c>
      <c r="AW206" s="23">
        <v>5152</v>
      </c>
      <c r="AX206" s="23">
        <v>258488</v>
      </c>
      <c r="AY206" s="23">
        <v>37706</v>
      </c>
      <c r="AZ206" s="23">
        <v>37997</v>
      </c>
      <c r="BA206" s="23">
        <v>140086</v>
      </c>
      <c r="BB206" s="23">
        <v>42023.7</v>
      </c>
      <c r="BC206" s="23">
        <v>34247</v>
      </c>
      <c r="BD206" s="23">
        <v>59255</v>
      </c>
      <c r="BE206" s="23">
        <v>78232</v>
      </c>
      <c r="BF206" s="23">
        <v>32147</v>
      </c>
      <c r="BG206" s="23">
        <v>8987</v>
      </c>
      <c r="BH206" s="23">
        <v>2761</v>
      </c>
      <c r="BI206" s="23">
        <v>362103</v>
      </c>
      <c r="BJ206" s="23">
        <v>284529</v>
      </c>
      <c r="BK206" s="23">
        <v>44036</v>
      </c>
      <c r="BL206" s="23">
        <v>10890</v>
      </c>
      <c r="BM206" s="23">
        <v>15231</v>
      </c>
      <c r="BN206" s="23">
        <v>18677</v>
      </c>
      <c r="BO206" s="23">
        <v>11157</v>
      </c>
      <c r="BP206" s="23">
        <v>255641</v>
      </c>
      <c r="BQ206" s="23">
        <v>18583</v>
      </c>
      <c r="BR206" s="23">
        <v>32383</v>
      </c>
      <c r="BS206" s="23">
        <v>95404</v>
      </c>
      <c r="BT206" s="23">
        <v>22052</v>
      </c>
      <c r="BU206" s="23">
        <v>113172</v>
      </c>
      <c r="BV206" s="23">
        <v>34936</v>
      </c>
      <c r="BW206" s="23">
        <v>0</v>
      </c>
      <c r="BX206" s="23">
        <v>28977</v>
      </c>
      <c r="BY206" s="24">
        <v>15328759.520000001</v>
      </c>
    </row>
    <row r="207" spans="1:77">
      <c r="A207" s="21" t="s">
        <v>336</v>
      </c>
      <c r="B207" s="22">
        <v>5104010112.1120005</v>
      </c>
      <c r="C207" s="21" t="s">
        <v>366</v>
      </c>
      <c r="D207" s="23">
        <v>946666.7</v>
      </c>
      <c r="E207" s="23">
        <v>77435.899999999994</v>
      </c>
      <c r="F207" s="23">
        <v>0</v>
      </c>
      <c r="G207" s="23">
        <v>0</v>
      </c>
      <c r="H207" s="23">
        <v>71269.320000000007</v>
      </c>
      <c r="I207" s="23">
        <v>111690.5</v>
      </c>
      <c r="J207" s="23">
        <v>2956546.67</v>
      </c>
      <c r="K207" s="23">
        <v>0</v>
      </c>
      <c r="L207" s="23">
        <v>0</v>
      </c>
      <c r="M207" s="23">
        <v>20800</v>
      </c>
      <c r="N207" s="23">
        <v>0</v>
      </c>
      <c r="O207" s="23">
        <v>360000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  <c r="V207" s="23">
        <v>284886</v>
      </c>
      <c r="W207" s="23">
        <v>0</v>
      </c>
      <c r="X207" s="23">
        <v>0</v>
      </c>
      <c r="Y207" s="23">
        <v>0</v>
      </c>
      <c r="Z207" s="23">
        <v>2260100</v>
      </c>
      <c r="AA207" s="23">
        <v>0</v>
      </c>
      <c r="AB207" s="23">
        <v>96390</v>
      </c>
      <c r="AC207" s="23">
        <v>0</v>
      </c>
      <c r="AD207" s="23">
        <v>0</v>
      </c>
      <c r="AE207" s="23">
        <v>178795</v>
      </c>
      <c r="AF207" s="23">
        <v>36000</v>
      </c>
      <c r="AG207" s="23">
        <v>0</v>
      </c>
      <c r="AH207" s="23">
        <v>0</v>
      </c>
      <c r="AI207" s="23">
        <v>4400</v>
      </c>
      <c r="AJ207" s="23">
        <v>0</v>
      </c>
      <c r="AK207" s="23">
        <v>2040</v>
      </c>
      <c r="AL207" s="23">
        <v>0</v>
      </c>
      <c r="AM207" s="23">
        <v>0</v>
      </c>
      <c r="AN207" s="23">
        <v>634950</v>
      </c>
      <c r="AO207" s="23">
        <v>0</v>
      </c>
      <c r="AP207" s="23">
        <v>32000</v>
      </c>
      <c r="AQ207" s="23">
        <v>0</v>
      </c>
      <c r="AR207" s="23">
        <v>36570</v>
      </c>
      <c r="AS207" s="23">
        <v>720</v>
      </c>
      <c r="AT207" s="23">
        <v>0</v>
      </c>
      <c r="AU207" s="23">
        <v>0</v>
      </c>
      <c r="AV207" s="23">
        <v>0</v>
      </c>
      <c r="AW207" s="23">
        <v>0</v>
      </c>
      <c r="AX207" s="23">
        <v>187500</v>
      </c>
      <c r="AY207" s="23">
        <v>0</v>
      </c>
      <c r="AZ207" s="23">
        <v>606800</v>
      </c>
      <c r="BA207" s="23">
        <v>0</v>
      </c>
      <c r="BB207" s="23">
        <v>0</v>
      </c>
      <c r="BC207" s="23">
        <v>0</v>
      </c>
      <c r="BD207" s="23">
        <v>34906.800000000003</v>
      </c>
      <c r="BE207" s="23">
        <v>0</v>
      </c>
      <c r="BF207" s="23">
        <v>20725.900000000001</v>
      </c>
      <c r="BG207" s="23">
        <v>0</v>
      </c>
      <c r="BH207" s="23">
        <v>0</v>
      </c>
      <c r="BI207" s="23">
        <v>0</v>
      </c>
      <c r="BJ207" s="23">
        <v>0</v>
      </c>
      <c r="BK207" s="23">
        <v>0</v>
      </c>
      <c r="BL207" s="23">
        <v>0</v>
      </c>
      <c r="BM207" s="23">
        <v>0</v>
      </c>
      <c r="BN207" s="23">
        <v>85000</v>
      </c>
      <c r="BO207" s="23">
        <v>0</v>
      </c>
      <c r="BP207" s="23">
        <v>217340</v>
      </c>
      <c r="BQ207" s="23">
        <v>0</v>
      </c>
      <c r="BR207" s="23">
        <v>0</v>
      </c>
      <c r="BS207" s="23">
        <v>0</v>
      </c>
      <c r="BT207" s="23">
        <v>0</v>
      </c>
      <c r="BU207" s="23">
        <v>3352870</v>
      </c>
      <c r="BV207" s="23">
        <v>0</v>
      </c>
      <c r="BW207" s="23">
        <v>0</v>
      </c>
      <c r="BX207" s="23">
        <v>0</v>
      </c>
      <c r="BY207" s="24">
        <v>26821556.169999998</v>
      </c>
    </row>
    <row r="208" spans="1:77">
      <c r="A208" s="21" t="s">
        <v>336</v>
      </c>
      <c r="B208" s="22">
        <v>5104010112.1129999</v>
      </c>
      <c r="C208" s="21" t="s">
        <v>367</v>
      </c>
      <c r="D208" s="23">
        <v>777164.5</v>
      </c>
      <c r="E208" s="23">
        <v>661897.36</v>
      </c>
      <c r="F208" s="23">
        <v>302463.42</v>
      </c>
      <c r="G208" s="23">
        <v>140011.04999999999</v>
      </c>
      <c r="H208" s="23">
        <v>367670.37</v>
      </c>
      <c r="I208" s="23">
        <v>31085</v>
      </c>
      <c r="J208" s="23">
        <v>17046495.550000001</v>
      </c>
      <c r="K208" s="23">
        <v>2006009.13</v>
      </c>
      <c r="L208" s="23">
        <v>613558.79</v>
      </c>
      <c r="M208" s="23">
        <v>525729.14</v>
      </c>
      <c r="N208" s="23">
        <v>204213.8</v>
      </c>
      <c r="O208" s="23">
        <v>573912.68000000005</v>
      </c>
      <c r="P208" s="23">
        <v>243824</v>
      </c>
      <c r="Q208" s="23">
        <v>907146.25</v>
      </c>
      <c r="R208" s="23">
        <v>111996</v>
      </c>
      <c r="S208" s="23">
        <v>299223.59999999998</v>
      </c>
      <c r="T208" s="23">
        <v>371409.55</v>
      </c>
      <c r="U208" s="23">
        <v>734432.87</v>
      </c>
      <c r="V208" s="23">
        <v>4177108.98</v>
      </c>
      <c r="W208" s="23">
        <v>248234.8</v>
      </c>
      <c r="X208" s="23">
        <v>14766</v>
      </c>
      <c r="Y208" s="23">
        <v>419340.5</v>
      </c>
      <c r="Z208" s="23">
        <v>80816</v>
      </c>
      <c r="AA208" s="23">
        <v>0</v>
      </c>
      <c r="AB208" s="23">
        <v>474724.75</v>
      </c>
      <c r="AC208" s="23">
        <v>112636.69</v>
      </c>
      <c r="AD208" s="23">
        <v>98305.79</v>
      </c>
      <c r="AE208" s="23">
        <v>2794858.03</v>
      </c>
      <c r="AF208" s="23">
        <v>86693.1</v>
      </c>
      <c r="AG208" s="23">
        <v>187939.8</v>
      </c>
      <c r="AH208" s="23">
        <v>6280</v>
      </c>
      <c r="AI208" s="23">
        <v>200975</v>
      </c>
      <c r="AJ208" s="23">
        <v>55163.85</v>
      </c>
      <c r="AK208" s="23">
        <v>254972.6</v>
      </c>
      <c r="AL208" s="23">
        <v>15220</v>
      </c>
      <c r="AM208" s="23">
        <v>126268.9</v>
      </c>
      <c r="AN208" s="23">
        <v>71870</v>
      </c>
      <c r="AO208" s="23">
        <v>377531</v>
      </c>
      <c r="AP208" s="23">
        <v>27005</v>
      </c>
      <c r="AQ208" s="23">
        <v>796952.42</v>
      </c>
      <c r="AR208" s="23">
        <v>207852.68</v>
      </c>
      <c r="AS208" s="23">
        <v>9560</v>
      </c>
      <c r="AT208" s="23">
        <v>161560.5</v>
      </c>
      <c r="AU208" s="23">
        <v>135565.31</v>
      </c>
      <c r="AV208" s="23">
        <v>138516.39000000001</v>
      </c>
      <c r="AW208" s="23">
        <v>264355</v>
      </c>
      <c r="AX208" s="23">
        <v>1866171.19</v>
      </c>
      <c r="AY208" s="23">
        <v>519112.91</v>
      </c>
      <c r="AZ208" s="23">
        <v>3340</v>
      </c>
      <c r="BA208" s="23">
        <v>119095.1</v>
      </c>
      <c r="BB208" s="23">
        <v>295583.90000000002</v>
      </c>
      <c r="BC208" s="23">
        <v>1647970.67</v>
      </c>
      <c r="BD208" s="23">
        <v>212701.56</v>
      </c>
      <c r="BE208" s="23">
        <v>873117.28</v>
      </c>
      <c r="BF208" s="23">
        <v>0</v>
      </c>
      <c r="BG208" s="23">
        <v>33110</v>
      </c>
      <c r="BH208" s="23">
        <v>46620</v>
      </c>
      <c r="BI208" s="23">
        <v>2217823.7799999998</v>
      </c>
      <c r="BJ208" s="23">
        <v>1012475.06</v>
      </c>
      <c r="BK208" s="23">
        <v>516370.9</v>
      </c>
      <c r="BL208" s="23">
        <v>34840</v>
      </c>
      <c r="BM208" s="23">
        <v>227262</v>
      </c>
      <c r="BN208" s="23">
        <v>419686.2</v>
      </c>
      <c r="BO208" s="23">
        <v>86494.13</v>
      </c>
      <c r="BP208" s="23">
        <v>1266526.8999999999</v>
      </c>
      <c r="BQ208" s="23">
        <v>20837.400000000001</v>
      </c>
      <c r="BR208" s="23">
        <v>96585</v>
      </c>
      <c r="BS208" s="23">
        <v>109346.09</v>
      </c>
      <c r="BT208" s="23">
        <v>570</v>
      </c>
      <c r="BU208" s="23">
        <v>64460</v>
      </c>
      <c r="BV208" s="23">
        <v>56464</v>
      </c>
      <c r="BW208" s="23">
        <v>81540.87</v>
      </c>
      <c r="BX208" s="23">
        <v>32312</v>
      </c>
      <c r="BY208" s="24">
        <v>235803179.17999995</v>
      </c>
    </row>
    <row r="209" spans="1:77">
      <c r="A209" s="21" t="s">
        <v>336</v>
      </c>
      <c r="B209" s="22">
        <v>5104010112.1140003</v>
      </c>
      <c r="C209" s="21" t="s">
        <v>368</v>
      </c>
      <c r="D209" s="23">
        <v>811695</v>
      </c>
      <c r="E209" s="23">
        <v>941968.5</v>
      </c>
      <c r="F209" s="23">
        <v>510167.2</v>
      </c>
      <c r="G209" s="23">
        <v>185259.5</v>
      </c>
      <c r="H209" s="23">
        <v>533767.1</v>
      </c>
      <c r="I209" s="23">
        <v>0</v>
      </c>
      <c r="J209" s="23">
        <v>1427236</v>
      </c>
      <c r="K209" s="23">
        <v>209135</v>
      </c>
      <c r="L209" s="23">
        <v>155751.6</v>
      </c>
      <c r="M209" s="23">
        <v>1829305</v>
      </c>
      <c r="N209" s="23">
        <v>209125</v>
      </c>
      <c r="O209" s="23">
        <v>122015</v>
      </c>
      <c r="P209" s="23">
        <v>935220.3</v>
      </c>
      <c r="Q209" s="23">
        <v>210219</v>
      </c>
      <c r="R209" s="23">
        <v>10722.8</v>
      </c>
      <c r="S209" s="23">
        <v>65976</v>
      </c>
      <c r="T209" s="23">
        <v>260944</v>
      </c>
      <c r="U209" s="23">
        <v>50230</v>
      </c>
      <c r="V209" s="23">
        <v>4236213</v>
      </c>
      <c r="W209" s="23">
        <v>2202180</v>
      </c>
      <c r="X209" s="23">
        <v>263199</v>
      </c>
      <c r="Y209" s="23">
        <v>806016.1</v>
      </c>
      <c r="Z209" s="23">
        <v>1690</v>
      </c>
      <c r="AA209" s="23">
        <v>57273.35</v>
      </c>
      <c r="AB209" s="23">
        <v>1386679.8</v>
      </c>
      <c r="AC209" s="23">
        <v>87959.6</v>
      </c>
      <c r="AD209" s="23">
        <v>0</v>
      </c>
      <c r="AE209" s="23">
        <v>2666260.0299999998</v>
      </c>
      <c r="AF209" s="23">
        <v>182802</v>
      </c>
      <c r="AG209" s="23">
        <v>139719.5</v>
      </c>
      <c r="AH209" s="23">
        <v>219309.5</v>
      </c>
      <c r="AI209" s="23">
        <v>118294.5</v>
      </c>
      <c r="AJ209" s="23">
        <v>49160</v>
      </c>
      <c r="AK209" s="23">
        <v>58703</v>
      </c>
      <c r="AL209" s="23">
        <v>49300</v>
      </c>
      <c r="AM209" s="23">
        <v>26020</v>
      </c>
      <c r="AN209" s="23">
        <v>120900</v>
      </c>
      <c r="AO209" s="23">
        <v>109541</v>
      </c>
      <c r="AP209" s="23">
        <v>0</v>
      </c>
      <c r="AQ209" s="23">
        <v>1299320</v>
      </c>
      <c r="AR209" s="23">
        <v>113060</v>
      </c>
      <c r="AS209" s="23">
        <v>109420.52</v>
      </c>
      <c r="AT209" s="23">
        <v>126133.8</v>
      </c>
      <c r="AU209" s="23">
        <v>130289.95</v>
      </c>
      <c r="AV209" s="23">
        <v>10704.75</v>
      </c>
      <c r="AW209" s="23">
        <v>36906.800000000003</v>
      </c>
      <c r="AX209" s="23">
        <v>110270</v>
      </c>
      <c r="AY209" s="23">
        <v>87975</v>
      </c>
      <c r="AZ209" s="23">
        <v>196265.3</v>
      </c>
      <c r="BA209" s="23">
        <v>605215</v>
      </c>
      <c r="BB209" s="23">
        <v>511521.2</v>
      </c>
      <c r="BC209" s="23">
        <v>466441.45</v>
      </c>
      <c r="BD209" s="23">
        <v>801013.95</v>
      </c>
      <c r="BE209" s="23">
        <v>698286.55</v>
      </c>
      <c r="BF209" s="23">
        <v>120779.5</v>
      </c>
      <c r="BG209" s="23">
        <v>114052.9</v>
      </c>
      <c r="BH209" s="23">
        <v>49975</v>
      </c>
      <c r="BI209" s="23">
        <v>6060997.5</v>
      </c>
      <c r="BJ209" s="23">
        <v>455117</v>
      </c>
      <c r="BK209" s="23">
        <v>246765</v>
      </c>
      <c r="BL209" s="23">
        <v>242016</v>
      </c>
      <c r="BM209" s="23">
        <v>0</v>
      </c>
      <c r="BN209" s="23">
        <v>240661.1</v>
      </c>
      <c r="BO209" s="23">
        <v>49510</v>
      </c>
      <c r="BP209" s="23">
        <v>790525</v>
      </c>
      <c r="BQ209" s="23">
        <v>182157</v>
      </c>
      <c r="BR209" s="23">
        <v>157999.79999999999</v>
      </c>
      <c r="BS209" s="23">
        <v>117376</v>
      </c>
      <c r="BT209" s="23">
        <v>120418.5</v>
      </c>
      <c r="BU209" s="23">
        <v>375612.2</v>
      </c>
      <c r="BV209" s="23">
        <v>207775</v>
      </c>
      <c r="BW209" s="23">
        <v>139816.20000000001</v>
      </c>
      <c r="BX209" s="23">
        <v>36179.4</v>
      </c>
      <c r="BY209" s="24">
        <v>98343869.020000011</v>
      </c>
    </row>
    <row r="210" spans="1:77">
      <c r="A210" s="21" t="s">
        <v>336</v>
      </c>
      <c r="B210" s="22">
        <v>5104010112.1149998</v>
      </c>
      <c r="C210" s="21" t="s">
        <v>369</v>
      </c>
      <c r="D210" s="23">
        <v>6387729.5999999996</v>
      </c>
      <c r="E210" s="23">
        <v>737421.14</v>
      </c>
      <c r="F210" s="23">
        <v>44366978.079999998</v>
      </c>
      <c r="G210" s="23">
        <v>262725</v>
      </c>
      <c r="H210" s="23">
        <v>728880</v>
      </c>
      <c r="I210" s="23">
        <v>43650</v>
      </c>
      <c r="J210" s="23">
        <v>1455106</v>
      </c>
      <c r="K210" s="23">
        <v>570993.76</v>
      </c>
      <c r="L210" s="23">
        <v>73050</v>
      </c>
      <c r="M210" s="23">
        <v>2718450</v>
      </c>
      <c r="N210" s="23">
        <v>0</v>
      </c>
      <c r="O210" s="23">
        <v>0</v>
      </c>
      <c r="P210" s="23">
        <v>867300</v>
      </c>
      <c r="Q210" s="23">
        <v>0</v>
      </c>
      <c r="R210" s="23">
        <v>67087.3</v>
      </c>
      <c r="S210" s="23">
        <v>0</v>
      </c>
      <c r="T210" s="23">
        <v>0</v>
      </c>
      <c r="U210" s="23">
        <v>0</v>
      </c>
      <c r="V210" s="23">
        <v>88155.4</v>
      </c>
      <c r="W210" s="23">
        <v>606045</v>
      </c>
      <c r="X210" s="23">
        <v>442705</v>
      </c>
      <c r="Y210" s="23">
        <v>3890606.5</v>
      </c>
      <c r="Z210" s="23">
        <v>42330</v>
      </c>
      <c r="AA210" s="23">
        <v>0</v>
      </c>
      <c r="AB210" s="23">
        <v>0</v>
      </c>
      <c r="AC210" s="23">
        <v>0</v>
      </c>
      <c r="AD210" s="23">
        <v>0</v>
      </c>
      <c r="AE210" s="23">
        <v>2553500</v>
      </c>
      <c r="AF210" s="23">
        <v>306600</v>
      </c>
      <c r="AG210" s="23">
        <v>0</v>
      </c>
      <c r="AH210" s="23">
        <v>36000</v>
      </c>
      <c r="AI210" s="23">
        <v>0</v>
      </c>
      <c r="AJ210" s="23">
        <v>33800</v>
      </c>
      <c r="AK210" s="23">
        <v>80000</v>
      </c>
      <c r="AL210" s="23">
        <v>16600</v>
      </c>
      <c r="AM210" s="23">
        <v>0</v>
      </c>
      <c r="AN210" s="23">
        <v>65000</v>
      </c>
      <c r="AO210" s="23">
        <v>61000</v>
      </c>
      <c r="AP210" s="23">
        <v>14200</v>
      </c>
      <c r="AQ210" s="23">
        <v>2447550.6</v>
      </c>
      <c r="AR210" s="23">
        <v>0</v>
      </c>
      <c r="AS210" s="23">
        <v>0</v>
      </c>
      <c r="AT210" s="23">
        <v>0</v>
      </c>
      <c r="AU210" s="23">
        <v>0</v>
      </c>
      <c r="AV210" s="23">
        <v>0</v>
      </c>
      <c r="AW210" s="23">
        <v>0</v>
      </c>
      <c r="AX210" s="23">
        <v>3750780</v>
      </c>
      <c r="AY210" s="23">
        <v>145302</v>
      </c>
      <c r="AZ210" s="23">
        <v>265530</v>
      </c>
      <c r="BA210" s="23">
        <v>384148</v>
      </c>
      <c r="BB210" s="23">
        <v>195970</v>
      </c>
      <c r="BC210" s="23">
        <v>94300</v>
      </c>
      <c r="BD210" s="23">
        <v>992264</v>
      </c>
      <c r="BE210" s="23">
        <v>308128</v>
      </c>
      <c r="BF210" s="23">
        <v>51240</v>
      </c>
      <c r="BG210" s="23">
        <v>65778</v>
      </c>
      <c r="BH210" s="23">
        <v>40000</v>
      </c>
      <c r="BI210" s="23">
        <v>5118350</v>
      </c>
      <c r="BJ210" s="23">
        <v>1547150</v>
      </c>
      <c r="BK210" s="23">
        <v>468525</v>
      </c>
      <c r="BL210" s="23">
        <v>0</v>
      </c>
      <c r="BM210" s="23">
        <v>31400</v>
      </c>
      <c r="BN210" s="23">
        <v>0</v>
      </c>
      <c r="BO210" s="23">
        <v>36028.800000000003</v>
      </c>
      <c r="BP210" s="23">
        <v>7546598</v>
      </c>
      <c r="BQ210" s="23">
        <v>151460</v>
      </c>
      <c r="BR210" s="23">
        <v>39730</v>
      </c>
      <c r="BS210" s="23">
        <v>0</v>
      </c>
      <c r="BT210" s="23">
        <v>111140</v>
      </c>
      <c r="BU210" s="23">
        <v>45000</v>
      </c>
      <c r="BV210" s="23">
        <v>90950</v>
      </c>
      <c r="BW210" s="23">
        <v>113080</v>
      </c>
      <c r="BX210" s="23">
        <v>18160</v>
      </c>
      <c r="BY210" s="24">
        <v>83711804.180000007</v>
      </c>
    </row>
    <row r="211" spans="1:77">
      <c r="A211" s="21" t="s">
        <v>336</v>
      </c>
      <c r="B211" s="22">
        <v>5104010114.1009998</v>
      </c>
      <c r="C211" s="21" t="s">
        <v>370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28">
        <v>0</v>
      </c>
      <c r="U211" s="28">
        <v>0</v>
      </c>
      <c r="V211" s="28">
        <v>0</v>
      </c>
      <c r="W211" s="28">
        <v>0</v>
      </c>
      <c r="X211" s="28">
        <v>0</v>
      </c>
      <c r="Y211" s="28">
        <v>0</v>
      </c>
      <c r="Z211" s="28">
        <v>0</v>
      </c>
      <c r="AA211" s="28">
        <v>0</v>
      </c>
      <c r="AB211" s="28">
        <v>0</v>
      </c>
      <c r="AC211" s="28">
        <v>0</v>
      </c>
      <c r="AD211" s="28">
        <v>0</v>
      </c>
      <c r="AE211" s="28">
        <v>0</v>
      </c>
      <c r="AF211" s="28">
        <v>0</v>
      </c>
      <c r="AG211" s="28">
        <v>0</v>
      </c>
      <c r="AH211" s="28">
        <v>0</v>
      </c>
      <c r="AI211" s="28">
        <v>0</v>
      </c>
      <c r="AJ211" s="28">
        <v>0</v>
      </c>
      <c r="AK211" s="28">
        <v>0</v>
      </c>
      <c r="AL211" s="28">
        <v>0</v>
      </c>
      <c r="AM211" s="28">
        <v>0</v>
      </c>
      <c r="AN211" s="28">
        <v>0</v>
      </c>
      <c r="AO211" s="28">
        <v>0</v>
      </c>
      <c r="AP211" s="28">
        <v>0</v>
      </c>
      <c r="AQ211" s="28">
        <v>0</v>
      </c>
      <c r="AR211" s="28">
        <v>0</v>
      </c>
      <c r="AS211" s="28">
        <v>0</v>
      </c>
      <c r="AT211" s="28">
        <v>0</v>
      </c>
      <c r="AU211" s="28">
        <v>0</v>
      </c>
      <c r="AV211" s="28">
        <v>0</v>
      </c>
      <c r="AW211" s="28">
        <v>0</v>
      </c>
      <c r="AX211" s="28">
        <v>0</v>
      </c>
      <c r="AY211" s="28">
        <v>0</v>
      </c>
      <c r="AZ211" s="28">
        <v>0</v>
      </c>
      <c r="BA211" s="28">
        <v>0</v>
      </c>
      <c r="BB211" s="28">
        <v>0</v>
      </c>
      <c r="BC211" s="28">
        <v>0</v>
      </c>
      <c r="BD211" s="28">
        <v>0</v>
      </c>
      <c r="BE211" s="28">
        <v>0</v>
      </c>
      <c r="BF211" s="28">
        <v>0</v>
      </c>
      <c r="BG211" s="28">
        <v>0</v>
      </c>
      <c r="BH211" s="28">
        <v>0</v>
      </c>
      <c r="BI211" s="28">
        <v>0</v>
      </c>
      <c r="BJ211" s="28">
        <v>0</v>
      </c>
      <c r="BK211" s="28">
        <v>0</v>
      </c>
      <c r="BL211" s="28">
        <v>0</v>
      </c>
      <c r="BM211" s="28">
        <v>0</v>
      </c>
      <c r="BN211" s="28">
        <v>0</v>
      </c>
      <c r="BO211" s="28">
        <v>0</v>
      </c>
      <c r="BP211" s="28">
        <v>0</v>
      </c>
      <c r="BQ211" s="28">
        <v>0</v>
      </c>
      <c r="BR211" s="28">
        <v>0</v>
      </c>
      <c r="BS211" s="28">
        <v>0</v>
      </c>
      <c r="BT211" s="28">
        <v>0</v>
      </c>
      <c r="BU211" s="28">
        <v>0</v>
      </c>
      <c r="BV211" s="28">
        <v>0</v>
      </c>
      <c r="BW211" s="28">
        <v>0</v>
      </c>
      <c r="BX211" s="28">
        <v>0</v>
      </c>
      <c r="BY211" s="24">
        <v>3500</v>
      </c>
    </row>
    <row r="212" spans="1:77">
      <c r="A212" s="21" t="s">
        <v>336</v>
      </c>
      <c r="B212" s="22">
        <v>5104010115.1009998</v>
      </c>
      <c r="C212" s="21" t="s">
        <v>371</v>
      </c>
      <c r="D212" s="23">
        <v>22703.71</v>
      </c>
      <c r="E212" s="23">
        <v>144</v>
      </c>
      <c r="F212" s="23">
        <v>0</v>
      </c>
      <c r="G212" s="23">
        <v>72</v>
      </c>
      <c r="H212" s="23">
        <v>54</v>
      </c>
      <c r="I212" s="23">
        <v>54</v>
      </c>
      <c r="J212" s="23">
        <v>6</v>
      </c>
      <c r="K212" s="23">
        <v>0</v>
      </c>
      <c r="L212" s="23">
        <v>0</v>
      </c>
      <c r="M212" s="23">
        <v>6722.18</v>
      </c>
      <c r="N212" s="23">
        <v>99</v>
      </c>
      <c r="O212" s="23">
        <v>24</v>
      </c>
      <c r="P212" s="23">
        <v>38</v>
      </c>
      <c r="Q212" s="23">
        <v>154</v>
      </c>
      <c r="R212" s="23">
        <v>594.14</v>
      </c>
      <c r="S212" s="23">
        <v>0</v>
      </c>
      <c r="T212" s="23">
        <v>0</v>
      </c>
      <c r="U212" s="23">
        <v>0</v>
      </c>
      <c r="V212" s="23">
        <v>7344.94</v>
      </c>
      <c r="W212" s="23">
        <v>0</v>
      </c>
      <c r="X212" s="23">
        <v>0</v>
      </c>
      <c r="Y212" s="23">
        <v>0</v>
      </c>
      <c r="Z212" s="23">
        <v>18</v>
      </c>
      <c r="AA212" s="23">
        <v>0</v>
      </c>
      <c r="AB212" s="23">
        <v>0</v>
      </c>
      <c r="AC212" s="23">
        <v>0</v>
      </c>
      <c r="AD212" s="23">
        <v>0</v>
      </c>
      <c r="AE212" s="23">
        <v>82</v>
      </c>
      <c r="AF212" s="23">
        <v>0</v>
      </c>
      <c r="AG212" s="23">
        <v>0</v>
      </c>
      <c r="AH212" s="23">
        <v>126.85</v>
      </c>
      <c r="AI212" s="23">
        <v>0</v>
      </c>
      <c r="AJ212" s="23">
        <v>0</v>
      </c>
      <c r="AK212" s="23">
        <v>0</v>
      </c>
      <c r="AL212" s="23">
        <v>0</v>
      </c>
      <c r="AM212" s="23">
        <v>0</v>
      </c>
      <c r="AN212" s="23">
        <v>0</v>
      </c>
      <c r="AO212" s="23">
        <v>0</v>
      </c>
      <c r="AP212" s="23">
        <v>0</v>
      </c>
      <c r="AQ212" s="23">
        <v>39.44</v>
      </c>
      <c r="AR212" s="23">
        <v>0</v>
      </c>
      <c r="AS212" s="23">
        <v>0</v>
      </c>
      <c r="AT212" s="23">
        <v>0</v>
      </c>
      <c r="AU212" s="23">
        <v>65</v>
      </c>
      <c r="AV212" s="23">
        <v>0</v>
      </c>
      <c r="AW212" s="23">
        <v>0</v>
      </c>
      <c r="AX212" s="23">
        <v>8577.9500000000007</v>
      </c>
      <c r="AY212" s="23">
        <v>54</v>
      </c>
      <c r="AZ212" s="23">
        <v>857</v>
      </c>
      <c r="BA212" s="23">
        <v>0</v>
      </c>
      <c r="BB212" s="23">
        <v>14</v>
      </c>
      <c r="BC212" s="23">
        <v>150</v>
      </c>
      <c r="BD212" s="23">
        <v>2530.29</v>
      </c>
      <c r="BE212" s="23">
        <v>62</v>
      </c>
      <c r="BF212" s="23">
        <v>10</v>
      </c>
      <c r="BG212" s="23">
        <v>54</v>
      </c>
      <c r="BH212" s="23">
        <v>0</v>
      </c>
      <c r="BI212" s="23">
        <v>284.05</v>
      </c>
      <c r="BJ212" s="23">
        <v>120</v>
      </c>
      <c r="BK212" s="23">
        <v>96</v>
      </c>
      <c r="BL212" s="23">
        <v>48</v>
      </c>
      <c r="BM212" s="23">
        <v>60</v>
      </c>
      <c r="BN212" s="23">
        <v>54</v>
      </c>
      <c r="BO212" s="23">
        <v>78</v>
      </c>
      <c r="BP212" s="23">
        <v>1116.5899999999999</v>
      </c>
      <c r="BQ212" s="23">
        <v>0</v>
      </c>
      <c r="BR212" s="23">
        <v>0</v>
      </c>
      <c r="BS212" s="23">
        <v>0</v>
      </c>
      <c r="BT212" s="23">
        <v>18</v>
      </c>
      <c r="BU212" s="23">
        <v>42</v>
      </c>
      <c r="BV212" s="23">
        <v>0</v>
      </c>
      <c r="BW212" s="23">
        <v>20</v>
      </c>
      <c r="BX212" s="23">
        <v>0</v>
      </c>
      <c r="BY212" s="24">
        <v>175200.59</v>
      </c>
    </row>
    <row r="213" spans="1:77">
      <c r="A213" s="21" t="s">
        <v>336</v>
      </c>
      <c r="B213" s="22">
        <v>5104020101.1009998</v>
      </c>
      <c r="C213" s="21" t="s">
        <v>372</v>
      </c>
      <c r="D213" s="23">
        <v>2391439.02</v>
      </c>
      <c r="E213" s="23">
        <v>1517048.93</v>
      </c>
      <c r="F213" s="23">
        <v>2264096.67</v>
      </c>
      <c r="G213" s="23">
        <v>653092.66</v>
      </c>
      <c r="H213" s="23">
        <v>296017.90999999997</v>
      </c>
      <c r="I213" s="23">
        <v>189194.8</v>
      </c>
      <c r="J213" s="23">
        <v>7966368.9699999997</v>
      </c>
      <c r="K213" s="23">
        <v>1151667.57</v>
      </c>
      <c r="L213" s="23">
        <v>300983.71999999997</v>
      </c>
      <c r="M213" s="23">
        <v>5528699.7300000004</v>
      </c>
      <c r="N213" s="23">
        <v>0</v>
      </c>
      <c r="O213" s="23">
        <v>891903.58</v>
      </c>
      <c r="P213" s="23">
        <v>1833247.26</v>
      </c>
      <c r="Q213" s="23">
        <v>1460140.33</v>
      </c>
      <c r="R213" s="23">
        <v>182653.23</v>
      </c>
      <c r="S213" s="23">
        <v>1168413.05</v>
      </c>
      <c r="T213" s="23">
        <v>478592.87</v>
      </c>
      <c r="U213" s="23">
        <v>478495.18</v>
      </c>
      <c r="V213" s="23">
        <v>6331398.6299999999</v>
      </c>
      <c r="W213" s="23">
        <v>1427108.05</v>
      </c>
      <c r="X213" s="23">
        <v>382073.84</v>
      </c>
      <c r="Y213" s="23">
        <v>2188471.48</v>
      </c>
      <c r="Z213" s="23">
        <v>420720.75</v>
      </c>
      <c r="AA213" s="23">
        <v>476345.44</v>
      </c>
      <c r="AB213" s="23">
        <v>637623.79</v>
      </c>
      <c r="AC213" s="23">
        <v>511713.16</v>
      </c>
      <c r="AD213" s="23">
        <v>242364.38</v>
      </c>
      <c r="AE213" s="23">
        <v>6819133.6100000003</v>
      </c>
      <c r="AF213" s="23">
        <v>234540.83</v>
      </c>
      <c r="AG213" s="23">
        <v>205172.56</v>
      </c>
      <c r="AH213" s="23">
        <v>296221.78999999998</v>
      </c>
      <c r="AI213" s="23">
        <v>103853.2</v>
      </c>
      <c r="AJ213" s="23">
        <v>236632.04</v>
      </c>
      <c r="AK213" s="23">
        <v>352637.17</v>
      </c>
      <c r="AL213" s="23">
        <v>276021.82</v>
      </c>
      <c r="AM213" s="23">
        <v>464879.18</v>
      </c>
      <c r="AN213" s="23">
        <v>391119.96</v>
      </c>
      <c r="AO213" s="23">
        <v>386502.01</v>
      </c>
      <c r="AP213" s="23">
        <v>354633.54</v>
      </c>
      <c r="AQ213" s="23">
        <v>2556281.39</v>
      </c>
      <c r="AR213" s="23">
        <v>191401.87</v>
      </c>
      <c r="AS213" s="23">
        <v>326838.02</v>
      </c>
      <c r="AT213" s="23">
        <v>331749.32</v>
      </c>
      <c r="AU213" s="23">
        <v>259624.83</v>
      </c>
      <c r="AV213" s="23">
        <v>103116.16</v>
      </c>
      <c r="AW213" s="23">
        <v>186276.42</v>
      </c>
      <c r="AX213" s="23">
        <v>5091055.18</v>
      </c>
      <c r="AY213" s="23">
        <v>696259.35</v>
      </c>
      <c r="AZ213" s="23">
        <v>294609.06</v>
      </c>
      <c r="BA213" s="23">
        <v>606112.32999999996</v>
      </c>
      <c r="BB213" s="23">
        <v>698800.95</v>
      </c>
      <c r="BC213" s="23">
        <v>503003.5</v>
      </c>
      <c r="BD213" s="23">
        <v>1315618.08</v>
      </c>
      <c r="BE213" s="23">
        <v>778569.07</v>
      </c>
      <c r="BF213" s="23">
        <v>490100.06</v>
      </c>
      <c r="BG213" s="23">
        <v>69141.59</v>
      </c>
      <c r="BH213" s="23">
        <v>87230.53</v>
      </c>
      <c r="BI213" s="23">
        <v>4513973.51</v>
      </c>
      <c r="BJ213" s="23">
        <v>1898363.2</v>
      </c>
      <c r="BK213" s="23">
        <v>399398.09</v>
      </c>
      <c r="BL213" s="23">
        <v>108280.89</v>
      </c>
      <c r="BM213" s="23">
        <v>603286.43999999994</v>
      </c>
      <c r="BN213" s="23">
        <v>610393.23</v>
      </c>
      <c r="BO213" s="23">
        <v>295498.06</v>
      </c>
      <c r="BP213" s="23">
        <v>4909127.9800000004</v>
      </c>
      <c r="BQ213" s="23">
        <v>337056.77</v>
      </c>
      <c r="BR213" s="23">
        <v>309835.27</v>
      </c>
      <c r="BS213" s="23">
        <v>606750.93999999994</v>
      </c>
      <c r="BT213" s="23">
        <v>604192.34</v>
      </c>
      <c r="BU213" s="23">
        <v>1263736.3600000001</v>
      </c>
      <c r="BV213" s="23">
        <v>394638.22</v>
      </c>
      <c r="BW213" s="23">
        <v>183289.21</v>
      </c>
      <c r="BX213" s="23">
        <v>64633.33</v>
      </c>
      <c r="BY213" s="24">
        <v>209621631.65000007</v>
      </c>
    </row>
    <row r="214" spans="1:77">
      <c r="A214" s="21" t="s">
        <v>336</v>
      </c>
      <c r="B214" s="22">
        <v>5104020103.1009998</v>
      </c>
      <c r="C214" s="21" t="s">
        <v>373</v>
      </c>
      <c r="D214" s="23">
        <v>661931.53</v>
      </c>
      <c r="E214" s="23">
        <v>142436.75</v>
      </c>
      <c r="F214" s="23">
        <v>166193.07</v>
      </c>
      <c r="G214" s="23">
        <v>82688.61</v>
      </c>
      <c r="H214" s="23">
        <v>23303.42</v>
      </c>
      <c r="I214" s="23">
        <v>8543.69</v>
      </c>
      <c r="J214" s="23">
        <v>739472.93</v>
      </c>
      <c r="K214" s="23">
        <v>82811.789999999994</v>
      </c>
      <c r="L214" s="23">
        <v>522.9</v>
      </c>
      <c r="M214" s="23">
        <v>722857.75</v>
      </c>
      <c r="N214" s="23">
        <v>0</v>
      </c>
      <c r="O214" s="23">
        <v>43944.9</v>
      </c>
      <c r="P214" s="23">
        <v>309597.12</v>
      </c>
      <c r="Q214" s="23">
        <v>339466.09</v>
      </c>
      <c r="R214" s="23">
        <v>59100</v>
      </c>
      <c r="S214" s="23">
        <v>1754.43</v>
      </c>
      <c r="T214" s="23">
        <v>299420.24</v>
      </c>
      <c r="U214" s="23">
        <v>74186.75</v>
      </c>
      <c r="V214" s="23">
        <v>1798514.52</v>
      </c>
      <c r="W214" s="23">
        <v>346949.27</v>
      </c>
      <c r="X214" s="23">
        <v>148155.03</v>
      </c>
      <c r="Y214" s="23">
        <v>145215.28</v>
      </c>
      <c r="Z214" s="23">
        <v>3380</v>
      </c>
      <c r="AA214" s="23">
        <v>111788.03</v>
      </c>
      <c r="AB214" s="23">
        <v>1007.94</v>
      </c>
      <c r="AC214" s="23">
        <v>25000</v>
      </c>
      <c r="AD214" s="23">
        <v>0</v>
      </c>
      <c r="AE214" s="23">
        <v>300982.48</v>
      </c>
      <c r="AF214" s="23">
        <v>4763.18</v>
      </c>
      <c r="AG214" s="23">
        <v>43244.32</v>
      </c>
      <c r="AH214" s="23">
        <v>0</v>
      </c>
      <c r="AI214" s="23">
        <v>0</v>
      </c>
      <c r="AJ214" s="23">
        <v>2517</v>
      </c>
      <c r="AK214" s="23">
        <v>101309.96</v>
      </c>
      <c r="AL214" s="23">
        <v>98846.07</v>
      </c>
      <c r="AM214" s="23">
        <v>40</v>
      </c>
      <c r="AN214" s="23">
        <v>0</v>
      </c>
      <c r="AO214" s="23">
        <v>39240.11</v>
      </c>
      <c r="AP214" s="23">
        <v>0</v>
      </c>
      <c r="AQ214" s="23">
        <v>600576.21</v>
      </c>
      <c r="AR214" s="23">
        <v>31271.56</v>
      </c>
      <c r="AS214" s="23">
        <v>428</v>
      </c>
      <c r="AT214" s="23">
        <v>513.6</v>
      </c>
      <c r="AU214" s="23">
        <v>21311.39</v>
      </c>
      <c r="AV214" s="23">
        <v>0</v>
      </c>
      <c r="AW214" s="23">
        <v>0</v>
      </c>
      <c r="AX214" s="23">
        <v>553785.13</v>
      </c>
      <c r="AY214" s="23">
        <v>0</v>
      </c>
      <c r="AZ214" s="23">
        <v>72312.350000000006</v>
      </c>
      <c r="BA214" s="23">
        <v>610</v>
      </c>
      <c r="BB214" s="23">
        <v>118498.43</v>
      </c>
      <c r="BC214" s="23">
        <v>54330</v>
      </c>
      <c r="BD214" s="23">
        <v>120591.43</v>
      </c>
      <c r="BE214" s="23">
        <v>1800</v>
      </c>
      <c r="BF214" s="23">
        <v>535</v>
      </c>
      <c r="BG214" s="23">
        <v>15371.68</v>
      </c>
      <c r="BH214" s="23">
        <v>16597.84</v>
      </c>
      <c r="BI214" s="23">
        <v>247971.21</v>
      </c>
      <c r="BJ214" s="23">
        <v>207089.3</v>
      </c>
      <c r="BK214" s="23">
        <v>0</v>
      </c>
      <c r="BL214" s="23">
        <v>10972.85</v>
      </c>
      <c r="BM214" s="23">
        <v>0</v>
      </c>
      <c r="BN214" s="23">
        <v>5111.6000000000004</v>
      </c>
      <c r="BO214" s="23">
        <v>38361.379999999997</v>
      </c>
      <c r="BP214" s="23">
        <v>954256</v>
      </c>
      <c r="BQ214" s="23">
        <v>0</v>
      </c>
      <c r="BR214" s="23">
        <v>1274</v>
      </c>
      <c r="BS214" s="23">
        <v>272939.24</v>
      </c>
      <c r="BT214" s="23">
        <v>143569.18</v>
      </c>
      <c r="BU214" s="23">
        <v>390619.89</v>
      </c>
      <c r="BV214" s="23">
        <v>112525.22</v>
      </c>
      <c r="BW214" s="23">
        <v>0</v>
      </c>
      <c r="BX214" s="23">
        <v>0</v>
      </c>
      <c r="BY214" s="24">
        <v>31323373.629900001</v>
      </c>
    </row>
    <row r="215" spans="1:77">
      <c r="A215" s="21" t="s">
        <v>336</v>
      </c>
      <c r="B215" s="22">
        <v>5104020105.1009998</v>
      </c>
      <c r="C215" s="21" t="s">
        <v>374</v>
      </c>
      <c r="D215" s="23">
        <v>53858.879999999997</v>
      </c>
      <c r="E215" s="23">
        <v>26906.54</v>
      </c>
      <c r="F215" s="23">
        <v>92353.56</v>
      </c>
      <c r="G215" s="23">
        <v>26091.02</v>
      </c>
      <c r="H215" s="23">
        <v>15083.39</v>
      </c>
      <c r="I215" s="23">
        <v>16463.23</v>
      </c>
      <c r="J215" s="23">
        <v>2137.86</v>
      </c>
      <c r="K215" s="23">
        <v>93470.28</v>
      </c>
      <c r="L215" s="23">
        <v>33858.879999999997</v>
      </c>
      <c r="M215" s="23">
        <v>39379.5</v>
      </c>
      <c r="N215" s="23">
        <v>38842.730000000003</v>
      </c>
      <c r="O215" s="23">
        <v>38497.1</v>
      </c>
      <c r="P215" s="23">
        <v>62876.18</v>
      </c>
      <c r="Q215" s="23">
        <v>44471.73</v>
      </c>
      <c r="R215" s="23">
        <v>4379.2700000000004</v>
      </c>
      <c r="S215" s="23">
        <v>2518.0700000000002</v>
      </c>
      <c r="T215" s="23">
        <v>15003.49</v>
      </c>
      <c r="U215" s="23">
        <v>2009.46</v>
      </c>
      <c r="V215" s="23">
        <v>254599.96</v>
      </c>
      <c r="W215" s="23">
        <v>66900.800000000003</v>
      </c>
      <c r="X215" s="23">
        <v>26336.720000000001</v>
      </c>
      <c r="Y215" s="23">
        <v>38540.39</v>
      </c>
      <c r="Z215" s="23">
        <v>14949.31</v>
      </c>
      <c r="AA215" s="23">
        <v>36074.17</v>
      </c>
      <c r="AB215" s="23">
        <v>15128.8</v>
      </c>
      <c r="AC215" s="23">
        <v>9197.1</v>
      </c>
      <c r="AD215" s="23">
        <v>14788.47</v>
      </c>
      <c r="AE215" s="23">
        <v>145756.01999999999</v>
      </c>
      <c r="AF215" s="23">
        <v>4235.38</v>
      </c>
      <c r="AG215" s="23">
        <v>3905.51</v>
      </c>
      <c r="AH215" s="23">
        <v>7266.32</v>
      </c>
      <c r="AI215" s="23">
        <v>1424.97</v>
      </c>
      <c r="AJ215" s="23">
        <v>14517.71</v>
      </c>
      <c r="AK215" s="23">
        <v>5678.38</v>
      </c>
      <c r="AL215" s="23">
        <v>3805.46</v>
      </c>
      <c r="AM215" s="23">
        <v>11290</v>
      </c>
      <c r="AN215" s="23">
        <v>9505.1200000000008</v>
      </c>
      <c r="AO215" s="23">
        <v>8179.62</v>
      </c>
      <c r="AP215" s="23">
        <v>3730.72</v>
      </c>
      <c r="AQ215" s="23">
        <v>102292.89</v>
      </c>
      <c r="AR215" s="23">
        <v>18257</v>
      </c>
      <c r="AS215" s="23">
        <v>9293.74</v>
      </c>
      <c r="AT215" s="23">
        <v>11518.52</v>
      </c>
      <c r="AU215" s="23">
        <v>5445.18</v>
      </c>
      <c r="AV215" s="23">
        <v>2140</v>
      </c>
      <c r="AW215" s="23">
        <v>8482</v>
      </c>
      <c r="AX215" s="23">
        <v>51951.41</v>
      </c>
      <c r="AY215" s="23">
        <v>8618.0499999999993</v>
      </c>
      <c r="AZ215" s="23">
        <v>10794.22</v>
      </c>
      <c r="BA215" s="23">
        <v>11538.26</v>
      </c>
      <c r="BB215" s="23">
        <v>18969.47</v>
      </c>
      <c r="BC215" s="23">
        <v>1413.19</v>
      </c>
      <c r="BD215" s="23">
        <v>7063.7199000000001</v>
      </c>
      <c r="BE215" s="23">
        <v>20000</v>
      </c>
      <c r="BF215" s="23">
        <v>2700</v>
      </c>
      <c r="BG215" s="23">
        <v>3025.43</v>
      </c>
      <c r="BH215" s="23">
        <v>406.6</v>
      </c>
      <c r="BI215" s="23">
        <v>157912.22</v>
      </c>
      <c r="BJ215" s="23">
        <v>59187.81</v>
      </c>
      <c r="BK215" s="23">
        <v>7231.01</v>
      </c>
      <c r="BL215" s="23">
        <v>1352.37</v>
      </c>
      <c r="BM215" s="23">
        <v>10293.23</v>
      </c>
      <c r="BN215" s="23">
        <v>13779</v>
      </c>
      <c r="BO215" s="23">
        <v>5662.13</v>
      </c>
      <c r="BP215" s="23">
        <v>148220.70000000001</v>
      </c>
      <c r="BQ215" s="23">
        <v>6851.22</v>
      </c>
      <c r="BR215" s="23">
        <v>7331.59</v>
      </c>
      <c r="BS215" s="23">
        <v>9313.7900000000009</v>
      </c>
      <c r="BT215" s="23">
        <v>22166.7</v>
      </c>
      <c r="BU215" s="23">
        <v>18714.13</v>
      </c>
      <c r="BV215" s="23">
        <v>10100.81</v>
      </c>
      <c r="BW215" s="23">
        <v>5252.62</v>
      </c>
      <c r="BX215" s="23">
        <v>3256.01</v>
      </c>
      <c r="BY215" s="24">
        <v>7067189.2899999991</v>
      </c>
    </row>
    <row r="216" spans="1:77">
      <c r="A216" s="21" t="s">
        <v>336</v>
      </c>
      <c r="B216" s="22">
        <v>5104020106.1009998</v>
      </c>
      <c r="C216" s="21" t="s">
        <v>375</v>
      </c>
      <c r="D216" s="23">
        <v>29488.55</v>
      </c>
      <c r="E216" s="23">
        <v>4488.6499999999996</v>
      </c>
      <c r="F216" s="23">
        <v>9620.3700000000008</v>
      </c>
      <c r="G216" s="23">
        <v>2448.16</v>
      </c>
      <c r="H216" s="23">
        <v>1495.86</v>
      </c>
      <c r="I216" s="23">
        <v>1294.7</v>
      </c>
      <c r="J216" s="23">
        <v>0</v>
      </c>
      <c r="K216" s="23">
        <v>30326</v>
      </c>
      <c r="L216" s="23">
        <v>0</v>
      </c>
      <c r="M216" s="23">
        <v>33078.9</v>
      </c>
      <c r="N216" s="23">
        <v>4494</v>
      </c>
      <c r="O216" s="23">
        <v>7383</v>
      </c>
      <c r="P216" s="23">
        <v>65505.4</v>
      </c>
      <c r="Q216" s="23">
        <v>3600</v>
      </c>
      <c r="R216" s="23">
        <v>12604.6</v>
      </c>
      <c r="S216" s="23">
        <v>7057.22</v>
      </c>
      <c r="T216" s="23">
        <v>2568</v>
      </c>
      <c r="U216" s="23">
        <v>14755.3</v>
      </c>
      <c r="V216" s="23">
        <v>0</v>
      </c>
      <c r="W216" s="23">
        <v>0</v>
      </c>
      <c r="X216" s="23">
        <v>2379.6799999999998</v>
      </c>
      <c r="Y216" s="23">
        <v>56474.6</v>
      </c>
      <c r="Z216" s="23">
        <v>6313</v>
      </c>
      <c r="AA216" s="23">
        <v>0</v>
      </c>
      <c r="AB216" s="23">
        <v>7039.5</v>
      </c>
      <c r="AC216" s="23">
        <v>4280</v>
      </c>
      <c r="AD216" s="23">
        <v>0</v>
      </c>
      <c r="AE216" s="23">
        <v>75542</v>
      </c>
      <c r="AF216" s="23">
        <v>9630</v>
      </c>
      <c r="AG216" s="23">
        <v>3103</v>
      </c>
      <c r="AH216" s="23">
        <v>17548</v>
      </c>
      <c r="AI216" s="23">
        <v>3745</v>
      </c>
      <c r="AJ216" s="23">
        <v>8025</v>
      </c>
      <c r="AK216" s="23">
        <v>17700.48</v>
      </c>
      <c r="AL216" s="23">
        <v>14552</v>
      </c>
      <c r="AM216" s="23">
        <v>10700</v>
      </c>
      <c r="AN216" s="23">
        <v>20480.88</v>
      </c>
      <c r="AO216" s="23">
        <v>4063.86</v>
      </c>
      <c r="AP216" s="23">
        <v>8320.32</v>
      </c>
      <c r="AQ216" s="23">
        <v>15548</v>
      </c>
      <c r="AR216" s="23">
        <v>1926</v>
      </c>
      <c r="AS216" s="23">
        <v>7468.6</v>
      </c>
      <c r="AT216" s="23">
        <v>32677.8</v>
      </c>
      <c r="AU216" s="23">
        <v>9822.6</v>
      </c>
      <c r="AV216" s="23">
        <v>10928.98</v>
      </c>
      <c r="AW216" s="23">
        <v>11619.3</v>
      </c>
      <c r="AX216" s="23">
        <v>108064.65</v>
      </c>
      <c r="AY216" s="23">
        <v>0</v>
      </c>
      <c r="AZ216" s="23">
        <v>47058.6</v>
      </c>
      <c r="BA216" s="23">
        <v>0</v>
      </c>
      <c r="BB216" s="23">
        <v>8729.06</v>
      </c>
      <c r="BC216" s="23">
        <v>8966.6</v>
      </c>
      <c r="BD216" s="23">
        <v>17056.5</v>
      </c>
      <c r="BE216" s="23">
        <v>0</v>
      </c>
      <c r="BF216" s="23">
        <v>2877.23</v>
      </c>
      <c r="BG216" s="23">
        <v>1262.5999999999999</v>
      </c>
      <c r="BH216" s="23">
        <v>0</v>
      </c>
      <c r="BI216" s="23">
        <v>37266.120000000003</v>
      </c>
      <c r="BJ216" s="23">
        <v>20854.3</v>
      </c>
      <c r="BK216" s="23">
        <v>6137.52</v>
      </c>
      <c r="BL216" s="23">
        <v>12508.3</v>
      </c>
      <c r="BM216" s="23">
        <v>7413.3</v>
      </c>
      <c r="BN216" s="23">
        <v>14113.3</v>
      </c>
      <c r="BO216" s="23">
        <v>6516.3</v>
      </c>
      <c r="BP216" s="23">
        <v>22042.6</v>
      </c>
      <c r="BQ216" s="23">
        <v>12934.16</v>
      </c>
      <c r="BR216" s="23">
        <v>14766</v>
      </c>
      <c r="BS216" s="23">
        <v>16667.14</v>
      </c>
      <c r="BT216" s="23">
        <v>22320.2</v>
      </c>
      <c r="BU216" s="23">
        <v>10058</v>
      </c>
      <c r="BV216" s="23">
        <v>21804.46</v>
      </c>
      <c r="BW216" s="23">
        <v>5522.48</v>
      </c>
      <c r="BX216" s="23">
        <v>6634</v>
      </c>
      <c r="BY216" s="24">
        <v>3408297.5</v>
      </c>
    </row>
    <row r="217" spans="1:77">
      <c r="A217" s="21" t="s">
        <v>336</v>
      </c>
      <c r="B217" s="22">
        <v>5104020107.1009998</v>
      </c>
      <c r="C217" s="21" t="s">
        <v>376</v>
      </c>
      <c r="D217" s="23">
        <v>8784</v>
      </c>
      <c r="E217" s="23">
        <v>2802</v>
      </c>
      <c r="F217" s="23">
        <v>9444</v>
      </c>
      <c r="G217" s="23">
        <v>3319</v>
      </c>
      <c r="H217" s="23">
        <v>1322</v>
      </c>
      <c r="I217" s="23">
        <v>527</v>
      </c>
      <c r="J217" s="23">
        <v>0</v>
      </c>
      <c r="K217" s="23">
        <v>8972</v>
      </c>
      <c r="L217" s="23">
        <v>4060</v>
      </c>
      <c r="M217" s="23">
        <v>8573</v>
      </c>
      <c r="N217" s="23">
        <v>2406</v>
      </c>
      <c r="O217" s="23">
        <v>4277</v>
      </c>
      <c r="P217" s="23">
        <v>11797</v>
      </c>
      <c r="Q217" s="23">
        <v>63218</v>
      </c>
      <c r="R217" s="23">
        <v>3706</v>
      </c>
      <c r="S217" s="23">
        <v>3627</v>
      </c>
      <c r="T217" s="23">
        <v>4000</v>
      </c>
      <c r="U217" s="23">
        <v>0</v>
      </c>
      <c r="V217" s="23">
        <v>78592</v>
      </c>
      <c r="W217" s="23">
        <v>6749</v>
      </c>
      <c r="X217" s="23">
        <v>1658</v>
      </c>
      <c r="Y217" s="23">
        <v>14147</v>
      </c>
      <c r="Z217" s="23">
        <v>5261</v>
      </c>
      <c r="AA217" s="23">
        <v>3983.78</v>
      </c>
      <c r="AB217" s="23">
        <v>5562</v>
      </c>
      <c r="AC217" s="23">
        <v>1514</v>
      </c>
      <c r="AD217" s="23">
        <v>2589</v>
      </c>
      <c r="AE217" s="23">
        <v>139947</v>
      </c>
      <c r="AF217" s="23">
        <v>1487</v>
      </c>
      <c r="AG217" s="23">
        <v>0</v>
      </c>
      <c r="AH217" s="23">
        <v>1152</v>
      </c>
      <c r="AI217" s="23">
        <v>0</v>
      </c>
      <c r="AJ217" s="23">
        <v>2054</v>
      </c>
      <c r="AK217" s="23">
        <v>6046</v>
      </c>
      <c r="AL217" s="23">
        <v>1351</v>
      </c>
      <c r="AM217" s="23">
        <v>8884</v>
      </c>
      <c r="AN217" s="23">
        <v>0</v>
      </c>
      <c r="AO217" s="23">
        <v>3603</v>
      </c>
      <c r="AP217" s="23">
        <v>3401</v>
      </c>
      <c r="AQ217" s="23">
        <v>29432</v>
      </c>
      <c r="AR217" s="23">
        <v>4903</v>
      </c>
      <c r="AS217" s="23">
        <v>3149</v>
      </c>
      <c r="AT217" s="23">
        <v>6100</v>
      </c>
      <c r="AU217" s="23">
        <v>2635</v>
      </c>
      <c r="AV217" s="23">
        <v>1929</v>
      </c>
      <c r="AW217" s="23">
        <v>1661</v>
      </c>
      <c r="AX217" s="23">
        <v>12833</v>
      </c>
      <c r="AY217" s="23">
        <v>0</v>
      </c>
      <c r="AZ217" s="23">
        <v>1093</v>
      </c>
      <c r="BA217" s="23">
        <v>5321</v>
      </c>
      <c r="BB217" s="23">
        <v>1938</v>
      </c>
      <c r="BC217" s="23">
        <v>2446</v>
      </c>
      <c r="BD217" s="23">
        <v>7851</v>
      </c>
      <c r="BE217" s="23">
        <v>2833</v>
      </c>
      <c r="BF217" s="23">
        <v>1675</v>
      </c>
      <c r="BG217" s="23">
        <v>0</v>
      </c>
      <c r="BH217" s="23">
        <v>0</v>
      </c>
      <c r="BI217" s="23">
        <v>73800</v>
      </c>
      <c r="BJ217" s="23">
        <v>14557</v>
      </c>
      <c r="BK217" s="23">
        <v>0</v>
      </c>
      <c r="BL217" s="23">
        <v>1455</v>
      </c>
      <c r="BM217" s="23">
        <v>8992</v>
      </c>
      <c r="BN217" s="23">
        <v>3856</v>
      </c>
      <c r="BO217" s="23">
        <v>1703</v>
      </c>
      <c r="BP217" s="23">
        <v>33623</v>
      </c>
      <c r="BQ217" s="23">
        <v>1570</v>
      </c>
      <c r="BR217" s="23">
        <v>3584</v>
      </c>
      <c r="BS217" s="23">
        <v>3058</v>
      </c>
      <c r="BT217" s="23">
        <v>2360</v>
      </c>
      <c r="BU217" s="23">
        <v>7558</v>
      </c>
      <c r="BV217" s="23">
        <v>1664</v>
      </c>
      <c r="BW217" s="23">
        <v>2495</v>
      </c>
      <c r="BX217" s="23">
        <v>0</v>
      </c>
      <c r="BY217" s="24">
        <v>1694017.0300000003</v>
      </c>
    </row>
    <row r="218" spans="1:77">
      <c r="A218" s="21" t="s">
        <v>336</v>
      </c>
      <c r="B218" s="22">
        <v>5104030202.1009998</v>
      </c>
      <c r="C218" s="21" t="s">
        <v>377</v>
      </c>
      <c r="D218" s="23">
        <v>0</v>
      </c>
      <c r="E218" s="23">
        <v>0</v>
      </c>
      <c r="F218" s="23">
        <v>0</v>
      </c>
      <c r="G218" s="23">
        <v>15000</v>
      </c>
      <c r="H218" s="23">
        <v>0</v>
      </c>
      <c r="I218" s="23">
        <v>0</v>
      </c>
      <c r="J218" s="23">
        <v>815000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v>0</v>
      </c>
      <c r="T218" s="23">
        <v>0</v>
      </c>
      <c r="U218" s="23">
        <v>0</v>
      </c>
      <c r="V218" s="23">
        <v>0</v>
      </c>
      <c r="W218" s="23">
        <v>0</v>
      </c>
      <c r="X218" s="23">
        <v>0</v>
      </c>
      <c r="Y218" s="23">
        <v>0</v>
      </c>
      <c r="Z218" s="23">
        <v>0</v>
      </c>
      <c r="AA218" s="23">
        <v>0</v>
      </c>
      <c r="AB218" s="23">
        <v>0</v>
      </c>
      <c r="AC218" s="23">
        <v>0</v>
      </c>
      <c r="AD218" s="23">
        <v>0</v>
      </c>
      <c r="AE218" s="23">
        <v>0</v>
      </c>
      <c r="AF218" s="23">
        <v>0</v>
      </c>
      <c r="AG218" s="23">
        <v>0</v>
      </c>
      <c r="AH218" s="23">
        <v>0</v>
      </c>
      <c r="AI218" s="23">
        <v>0</v>
      </c>
      <c r="AJ218" s="23">
        <v>0</v>
      </c>
      <c r="AK218" s="23">
        <v>0</v>
      </c>
      <c r="AL218" s="23">
        <v>0</v>
      </c>
      <c r="AM218" s="23">
        <v>0</v>
      </c>
      <c r="AN218" s="23">
        <v>0</v>
      </c>
      <c r="AO218" s="23">
        <v>0</v>
      </c>
      <c r="AP218" s="23">
        <v>0</v>
      </c>
      <c r="AQ218" s="23">
        <v>0</v>
      </c>
      <c r="AR218" s="23">
        <v>0</v>
      </c>
      <c r="AS218" s="23">
        <v>0</v>
      </c>
      <c r="AT218" s="23">
        <v>0</v>
      </c>
      <c r="AU218" s="23">
        <v>0</v>
      </c>
      <c r="AV218" s="23">
        <v>0</v>
      </c>
      <c r="AW218" s="23">
        <v>0</v>
      </c>
      <c r="AX218" s="23">
        <v>0</v>
      </c>
      <c r="AY218" s="23">
        <v>0</v>
      </c>
      <c r="AZ218" s="23">
        <v>0</v>
      </c>
      <c r="BA218" s="23">
        <v>0</v>
      </c>
      <c r="BB218" s="23">
        <v>0</v>
      </c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  <c r="BI218" s="23">
        <v>1859700</v>
      </c>
      <c r="BJ218" s="23">
        <v>0</v>
      </c>
      <c r="BK218" s="23">
        <v>0</v>
      </c>
      <c r="BL218" s="23">
        <v>0</v>
      </c>
      <c r="BM218" s="23">
        <v>0</v>
      </c>
      <c r="BN218" s="23">
        <v>0</v>
      </c>
      <c r="BO218" s="23">
        <v>0</v>
      </c>
      <c r="BP218" s="23">
        <v>0</v>
      </c>
      <c r="BQ218" s="23">
        <v>0</v>
      </c>
      <c r="BR218" s="23">
        <v>0</v>
      </c>
      <c r="BS218" s="23">
        <v>0</v>
      </c>
      <c r="BT218" s="23">
        <v>0</v>
      </c>
      <c r="BU218" s="23">
        <v>0</v>
      </c>
      <c r="BV218" s="23">
        <v>0</v>
      </c>
      <c r="BW218" s="23">
        <v>0</v>
      </c>
      <c r="BX218" s="23">
        <v>0</v>
      </c>
      <c r="BY218" s="24">
        <v>939400</v>
      </c>
    </row>
    <row r="219" spans="1:77">
      <c r="A219" s="21" t="s">
        <v>336</v>
      </c>
      <c r="B219" s="22">
        <v>5104030203.1009998</v>
      </c>
      <c r="C219" s="21" t="s">
        <v>378</v>
      </c>
      <c r="D219" s="23">
        <v>0</v>
      </c>
      <c r="E219" s="23">
        <v>0</v>
      </c>
      <c r="F219" s="23">
        <v>1827.56</v>
      </c>
      <c r="G219" s="23">
        <v>17494.689999999999</v>
      </c>
      <c r="H219" s="23">
        <v>0</v>
      </c>
      <c r="I219" s="23">
        <v>25553.74</v>
      </c>
      <c r="J219" s="23">
        <v>50031.01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  <c r="S219" s="23">
        <v>0</v>
      </c>
      <c r="T219" s="23">
        <v>0</v>
      </c>
      <c r="U219" s="23">
        <v>0</v>
      </c>
      <c r="V219" s="23">
        <v>88508.09</v>
      </c>
      <c r="W219" s="23">
        <v>0</v>
      </c>
      <c r="X219" s="23">
        <v>10109.36</v>
      </c>
      <c r="Y219" s="23">
        <v>0</v>
      </c>
      <c r="Z219" s="23">
        <v>0</v>
      </c>
      <c r="AA219" s="23">
        <v>12172.32</v>
      </c>
      <c r="AB219" s="23">
        <v>0</v>
      </c>
      <c r="AC219" s="23">
        <v>51562.13</v>
      </c>
      <c r="AD219" s="23">
        <v>0</v>
      </c>
      <c r="AE219" s="23">
        <v>80471.42</v>
      </c>
      <c r="AF219" s="23">
        <v>13284.78</v>
      </c>
      <c r="AG219" s="23">
        <v>25737.8</v>
      </c>
      <c r="AH219" s="23">
        <v>0</v>
      </c>
      <c r="AI219" s="23">
        <v>0</v>
      </c>
      <c r="AJ219" s="23">
        <v>0</v>
      </c>
      <c r="AK219" s="23">
        <v>36409.93</v>
      </c>
      <c r="AL219" s="23">
        <v>0</v>
      </c>
      <c r="AM219" s="23">
        <v>0</v>
      </c>
      <c r="AN219" s="23">
        <v>12328.14</v>
      </c>
      <c r="AO219" s="23">
        <v>0</v>
      </c>
      <c r="AP219" s="23">
        <v>0</v>
      </c>
      <c r="AQ219" s="23">
        <v>8777.56</v>
      </c>
      <c r="AR219" s="23">
        <v>51071.9</v>
      </c>
      <c r="AS219" s="23">
        <v>0</v>
      </c>
      <c r="AT219" s="23">
        <v>0</v>
      </c>
      <c r="AU219" s="23">
        <v>0</v>
      </c>
      <c r="AV219" s="23">
        <v>43218.93</v>
      </c>
      <c r="AW219" s="23">
        <v>0</v>
      </c>
      <c r="AX219" s="23">
        <v>0</v>
      </c>
      <c r="AY219" s="23">
        <v>0</v>
      </c>
      <c r="AZ219" s="23">
        <v>1182.3499999999999</v>
      </c>
      <c r="BA219" s="23">
        <v>0</v>
      </c>
      <c r="BB219" s="23">
        <v>0</v>
      </c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33973.57</v>
      </c>
      <c r="BI219" s="23">
        <v>0</v>
      </c>
      <c r="BJ219" s="23">
        <v>40954.79</v>
      </c>
      <c r="BK219" s="23">
        <v>30411.54</v>
      </c>
      <c r="BL219" s="23">
        <v>54133.440000000002</v>
      </c>
      <c r="BM219" s="23">
        <v>7954.38</v>
      </c>
      <c r="BN219" s="23">
        <v>1290</v>
      </c>
      <c r="BO219" s="23">
        <v>0</v>
      </c>
      <c r="BP219" s="23">
        <v>99383.86</v>
      </c>
      <c r="BQ219" s="23">
        <v>0</v>
      </c>
      <c r="BR219" s="23">
        <v>0</v>
      </c>
      <c r="BS219" s="23">
        <v>0</v>
      </c>
      <c r="BT219" s="23">
        <v>0</v>
      </c>
      <c r="BU219" s="23">
        <v>0</v>
      </c>
      <c r="BV219" s="23">
        <v>0</v>
      </c>
      <c r="BW219" s="23">
        <v>0</v>
      </c>
      <c r="BX219" s="23">
        <v>0</v>
      </c>
      <c r="BY219" s="24">
        <v>3409662.5099999993</v>
      </c>
    </row>
    <row r="220" spans="1:77">
      <c r="A220" s="21" t="s">
        <v>336</v>
      </c>
      <c r="B220" s="22">
        <v>5104030205.1009998</v>
      </c>
      <c r="C220" s="21" t="s">
        <v>379</v>
      </c>
      <c r="D220" s="23">
        <v>53723574.159999996</v>
      </c>
      <c r="E220" s="23">
        <v>2984761.33</v>
      </c>
      <c r="F220" s="23">
        <v>7676600.3700000001</v>
      </c>
      <c r="G220" s="23">
        <v>2876020</v>
      </c>
      <c r="H220" s="23">
        <v>1521562.22</v>
      </c>
      <c r="I220" s="23">
        <v>879124.64</v>
      </c>
      <c r="J220" s="23">
        <v>113494112.16</v>
      </c>
      <c r="K220" s="23">
        <v>2653113.06</v>
      </c>
      <c r="L220" s="23">
        <v>1262561.07</v>
      </c>
      <c r="M220" s="23">
        <v>21084623.879999999</v>
      </c>
      <c r="N220" s="23">
        <v>1708436.59</v>
      </c>
      <c r="O220" s="23">
        <v>4242183.2300000004</v>
      </c>
      <c r="P220" s="23">
        <v>8589629.8599999994</v>
      </c>
      <c r="Q220" s="23">
        <v>6993417.25</v>
      </c>
      <c r="R220" s="23">
        <v>259145.07</v>
      </c>
      <c r="S220" s="23">
        <v>456668.38</v>
      </c>
      <c r="T220" s="23">
        <v>1402686.15</v>
      </c>
      <c r="U220" s="23">
        <v>1139322.03</v>
      </c>
      <c r="V220" s="23">
        <v>70535052.260000005</v>
      </c>
      <c r="W220" s="23">
        <v>4416828.05</v>
      </c>
      <c r="X220" s="23">
        <v>3352397.84</v>
      </c>
      <c r="Y220" s="23">
        <v>9379902.1600000001</v>
      </c>
      <c r="Z220" s="23">
        <v>1788079.17</v>
      </c>
      <c r="AA220" s="23">
        <v>2380873.59</v>
      </c>
      <c r="AB220" s="23">
        <v>3794473.04</v>
      </c>
      <c r="AC220" s="23">
        <v>1351076.22</v>
      </c>
      <c r="AD220" s="23">
        <v>969869.09</v>
      </c>
      <c r="AE220" s="23">
        <v>52970447.310000002</v>
      </c>
      <c r="AF220" s="23">
        <v>4621523.54</v>
      </c>
      <c r="AG220" s="23">
        <v>1103258.57</v>
      </c>
      <c r="AH220" s="23">
        <v>781623.45</v>
      </c>
      <c r="AI220" s="23">
        <v>1080363.07</v>
      </c>
      <c r="AJ220" s="23">
        <v>1125902.6599999999</v>
      </c>
      <c r="AK220" s="23">
        <v>1213532.5900000001</v>
      </c>
      <c r="AL220" s="23">
        <v>1602858.38</v>
      </c>
      <c r="AM220" s="23">
        <v>2700187.08</v>
      </c>
      <c r="AN220" s="23">
        <v>1098557.5900000001</v>
      </c>
      <c r="AO220" s="23">
        <v>731642.75</v>
      </c>
      <c r="AP220" s="23">
        <v>1242533.48</v>
      </c>
      <c r="AQ220" s="23">
        <v>16258130.33</v>
      </c>
      <c r="AR220" s="23">
        <v>1634122.98</v>
      </c>
      <c r="AS220" s="23">
        <v>1194638.01</v>
      </c>
      <c r="AT220" s="23">
        <v>1644424.12</v>
      </c>
      <c r="AU220" s="23">
        <v>981954.89</v>
      </c>
      <c r="AV220" s="23">
        <v>166287.6</v>
      </c>
      <c r="AW220" s="23">
        <v>327884.59000000003</v>
      </c>
      <c r="AX220" s="23">
        <v>52946496.899999999</v>
      </c>
      <c r="AY220" s="23">
        <v>1454132.79</v>
      </c>
      <c r="AZ220" s="23">
        <v>1580254.61</v>
      </c>
      <c r="BA220" s="23">
        <v>2466021.39</v>
      </c>
      <c r="BB220" s="23">
        <v>3169298.88</v>
      </c>
      <c r="BC220" s="23">
        <v>1956372.2</v>
      </c>
      <c r="BD220" s="23">
        <v>3389365.45</v>
      </c>
      <c r="BE220" s="23">
        <v>1950054.44</v>
      </c>
      <c r="BF220" s="23">
        <v>1359619.43</v>
      </c>
      <c r="BG220" s="23">
        <v>490365.53</v>
      </c>
      <c r="BH220" s="23">
        <v>431118.71</v>
      </c>
      <c r="BI220" s="23">
        <v>36510294.490000002</v>
      </c>
      <c r="BJ220" s="23">
        <v>6750788.3700000001</v>
      </c>
      <c r="BK220" s="23">
        <v>1075248.1200000001</v>
      </c>
      <c r="BL220" s="23">
        <v>920270.31</v>
      </c>
      <c r="BM220" s="23">
        <v>969922.97</v>
      </c>
      <c r="BN220" s="23">
        <v>2434880.5699999998</v>
      </c>
      <c r="BO220" s="23">
        <v>744351.84</v>
      </c>
      <c r="BP220" s="23">
        <v>22362809.050000001</v>
      </c>
      <c r="BQ220" s="23">
        <v>723203.42</v>
      </c>
      <c r="BR220" s="23">
        <v>1172766.32</v>
      </c>
      <c r="BS220" s="23">
        <v>2300449.6</v>
      </c>
      <c r="BT220" s="23">
        <v>1500886.42</v>
      </c>
      <c r="BU220" s="23">
        <v>7649817.4699999997</v>
      </c>
      <c r="BV220" s="23">
        <v>1230028.1599999999</v>
      </c>
      <c r="BW220" s="23">
        <v>740449.27</v>
      </c>
      <c r="BX220" s="23">
        <v>1100097.8500000001</v>
      </c>
      <c r="BY220" s="24">
        <v>1652139411.5000005</v>
      </c>
    </row>
    <row r="221" spans="1:77">
      <c r="A221" s="21" t="s">
        <v>336</v>
      </c>
      <c r="B221" s="22">
        <v>5104030205.1020002</v>
      </c>
      <c r="C221" s="21" t="s">
        <v>380</v>
      </c>
      <c r="D221" s="23">
        <v>5362104.8600000003</v>
      </c>
      <c r="E221" s="23">
        <v>131763.64000000001</v>
      </c>
      <c r="F221" s="23">
        <v>2458061.3199999998</v>
      </c>
      <c r="G221" s="23">
        <v>0</v>
      </c>
      <c r="H221" s="23">
        <v>0</v>
      </c>
      <c r="I221" s="23">
        <v>0</v>
      </c>
      <c r="J221" s="23">
        <v>936552.95999999996</v>
      </c>
      <c r="K221" s="23">
        <v>0</v>
      </c>
      <c r="L221" s="23">
        <v>484984.53</v>
      </c>
      <c r="M221" s="23">
        <v>144106.44</v>
      </c>
      <c r="N221" s="23">
        <v>0</v>
      </c>
      <c r="O221" s="23">
        <v>1210</v>
      </c>
      <c r="P221" s="23">
        <v>352405.05</v>
      </c>
      <c r="Q221" s="23">
        <v>255075.68</v>
      </c>
      <c r="R221" s="23">
        <v>63198.07</v>
      </c>
      <c r="S221" s="23">
        <v>279003.37</v>
      </c>
      <c r="T221" s="23">
        <v>441838.1</v>
      </c>
      <c r="U221" s="23">
        <v>356053.29</v>
      </c>
      <c r="V221" s="23">
        <v>857978.49</v>
      </c>
      <c r="W221" s="23">
        <v>9406.9</v>
      </c>
      <c r="X221" s="23">
        <v>245760.02</v>
      </c>
      <c r="Y221" s="23">
        <v>250628.68</v>
      </c>
      <c r="Z221" s="23">
        <v>1320</v>
      </c>
      <c r="AA221" s="23">
        <v>53167.56</v>
      </c>
      <c r="AB221" s="23">
        <v>0</v>
      </c>
      <c r="AC221" s="23">
        <v>0</v>
      </c>
      <c r="AD221" s="23">
        <v>0</v>
      </c>
      <c r="AE221" s="23">
        <v>514020.24</v>
      </c>
      <c r="AF221" s="23">
        <v>154319.38</v>
      </c>
      <c r="AG221" s="23">
        <v>210735.53</v>
      </c>
      <c r="AH221" s="23">
        <v>0</v>
      </c>
      <c r="AI221" s="23">
        <v>7699</v>
      </c>
      <c r="AJ221" s="23">
        <v>150</v>
      </c>
      <c r="AK221" s="23">
        <v>24197</v>
      </c>
      <c r="AL221" s="23">
        <v>0</v>
      </c>
      <c r="AM221" s="23">
        <v>4690</v>
      </c>
      <c r="AN221" s="23">
        <v>15625</v>
      </c>
      <c r="AO221" s="23">
        <v>132262.42000000001</v>
      </c>
      <c r="AP221" s="23">
        <v>354222.8</v>
      </c>
      <c r="AQ221" s="23">
        <v>2999555.41</v>
      </c>
      <c r="AR221" s="23">
        <v>0</v>
      </c>
      <c r="AS221" s="23">
        <v>0</v>
      </c>
      <c r="AT221" s="23">
        <v>0</v>
      </c>
      <c r="AU221" s="23">
        <v>0</v>
      </c>
      <c r="AV221" s="23">
        <v>0</v>
      </c>
      <c r="AW221" s="23">
        <v>0</v>
      </c>
      <c r="AX221" s="23">
        <v>0</v>
      </c>
      <c r="AY221" s="23">
        <v>24750</v>
      </c>
      <c r="AZ221" s="23">
        <v>0</v>
      </c>
      <c r="BA221" s="23">
        <v>0</v>
      </c>
      <c r="BB221" s="23">
        <v>0</v>
      </c>
      <c r="BC221" s="23">
        <v>0</v>
      </c>
      <c r="BD221" s="23">
        <v>670345.57999999996</v>
      </c>
      <c r="BE221" s="23">
        <v>72745.5</v>
      </c>
      <c r="BF221" s="23">
        <v>0</v>
      </c>
      <c r="BG221" s="23">
        <v>0</v>
      </c>
      <c r="BH221" s="23">
        <v>0</v>
      </c>
      <c r="BI221" s="23">
        <v>10911561.029999999</v>
      </c>
      <c r="BJ221" s="23">
        <v>4383041.71</v>
      </c>
      <c r="BK221" s="23">
        <v>291909.78000000003</v>
      </c>
      <c r="BL221" s="23">
        <v>0</v>
      </c>
      <c r="BM221" s="23">
        <v>17600</v>
      </c>
      <c r="BN221" s="23">
        <v>0</v>
      </c>
      <c r="BO221" s="23">
        <v>0</v>
      </c>
      <c r="BP221" s="23">
        <v>385685.5</v>
      </c>
      <c r="BQ221" s="23">
        <v>0</v>
      </c>
      <c r="BR221" s="23">
        <v>7840</v>
      </c>
      <c r="BS221" s="23">
        <v>360</v>
      </c>
      <c r="BT221" s="23">
        <v>0</v>
      </c>
      <c r="BU221" s="23">
        <v>107960</v>
      </c>
      <c r="BV221" s="23">
        <v>0</v>
      </c>
      <c r="BW221" s="23">
        <v>26.25</v>
      </c>
      <c r="BX221" s="23">
        <v>287595.23</v>
      </c>
      <c r="BY221" s="24">
        <v>101828143.98</v>
      </c>
    </row>
    <row r="222" spans="1:77">
      <c r="A222" s="21" t="s">
        <v>336</v>
      </c>
      <c r="B222" s="22">
        <v>5104030205.1029997</v>
      </c>
      <c r="C222" s="21" t="s">
        <v>381</v>
      </c>
      <c r="D222" s="23">
        <v>23962909.940000001</v>
      </c>
      <c r="E222" s="23">
        <v>1202962.6599999999</v>
      </c>
      <c r="F222" s="23">
        <v>3159960.55</v>
      </c>
      <c r="G222" s="23">
        <v>585148.96</v>
      </c>
      <c r="H222" s="23">
        <v>451840.73</v>
      </c>
      <c r="I222" s="23">
        <v>253340.13</v>
      </c>
      <c r="J222" s="23">
        <v>97803988.75</v>
      </c>
      <c r="K222" s="23">
        <v>511600</v>
      </c>
      <c r="L222" s="23">
        <v>64792.6</v>
      </c>
      <c r="M222" s="23">
        <v>12348870.359999999</v>
      </c>
      <c r="N222" s="23">
        <v>559473.59</v>
      </c>
      <c r="O222" s="23">
        <v>998804.43</v>
      </c>
      <c r="P222" s="23">
        <v>5713244.7400000002</v>
      </c>
      <c r="Q222" s="23">
        <v>3273210.45</v>
      </c>
      <c r="R222" s="23">
        <v>35759.5</v>
      </c>
      <c r="S222" s="23">
        <v>129587.66</v>
      </c>
      <c r="T222" s="23">
        <v>18000</v>
      </c>
      <c r="U222" s="23">
        <v>108278</v>
      </c>
      <c r="V222" s="23">
        <v>16685227.93</v>
      </c>
      <c r="W222" s="23">
        <v>1201717.22</v>
      </c>
      <c r="X222" s="23">
        <v>311697.57</v>
      </c>
      <c r="Y222" s="23">
        <v>1269483.6100000001</v>
      </c>
      <c r="Z222" s="23">
        <v>300052.03000000003</v>
      </c>
      <c r="AA222" s="23">
        <v>543318.26</v>
      </c>
      <c r="AB222" s="23">
        <v>1403247.6</v>
      </c>
      <c r="AC222" s="23">
        <v>294508.01</v>
      </c>
      <c r="AD222" s="23">
        <v>0</v>
      </c>
      <c r="AE222" s="23">
        <v>26707827.920000002</v>
      </c>
      <c r="AF222" s="23">
        <v>109606.2</v>
      </c>
      <c r="AG222" s="23">
        <v>50868.2</v>
      </c>
      <c r="AH222" s="23">
        <v>125746.52</v>
      </c>
      <c r="AI222" s="23">
        <v>192443.29</v>
      </c>
      <c r="AJ222" s="23">
        <v>400758.85</v>
      </c>
      <c r="AK222" s="23">
        <v>304294.03000000003</v>
      </c>
      <c r="AL222" s="23">
        <v>320462.59999999998</v>
      </c>
      <c r="AM222" s="23">
        <v>563302.98</v>
      </c>
      <c r="AN222" s="23">
        <v>412508.84</v>
      </c>
      <c r="AO222" s="23">
        <v>56360.3</v>
      </c>
      <c r="AP222" s="23">
        <v>0</v>
      </c>
      <c r="AQ222" s="23">
        <v>3182308.47</v>
      </c>
      <c r="AR222" s="23">
        <v>80926.09</v>
      </c>
      <c r="AS222" s="23">
        <v>170799.19</v>
      </c>
      <c r="AT222" s="23">
        <v>252353.76</v>
      </c>
      <c r="AU222" s="23">
        <v>146145.81</v>
      </c>
      <c r="AV222" s="23">
        <v>14921.05</v>
      </c>
      <c r="AW222" s="23">
        <v>68495.58</v>
      </c>
      <c r="AX222" s="23">
        <v>12735595.66</v>
      </c>
      <c r="AY222" s="23">
        <v>432258.22</v>
      </c>
      <c r="AZ222" s="23">
        <v>432527.97</v>
      </c>
      <c r="BA222" s="23">
        <v>808999.66</v>
      </c>
      <c r="BB222" s="23">
        <v>762731.45</v>
      </c>
      <c r="BC222" s="23">
        <v>406661.79</v>
      </c>
      <c r="BD222" s="23">
        <v>1264007.03</v>
      </c>
      <c r="BE222" s="23">
        <v>1036083.44</v>
      </c>
      <c r="BF222" s="23">
        <v>93528.34</v>
      </c>
      <c r="BG222" s="23">
        <v>111114.31</v>
      </c>
      <c r="BH222" s="23">
        <v>108912.92</v>
      </c>
      <c r="BI222" s="23">
        <v>5373208.25</v>
      </c>
      <c r="BJ222" s="23">
        <v>1970885.7</v>
      </c>
      <c r="BK222" s="23">
        <v>138045.94</v>
      </c>
      <c r="BL222" s="23">
        <v>162993</v>
      </c>
      <c r="BM222" s="23">
        <v>244255.21</v>
      </c>
      <c r="BN222" s="23">
        <v>480495.43</v>
      </c>
      <c r="BO222" s="23">
        <v>79656.34</v>
      </c>
      <c r="BP222" s="23">
        <v>6182887.1500000004</v>
      </c>
      <c r="BQ222" s="23">
        <v>205836.75</v>
      </c>
      <c r="BR222" s="23">
        <v>469167.25</v>
      </c>
      <c r="BS222" s="23">
        <v>192203.2</v>
      </c>
      <c r="BT222" s="23">
        <v>396549.28</v>
      </c>
      <c r="BU222" s="23">
        <v>2266973.2000000002</v>
      </c>
      <c r="BV222" s="23">
        <v>228602.03</v>
      </c>
      <c r="BW222" s="23">
        <v>145571.82999999999</v>
      </c>
      <c r="BX222" s="23">
        <v>0</v>
      </c>
      <c r="BY222" s="24">
        <v>542730743.24989986</v>
      </c>
    </row>
    <row r="223" spans="1:77">
      <c r="A223" s="21" t="s">
        <v>336</v>
      </c>
      <c r="B223" s="22">
        <v>5104030205.1040001</v>
      </c>
      <c r="C223" s="21" t="s">
        <v>382</v>
      </c>
      <c r="D223" s="23">
        <v>8985110.5099999998</v>
      </c>
      <c r="E223" s="23">
        <v>1017877.57</v>
      </c>
      <c r="F223" s="23">
        <v>2318797.39</v>
      </c>
      <c r="G223" s="23">
        <v>1228756.98</v>
      </c>
      <c r="H223" s="23">
        <v>1880362.47</v>
      </c>
      <c r="I223" s="23">
        <v>384366</v>
      </c>
      <c r="J223" s="23">
        <v>34450280.960000001</v>
      </c>
      <c r="K223" s="23">
        <v>2374965.6800000002</v>
      </c>
      <c r="L223" s="23">
        <v>696333.05</v>
      </c>
      <c r="M223" s="23">
        <v>4531147.59</v>
      </c>
      <c r="N223" s="23">
        <v>531091.93999999994</v>
      </c>
      <c r="O223" s="23">
        <v>1317078.8899999999</v>
      </c>
      <c r="P223" s="23">
        <v>3565358.09</v>
      </c>
      <c r="Q223" s="23">
        <v>3322172.19</v>
      </c>
      <c r="R223" s="23">
        <v>0</v>
      </c>
      <c r="S223" s="23">
        <v>700429.67</v>
      </c>
      <c r="T223" s="23">
        <v>423467</v>
      </c>
      <c r="U223" s="23">
        <v>417006.89</v>
      </c>
      <c r="V223" s="23">
        <v>7585771.3200000003</v>
      </c>
      <c r="W223" s="23">
        <v>1186874.8799999999</v>
      </c>
      <c r="X223" s="23">
        <v>480529.32</v>
      </c>
      <c r="Y223" s="23">
        <v>424038.2</v>
      </c>
      <c r="Z223" s="23">
        <v>505100.68</v>
      </c>
      <c r="AA223" s="23">
        <v>447269.33</v>
      </c>
      <c r="AB223" s="23">
        <v>775432</v>
      </c>
      <c r="AC223" s="23">
        <v>212459.1</v>
      </c>
      <c r="AD223" s="23">
        <v>0</v>
      </c>
      <c r="AE223" s="23">
        <v>13377302.74</v>
      </c>
      <c r="AF223" s="23">
        <v>910624.8</v>
      </c>
      <c r="AG223" s="23">
        <v>416509</v>
      </c>
      <c r="AH223" s="23">
        <v>946532</v>
      </c>
      <c r="AI223" s="23">
        <v>634740</v>
      </c>
      <c r="AJ223" s="23">
        <v>666304.6</v>
      </c>
      <c r="AK223" s="23">
        <v>748397.5</v>
      </c>
      <c r="AL223" s="23">
        <v>659137.5</v>
      </c>
      <c r="AM223" s="23">
        <v>608785</v>
      </c>
      <c r="AN223" s="23">
        <v>488290</v>
      </c>
      <c r="AO223" s="23">
        <v>340687.8</v>
      </c>
      <c r="AP223" s="23">
        <v>537585.5</v>
      </c>
      <c r="AQ223" s="23">
        <v>5139273.17</v>
      </c>
      <c r="AR223" s="23">
        <v>674973</v>
      </c>
      <c r="AS223" s="23">
        <v>218370.85</v>
      </c>
      <c r="AT223" s="23">
        <v>474421.5</v>
      </c>
      <c r="AU223" s="23">
        <v>369904.5</v>
      </c>
      <c r="AV223" s="23">
        <v>60573</v>
      </c>
      <c r="AW223" s="23">
        <v>360368.15</v>
      </c>
      <c r="AX223" s="23">
        <v>11719286.6</v>
      </c>
      <c r="AY223" s="23">
        <v>807927</v>
      </c>
      <c r="AZ223" s="23">
        <v>25850</v>
      </c>
      <c r="BA223" s="23">
        <v>727438</v>
      </c>
      <c r="BB223" s="23">
        <v>832019.51</v>
      </c>
      <c r="BC223" s="23">
        <v>760785</v>
      </c>
      <c r="BD223" s="23">
        <v>899644.5</v>
      </c>
      <c r="BE223" s="23">
        <v>775121.5</v>
      </c>
      <c r="BF223" s="23">
        <v>159084</v>
      </c>
      <c r="BG223" s="23">
        <v>217014</v>
      </c>
      <c r="BH223" s="23">
        <v>311320</v>
      </c>
      <c r="BI223" s="23">
        <v>3160516.64</v>
      </c>
      <c r="BJ223" s="23">
        <v>835618</v>
      </c>
      <c r="BK223" s="23">
        <v>820858</v>
      </c>
      <c r="BL223" s="23">
        <v>310440</v>
      </c>
      <c r="BM223" s="23">
        <v>1062285</v>
      </c>
      <c r="BN223" s="23">
        <v>696482.41</v>
      </c>
      <c r="BO223" s="23">
        <v>301870.2</v>
      </c>
      <c r="BP223" s="23">
        <v>4782234.82</v>
      </c>
      <c r="BQ223" s="23">
        <v>249747.94</v>
      </c>
      <c r="BR223" s="23">
        <v>145938.89000000001</v>
      </c>
      <c r="BS223" s="23">
        <v>398627</v>
      </c>
      <c r="BT223" s="23">
        <v>842972.1</v>
      </c>
      <c r="BU223" s="23">
        <v>2508038.25</v>
      </c>
      <c r="BV223" s="23">
        <v>88904.2</v>
      </c>
      <c r="BW223" s="23">
        <v>275700.37</v>
      </c>
      <c r="BX223" s="23">
        <v>166789.4</v>
      </c>
      <c r="BY223" s="24">
        <v>391914102.45999998</v>
      </c>
    </row>
    <row r="224" spans="1:77">
      <c r="A224" s="21" t="s">
        <v>336</v>
      </c>
      <c r="B224" s="22">
        <v>5104030205.1120005</v>
      </c>
      <c r="C224" s="21" t="s">
        <v>383</v>
      </c>
      <c r="D224" s="23">
        <v>4755295.54</v>
      </c>
      <c r="E224" s="23">
        <v>575965.76</v>
      </c>
      <c r="F224" s="23">
        <v>637012.65</v>
      </c>
      <c r="G224" s="23">
        <v>232745</v>
      </c>
      <c r="H224" s="23">
        <v>154769</v>
      </c>
      <c r="I224" s="23">
        <v>3350</v>
      </c>
      <c r="J224" s="23">
        <v>5827969</v>
      </c>
      <c r="K224" s="23">
        <v>526733.5</v>
      </c>
      <c r="L224" s="23">
        <v>0</v>
      </c>
      <c r="M224" s="23">
        <v>1584544.6</v>
      </c>
      <c r="N224" s="23">
        <v>114297.75</v>
      </c>
      <c r="O224" s="23">
        <v>290637</v>
      </c>
      <c r="P224" s="23">
        <v>817135.1</v>
      </c>
      <c r="Q224" s="23">
        <v>0</v>
      </c>
      <c r="R224" s="23">
        <v>0</v>
      </c>
      <c r="S224" s="23">
        <v>0</v>
      </c>
      <c r="T224" s="23">
        <v>93356</v>
      </c>
      <c r="U224" s="23">
        <v>27997.75</v>
      </c>
      <c r="V224" s="23">
        <v>3348130.87</v>
      </c>
      <c r="W224" s="23">
        <v>486774.26</v>
      </c>
      <c r="X224" s="23">
        <v>284183</v>
      </c>
      <c r="Y224" s="23">
        <v>785789</v>
      </c>
      <c r="Z224" s="23">
        <v>67134.2</v>
      </c>
      <c r="AA224" s="23">
        <v>103293.5</v>
      </c>
      <c r="AB224" s="23">
        <v>0</v>
      </c>
      <c r="AC224" s="23">
        <v>0</v>
      </c>
      <c r="AD224" s="23">
        <v>0</v>
      </c>
      <c r="AE224" s="23">
        <v>3842024.66</v>
      </c>
      <c r="AF224" s="23">
        <v>12604.6</v>
      </c>
      <c r="AG224" s="23">
        <v>0</v>
      </c>
      <c r="AH224" s="23">
        <v>0</v>
      </c>
      <c r="AI224" s="23">
        <v>0</v>
      </c>
      <c r="AJ224" s="23">
        <v>220421.2</v>
      </c>
      <c r="AK224" s="23">
        <v>89366.5</v>
      </c>
      <c r="AL224" s="23">
        <v>102236.5</v>
      </c>
      <c r="AM224" s="23">
        <v>222432.7</v>
      </c>
      <c r="AN224" s="23">
        <v>0</v>
      </c>
      <c r="AO224" s="23">
        <v>72842.5</v>
      </c>
      <c r="AP224" s="23">
        <v>0</v>
      </c>
      <c r="AQ224" s="23">
        <v>1299306.6399999999</v>
      </c>
      <c r="AR224" s="23">
        <v>72500</v>
      </c>
      <c r="AS224" s="23">
        <v>44521.4</v>
      </c>
      <c r="AT224" s="23">
        <v>151874</v>
      </c>
      <c r="AU224" s="23">
        <v>42028</v>
      </c>
      <c r="AV224" s="23">
        <v>0</v>
      </c>
      <c r="AW224" s="23">
        <v>21659</v>
      </c>
      <c r="AX224" s="23">
        <v>2567795.5299999998</v>
      </c>
      <c r="AY224" s="23">
        <v>0</v>
      </c>
      <c r="AZ224" s="23">
        <v>0</v>
      </c>
      <c r="BA224" s="23">
        <v>285161.31</v>
      </c>
      <c r="BB224" s="23">
        <v>241819</v>
      </c>
      <c r="BC224" s="23">
        <v>61683</v>
      </c>
      <c r="BD224" s="23">
        <v>39080</v>
      </c>
      <c r="BE224" s="23">
        <v>386650</v>
      </c>
      <c r="BF224" s="23">
        <v>89113</v>
      </c>
      <c r="BG224" s="23">
        <v>0</v>
      </c>
      <c r="BH224" s="23">
        <v>0</v>
      </c>
      <c r="BI224" s="23">
        <v>2643171.73</v>
      </c>
      <c r="BJ224" s="23">
        <v>721288</v>
      </c>
      <c r="BK224" s="23">
        <v>104742.8</v>
      </c>
      <c r="BL224" s="23">
        <v>45503</v>
      </c>
      <c r="BM224" s="23">
        <v>74567.8</v>
      </c>
      <c r="BN224" s="23">
        <v>93643</v>
      </c>
      <c r="BO224" s="23">
        <v>1548</v>
      </c>
      <c r="BP224" s="23">
        <v>584277.48</v>
      </c>
      <c r="BQ224" s="23">
        <v>86281</v>
      </c>
      <c r="BR224" s="23">
        <v>79169</v>
      </c>
      <c r="BS224" s="23">
        <v>17487</v>
      </c>
      <c r="BT224" s="23">
        <v>148135</v>
      </c>
      <c r="BU224" s="23">
        <v>651306.5</v>
      </c>
      <c r="BV224" s="23">
        <v>0</v>
      </c>
      <c r="BW224" s="23">
        <v>0</v>
      </c>
      <c r="BX224" s="23">
        <v>0</v>
      </c>
      <c r="BY224" s="24">
        <v>82571598.429999977</v>
      </c>
    </row>
    <row r="225" spans="1:77">
      <c r="A225" s="21" t="s">
        <v>336</v>
      </c>
      <c r="B225" s="22">
        <v>5104030205.1129999</v>
      </c>
      <c r="C225" s="21" t="s">
        <v>384</v>
      </c>
      <c r="D225" s="23">
        <v>104085</v>
      </c>
      <c r="E225" s="23">
        <v>0</v>
      </c>
      <c r="F225" s="23">
        <v>0</v>
      </c>
      <c r="G225" s="23">
        <v>87750</v>
      </c>
      <c r="H225" s="23">
        <v>21093.98</v>
      </c>
      <c r="I225" s="23">
        <v>0</v>
      </c>
      <c r="J225" s="23">
        <v>1114077.5</v>
      </c>
      <c r="K225" s="23">
        <v>7153.3</v>
      </c>
      <c r="L225" s="23">
        <v>0</v>
      </c>
      <c r="M225" s="23">
        <v>570</v>
      </c>
      <c r="N225" s="23">
        <v>0</v>
      </c>
      <c r="O225" s="23">
        <v>13200</v>
      </c>
      <c r="P225" s="23">
        <v>64875.199999999997</v>
      </c>
      <c r="Q225" s="23">
        <v>0</v>
      </c>
      <c r="R225" s="23">
        <v>875</v>
      </c>
      <c r="S225" s="23">
        <v>0</v>
      </c>
      <c r="T225" s="23">
        <v>0</v>
      </c>
      <c r="U225" s="23">
        <v>92020</v>
      </c>
      <c r="V225" s="23">
        <v>354090</v>
      </c>
      <c r="W225" s="23">
        <v>90800.2</v>
      </c>
      <c r="X225" s="23">
        <v>0</v>
      </c>
      <c r="Y225" s="23">
        <v>167596.65</v>
      </c>
      <c r="Z225" s="23">
        <v>0</v>
      </c>
      <c r="AA225" s="23">
        <v>10700</v>
      </c>
      <c r="AB225" s="23">
        <v>0</v>
      </c>
      <c r="AC225" s="23">
        <v>0</v>
      </c>
      <c r="AD225" s="23">
        <v>0</v>
      </c>
      <c r="AE225" s="23">
        <v>101222</v>
      </c>
      <c r="AF225" s="23">
        <v>0</v>
      </c>
      <c r="AG225" s="23">
        <v>59800</v>
      </c>
      <c r="AH225" s="23">
        <v>0</v>
      </c>
      <c r="AI225" s="23">
        <v>0</v>
      </c>
      <c r="AJ225" s="23">
        <v>39290.400000000001</v>
      </c>
      <c r="AK225" s="23">
        <v>0</v>
      </c>
      <c r="AL225" s="23">
        <v>26850</v>
      </c>
      <c r="AM225" s="23">
        <v>56785</v>
      </c>
      <c r="AN225" s="23">
        <v>165670</v>
      </c>
      <c r="AO225" s="23">
        <v>0</v>
      </c>
      <c r="AP225" s="23">
        <v>0</v>
      </c>
      <c r="AQ225" s="23">
        <v>845</v>
      </c>
      <c r="AR225" s="23">
        <v>0</v>
      </c>
      <c r="AS225" s="23">
        <v>105930</v>
      </c>
      <c r="AT225" s="23">
        <v>0</v>
      </c>
      <c r="AU225" s="23">
        <v>460</v>
      </c>
      <c r="AV225" s="23">
        <v>0</v>
      </c>
      <c r="AW225" s="23">
        <v>0</v>
      </c>
      <c r="AX225" s="23">
        <v>1186000</v>
      </c>
      <c r="AY225" s="23">
        <v>0</v>
      </c>
      <c r="AZ225" s="23">
        <v>0</v>
      </c>
      <c r="BA225" s="23">
        <v>5850</v>
      </c>
      <c r="BB225" s="23">
        <v>1300</v>
      </c>
      <c r="BC225" s="23">
        <v>0</v>
      </c>
      <c r="BD225" s="23">
        <v>0</v>
      </c>
      <c r="BE225" s="23">
        <v>80020</v>
      </c>
      <c r="BF225" s="23">
        <v>0</v>
      </c>
      <c r="BG225" s="23">
        <v>0</v>
      </c>
      <c r="BH225" s="23">
        <v>0</v>
      </c>
      <c r="BI225" s="23">
        <v>71950</v>
      </c>
      <c r="BJ225" s="23">
        <v>1292360</v>
      </c>
      <c r="BK225" s="23">
        <v>0</v>
      </c>
      <c r="BL225" s="23">
        <v>0</v>
      </c>
      <c r="BM225" s="23">
        <v>0</v>
      </c>
      <c r="BN225" s="23">
        <v>200</v>
      </c>
      <c r="BO225" s="23">
        <v>0</v>
      </c>
      <c r="BP225" s="23">
        <v>1000</v>
      </c>
      <c r="BQ225" s="23">
        <v>0</v>
      </c>
      <c r="BR225" s="23">
        <v>0</v>
      </c>
      <c r="BS225" s="23">
        <v>0</v>
      </c>
      <c r="BT225" s="23">
        <v>52000</v>
      </c>
      <c r="BU225" s="23">
        <v>20589</v>
      </c>
      <c r="BV225" s="23">
        <v>0</v>
      </c>
      <c r="BW225" s="23">
        <v>0</v>
      </c>
      <c r="BX225" s="23">
        <v>0</v>
      </c>
      <c r="BY225" s="24">
        <v>8622290.2100000009</v>
      </c>
    </row>
    <row r="226" spans="1:77">
      <c r="A226" s="21" t="s">
        <v>336</v>
      </c>
      <c r="B226" s="22">
        <v>5104030205.1169996</v>
      </c>
      <c r="C226" s="21" t="s">
        <v>385</v>
      </c>
      <c r="D226" s="23">
        <v>440114.38</v>
      </c>
      <c r="E226" s="23">
        <v>59553.760000000002</v>
      </c>
      <c r="F226" s="23">
        <v>173688.08</v>
      </c>
      <c r="G226" s="23">
        <v>19067.95</v>
      </c>
      <c r="H226" s="23">
        <v>54428.66</v>
      </c>
      <c r="I226" s="23">
        <v>49561.84</v>
      </c>
      <c r="J226" s="23">
        <v>595865.84</v>
      </c>
      <c r="K226" s="23">
        <v>212823.25</v>
      </c>
      <c r="L226" s="23">
        <v>31229.4</v>
      </c>
      <c r="M226" s="23">
        <v>270316.03999999998</v>
      </c>
      <c r="N226" s="23">
        <v>14450.31</v>
      </c>
      <c r="O226" s="23">
        <v>38794.15</v>
      </c>
      <c r="P226" s="23">
        <v>370967.99</v>
      </c>
      <c r="Q226" s="23">
        <v>1037733.17</v>
      </c>
      <c r="R226" s="23">
        <v>21670</v>
      </c>
      <c r="S226" s="23">
        <v>104999.7</v>
      </c>
      <c r="T226" s="23">
        <v>136393.18</v>
      </c>
      <c r="U226" s="23">
        <v>11065</v>
      </c>
      <c r="V226" s="23">
        <v>369682.55</v>
      </c>
      <c r="W226" s="23">
        <v>4840</v>
      </c>
      <c r="X226" s="23">
        <v>38254.120000000003</v>
      </c>
      <c r="Y226" s="23">
        <v>14544.81</v>
      </c>
      <c r="Z226" s="23">
        <v>36694.1</v>
      </c>
      <c r="AA226" s="23">
        <v>91461.65</v>
      </c>
      <c r="AB226" s="23">
        <v>29103.7</v>
      </c>
      <c r="AC226" s="23">
        <v>8323.5</v>
      </c>
      <c r="AD226" s="23">
        <v>45612</v>
      </c>
      <c r="AE226" s="23">
        <v>210214.02</v>
      </c>
      <c r="AF226" s="23">
        <v>223223.25</v>
      </c>
      <c r="AG226" s="23">
        <v>46093.608999999997</v>
      </c>
      <c r="AH226" s="23">
        <v>34259.49</v>
      </c>
      <c r="AI226" s="23">
        <v>65358.31</v>
      </c>
      <c r="AJ226" s="23">
        <v>53977.98</v>
      </c>
      <c r="AK226" s="23">
        <v>0</v>
      </c>
      <c r="AL226" s="23">
        <v>93108.160000000003</v>
      </c>
      <c r="AM226" s="23">
        <v>85876.66</v>
      </c>
      <c r="AN226" s="23">
        <v>37353.089999999997</v>
      </c>
      <c r="AO226" s="23">
        <v>51551.97</v>
      </c>
      <c r="AP226" s="23">
        <v>36965.54</v>
      </c>
      <c r="AQ226" s="23">
        <v>138501.6</v>
      </c>
      <c r="AR226" s="23">
        <v>11186.35</v>
      </c>
      <c r="AS226" s="23">
        <v>4750</v>
      </c>
      <c r="AT226" s="23">
        <v>62507</v>
      </c>
      <c r="AU226" s="23">
        <v>8610</v>
      </c>
      <c r="AV226" s="23">
        <v>1742</v>
      </c>
      <c r="AW226" s="23">
        <v>8696</v>
      </c>
      <c r="AX226" s="23">
        <v>442822.43</v>
      </c>
      <c r="AY226" s="23">
        <v>85346.4</v>
      </c>
      <c r="AZ226" s="23">
        <v>1334</v>
      </c>
      <c r="BA226" s="23">
        <v>49594.080000000002</v>
      </c>
      <c r="BB226" s="23">
        <v>71800</v>
      </c>
      <c r="BC226" s="23">
        <v>61131.06</v>
      </c>
      <c r="BD226" s="23">
        <v>94198.25</v>
      </c>
      <c r="BE226" s="23">
        <v>68402.37</v>
      </c>
      <c r="BF226" s="23">
        <v>52099.87</v>
      </c>
      <c r="BG226" s="23">
        <v>34638.29</v>
      </c>
      <c r="BH226" s="23">
        <v>17092.5</v>
      </c>
      <c r="BI226" s="23">
        <v>1210691.1000000001</v>
      </c>
      <c r="BJ226" s="23">
        <v>379430.41</v>
      </c>
      <c r="BK226" s="23">
        <v>14503.84</v>
      </c>
      <c r="BL226" s="23">
        <v>36820.639999999999</v>
      </c>
      <c r="BM226" s="23">
        <v>89085.45</v>
      </c>
      <c r="BN226" s="23">
        <v>26848.75</v>
      </c>
      <c r="BO226" s="23">
        <v>48210.15</v>
      </c>
      <c r="BP226" s="23">
        <v>232568.72</v>
      </c>
      <c r="BQ226" s="23">
        <v>20230.32</v>
      </c>
      <c r="BR226" s="23">
        <v>293753.34000000003</v>
      </c>
      <c r="BS226" s="23">
        <v>37789</v>
      </c>
      <c r="BT226" s="23">
        <v>35075.480000000003</v>
      </c>
      <c r="BU226" s="23">
        <v>168280</v>
      </c>
      <c r="BV226" s="23">
        <v>72089.899999999994</v>
      </c>
      <c r="BW226" s="23">
        <v>61839.6</v>
      </c>
      <c r="BX226" s="23">
        <v>21786.5</v>
      </c>
      <c r="BY226" s="24">
        <v>24210390.23</v>
      </c>
    </row>
    <row r="227" spans="1:77">
      <c r="A227" s="21" t="s">
        <v>336</v>
      </c>
      <c r="B227" s="22">
        <v>5104030205.118</v>
      </c>
      <c r="C227" s="21" t="s">
        <v>386</v>
      </c>
      <c r="D227" s="23">
        <v>0</v>
      </c>
      <c r="E227" s="23">
        <v>0</v>
      </c>
      <c r="F227" s="23">
        <v>0</v>
      </c>
      <c r="G227" s="23">
        <v>0</v>
      </c>
      <c r="H227" s="23">
        <v>0</v>
      </c>
      <c r="I227" s="23">
        <v>30816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  <c r="V227" s="23">
        <v>0</v>
      </c>
      <c r="W227" s="23">
        <v>0</v>
      </c>
      <c r="X227" s="23">
        <v>0</v>
      </c>
      <c r="Y227" s="23">
        <v>0</v>
      </c>
      <c r="Z227" s="23">
        <v>0</v>
      </c>
      <c r="AA227" s="23">
        <v>0</v>
      </c>
      <c r="AB227" s="23">
        <v>0</v>
      </c>
      <c r="AC227" s="23">
        <v>26255</v>
      </c>
      <c r="AD227" s="23">
        <v>0</v>
      </c>
      <c r="AE227" s="23">
        <v>0</v>
      </c>
      <c r="AF227" s="23">
        <v>0</v>
      </c>
      <c r="AG227" s="23">
        <v>0</v>
      </c>
      <c r="AH227" s="23">
        <v>0</v>
      </c>
      <c r="AI227" s="23">
        <v>0</v>
      </c>
      <c r="AJ227" s="23">
        <v>0</v>
      </c>
      <c r="AK227" s="23">
        <v>0</v>
      </c>
      <c r="AL227" s="23">
        <v>0</v>
      </c>
      <c r="AM227" s="23">
        <v>0</v>
      </c>
      <c r="AN227" s="23">
        <v>0</v>
      </c>
      <c r="AO227" s="23">
        <v>0</v>
      </c>
      <c r="AP227" s="23">
        <v>0</v>
      </c>
      <c r="AQ227" s="23">
        <v>0</v>
      </c>
      <c r="AR227" s="23">
        <v>0</v>
      </c>
      <c r="AS227" s="23">
        <v>0</v>
      </c>
      <c r="AT227" s="23">
        <v>0</v>
      </c>
      <c r="AU227" s="23">
        <v>0</v>
      </c>
      <c r="AV227" s="23">
        <v>0</v>
      </c>
      <c r="AW227" s="23">
        <v>0</v>
      </c>
      <c r="AX227" s="23">
        <v>0</v>
      </c>
      <c r="AY227" s="23">
        <v>0</v>
      </c>
      <c r="AZ227" s="23">
        <v>0</v>
      </c>
      <c r="BA227" s="23">
        <v>0</v>
      </c>
      <c r="BB227" s="23">
        <v>4375</v>
      </c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  <c r="BI227" s="23">
        <v>0</v>
      </c>
      <c r="BJ227" s="23">
        <v>0</v>
      </c>
      <c r="BK227" s="23">
        <v>0</v>
      </c>
      <c r="BL227" s="23">
        <v>46190</v>
      </c>
      <c r="BM227" s="23">
        <v>3630</v>
      </c>
      <c r="BN227" s="23">
        <v>0</v>
      </c>
      <c r="BO227" s="23">
        <v>0</v>
      </c>
      <c r="BP227" s="23">
        <v>0</v>
      </c>
      <c r="BQ227" s="23">
        <v>0</v>
      </c>
      <c r="BR227" s="23">
        <v>0</v>
      </c>
      <c r="BS227" s="23">
        <v>0</v>
      </c>
      <c r="BT227" s="23">
        <v>0</v>
      </c>
      <c r="BU227" s="23">
        <v>0</v>
      </c>
      <c r="BV227" s="23">
        <v>5900</v>
      </c>
      <c r="BW227" s="23">
        <v>6420</v>
      </c>
      <c r="BX227" s="23">
        <v>0</v>
      </c>
      <c r="BY227" s="24">
        <v>2274280.56</v>
      </c>
    </row>
    <row r="228" spans="1:77">
      <c r="A228" s="21" t="s">
        <v>336</v>
      </c>
      <c r="B228" s="22">
        <v>5104030206.1009998</v>
      </c>
      <c r="C228" s="21" t="s">
        <v>387</v>
      </c>
      <c r="D228" s="23">
        <v>0</v>
      </c>
      <c r="E228" s="23">
        <v>0</v>
      </c>
      <c r="F228" s="23">
        <v>0</v>
      </c>
      <c r="G228" s="23">
        <v>0</v>
      </c>
      <c r="H228" s="23">
        <v>0</v>
      </c>
      <c r="I228" s="23">
        <v>0</v>
      </c>
      <c r="J228" s="23">
        <v>100702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0</v>
      </c>
      <c r="T228" s="23">
        <v>0</v>
      </c>
      <c r="U228" s="23">
        <v>0</v>
      </c>
      <c r="V228" s="23">
        <v>0</v>
      </c>
      <c r="W228" s="23">
        <v>26300</v>
      </c>
      <c r="X228" s="23">
        <v>125029.5</v>
      </c>
      <c r="Y228" s="23">
        <v>0</v>
      </c>
      <c r="Z228" s="23">
        <v>12107.6</v>
      </c>
      <c r="AA228" s="23">
        <v>0</v>
      </c>
      <c r="AB228" s="23">
        <v>0</v>
      </c>
      <c r="AC228" s="23">
        <v>0</v>
      </c>
      <c r="AD228" s="23">
        <v>0</v>
      </c>
      <c r="AE228" s="23">
        <v>92449</v>
      </c>
      <c r="AF228" s="23">
        <v>0</v>
      </c>
      <c r="AG228" s="23">
        <v>4800</v>
      </c>
      <c r="AH228" s="23">
        <v>0</v>
      </c>
      <c r="AI228" s="23">
        <v>0</v>
      </c>
      <c r="AJ228" s="23">
        <v>0</v>
      </c>
      <c r="AK228" s="23">
        <v>0</v>
      </c>
      <c r="AL228" s="23">
        <v>0</v>
      </c>
      <c r="AM228" s="23">
        <v>0</v>
      </c>
      <c r="AN228" s="23">
        <v>0</v>
      </c>
      <c r="AO228" s="23">
        <v>0</v>
      </c>
      <c r="AP228" s="23">
        <v>0</v>
      </c>
      <c r="AQ228" s="23">
        <v>0</v>
      </c>
      <c r="AR228" s="23">
        <v>5200</v>
      </c>
      <c r="AS228" s="23">
        <v>5400</v>
      </c>
      <c r="AT228" s="23">
        <v>0</v>
      </c>
      <c r="AU228" s="23">
        <v>92380</v>
      </c>
      <c r="AV228" s="23">
        <v>9580</v>
      </c>
      <c r="AW228" s="23">
        <v>0</v>
      </c>
      <c r="AX228" s="23">
        <v>233530</v>
      </c>
      <c r="AY228" s="23">
        <v>0</v>
      </c>
      <c r="AZ228" s="23">
        <v>0</v>
      </c>
      <c r="BA228" s="23">
        <v>29713</v>
      </c>
      <c r="BB228" s="23">
        <v>0</v>
      </c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1680</v>
      </c>
      <c r="BI228" s="23">
        <v>3200</v>
      </c>
      <c r="BJ228" s="23">
        <v>0</v>
      </c>
      <c r="BK228" s="23">
        <v>0</v>
      </c>
      <c r="BL228" s="23">
        <v>0</v>
      </c>
      <c r="BM228" s="23">
        <v>8800</v>
      </c>
      <c r="BN228" s="23">
        <v>104359.4</v>
      </c>
      <c r="BO228" s="23">
        <v>0</v>
      </c>
      <c r="BP228" s="23">
        <v>0</v>
      </c>
      <c r="BQ228" s="23">
        <v>0</v>
      </c>
      <c r="BR228" s="23">
        <v>22990</v>
      </c>
      <c r="BS228" s="23">
        <v>0</v>
      </c>
      <c r="BT228" s="23">
        <v>0</v>
      </c>
      <c r="BU228" s="23">
        <v>0</v>
      </c>
      <c r="BV228" s="23">
        <v>0</v>
      </c>
      <c r="BW228" s="23">
        <v>0</v>
      </c>
      <c r="BX228" s="23">
        <v>0</v>
      </c>
      <c r="BY228" s="24">
        <v>2143489.2000000002</v>
      </c>
    </row>
    <row r="229" spans="1:77">
      <c r="A229" s="21" t="s">
        <v>336</v>
      </c>
      <c r="B229" s="22">
        <v>5104030207.1009998</v>
      </c>
      <c r="C229" s="21" t="s">
        <v>388</v>
      </c>
      <c r="D229" s="23">
        <v>0</v>
      </c>
      <c r="E229" s="23">
        <v>23750</v>
      </c>
      <c r="F229" s="23">
        <v>0</v>
      </c>
      <c r="G229" s="23">
        <v>0</v>
      </c>
      <c r="H229" s="23">
        <v>0</v>
      </c>
      <c r="I229" s="23">
        <v>0</v>
      </c>
      <c r="J229" s="23">
        <v>600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  <c r="S229" s="23">
        <v>0</v>
      </c>
      <c r="T229" s="23">
        <v>0</v>
      </c>
      <c r="U229" s="23">
        <v>0</v>
      </c>
      <c r="V229" s="23">
        <v>0</v>
      </c>
      <c r="W229" s="23">
        <v>0</v>
      </c>
      <c r="X229" s="23">
        <v>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  <c r="AD229" s="23">
        <v>0</v>
      </c>
      <c r="AE229" s="23">
        <v>21020</v>
      </c>
      <c r="AF229" s="23">
        <v>81252</v>
      </c>
      <c r="AG229" s="23">
        <v>0</v>
      </c>
      <c r="AH229" s="23">
        <v>0</v>
      </c>
      <c r="AI229" s="23">
        <v>0</v>
      </c>
      <c r="AJ229" s="23">
        <v>0</v>
      </c>
      <c r="AK229" s="23">
        <v>0</v>
      </c>
      <c r="AL229" s="23">
        <v>0</v>
      </c>
      <c r="AM229" s="23">
        <v>1425</v>
      </c>
      <c r="AN229" s="23">
        <v>0</v>
      </c>
      <c r="AO229" s="23">
        <v>0</v>
      </c>
      <c r="AP229" s="23">
        <v>0</v>
      </c>
      <c r="AQ229" s="23">
        <v>0</v>
      </c>
      <c r="AR229" s="23">
        <v>0</v>
      </c>
      <c r="AS229" s="23">
        <v>0</v>
      </c>
      <c r="AT229" s="23">
        <v>0</v>
      </c>
      <c r="AU229" s="23">
        <v>0</v>
      </c>
      <c r="AV229" s="23">
        <v>0</v>
      </c>
      <c r="AW229" s="23">
        <v>0</v>
      </c>
      <c r="AX229" s="23">
        <v>0</v>
      </c>
      <c r="AY229" s="23">
        <v>0</v>
      </c>
      <c r="AZ229" s="23">
        <v>3970</v>
      </c>
      <c r="BA229" s="23">
        <v>0</v>
      </c>
      <c r="BB229" s="23">
        <v>0</v>
      </c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  <c r="BI229" s="23">
        <v>0</v>
      </c>
      <c r="BJ229" s="23">
        <v>0</v>
      </c>
      <c r="BK229" s="23">
        <v>0</v>
      </c>
      <c r="BL229" s="23">
        <v>0</v>
      </c>
      <c r="BM229" s="23">
        <v>0</v>
      </c>
      <c r="BN229" s="23">
        <v>0</v>
      </c>
      <c r="BO229" s="23">
        <v>0</v>
      </c>
      <c r="BP229" s="23">
        <v>0</v>
      </c>
      <c r="BQ229" s="23">
        <v>0</v>
      </c>
      <c r="BR229" s="23">
        <v>0</v>
      </c>
      <c r="BS229" s="23">
        <v>4200</v>
      </c>
      <c r="BT229" s="23">
        <v>0</v>
      </c>
      <c r="BU229" s="23">
        <v>0</v>
      </c>
      <c r="BV229" s="23">
        <v>0</v>
      </c>
      <c r="BW229" s="23">
        <v>0</v>
      </c>
      <c r="BX229" s="23">
        <v>0</v>
      </c>
      <c r="BY229" s="24">
        <v>1475118</v>
      </c>
    </row>
    <row r="230" spans="1:77">
      <c r="A230" s="21" t="s">
        <v>336</v>
      </c>
      <c r="B230" s="22">
        <v>5104030208.1009998</v>
      </c>
      <c r="C230" s="21" t="s">
        <v>389</v>
      </c>
      <c r="D230" s="23">
        <v>0</v>
      </c>
      <c r="E230" s="23">
        <v>124450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>
        <v>0</v>
      </c>
      <c r="T230" s="23">
        <v>0</v>
      </c>
      <c r="U230" s="23">
        <v>0</v>
      </c>
      <c r="V230" s="23">
        <v>0</v>
      </c>
      <c r="W230" s="23">
        <v>0</v>
      </c>
      <c r="X230" s="23">
        <v>0</v>
      </c>
      <c r="Y230" s="23">
        <v>0</v>
      </c>
      <c r="Z230" s="23">
        <v>0</v>
      </c>
      <c r="AA230" s="23">
        <v>0</v>
      </c>
      <c r="AB230" s="23">
        <v>0</v>
      </c>
      <c r="AC230" s="23">
        <v>0</v>
      </c>
      <c r="AD230" s="23">
        <v>0</v>
      </c>
      <c r="AE230" s="23">
        <v>0</v>
      </c>
      <c r="AF230" s="23">
        <v>0</v>
      </c>
      <c r="AG230" s="23">
        <v>0</v>
      </c>
      <c r="AH230" s="23">
        <v>0</v>
      </c>
      <c r="AI230" s="23">
        <v>0</v>
      </c>
      <c r="AJ230" s="23">
        <v>0</v>
      </c>
      <c r="AK230" s="23">
        <v>0</v>
      </c>
      <c r="AL230" s="23">
        <v>0</v>
      </c>
      <c r="AM230" s="23">
        <v>0</v>
      </c>
      <c r="AN230" s="23">
        <v>0</v>
      </c>
      <c r="AO230" s="23">
        <v>0</v>
      </c>
      <c r="AP230" s="23">
        <v>0</v>
      </c>
      <c r="AQ230" s="23">
        <v>0</v>
      </c>
      <c r="AR230" s="23">
        <v>0</v>
      </c>
      <c r="AS230" s="23">
        <v>0</v>
      </c>
      <c r="AT230" s="23">
        <v>0</v>
      </c>
      <c r="AU230" s="23">
        <v>0</v>
      </c>
      <c r="AV230" s="23">
        <v>0</v>
      </c>
      <c r="AW230" s="23">
        <v>0</v>
      </c>
      <c r="AX230" s="23">
        <v>0</v>
      </c>
      <c r="AY230" s="23">
        <v>0</v>
      </c>
      <c r="AZ230" s="23">
        <v>0</v>
      </c>
      <c r="BA230" s="23">
        <v>0</v>
      </c>
      <c r="BB230" s="23">
        <v>0</v>
      </c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  <c r="BI230" s="23">
        <v>0</v>
      </c>
      <c r="BJ230" s="23">
        <v>0</v>
      </c>
      <c r="BK230" s="23">
        <v>0</v>
      </c>
      <c r="BL230" s="23">
        <v>0</v>
      </c>
      <c r="BM230" s="23">
        <v>0</v>
      </c>
      <c r="BN230" s="23">
        <v>0</v>
      </c>
      <c r="BO230" s="23">
        <v>0</v>
      </c>
      <c r="BP230" s="23">
        <v>0</v>
      </c>
      <c r="BQ230" s="23">
        <v>0</v>
      </c>
      <c r="BR230" s="23">
        <v>0</v>
      </c>
      <c r="BS230" s="23">
        <v>0</v>
      </c>
      <c r="BT230" s="23">
        <v>0</v>
      </c>
      <c r="BU230" s="23">
        <v>0</v>
      </c>
      <c r="BV230" s="23">
        <v>0</v>
      </c>
      <c r="BW230" s="23">
        <v>0</v>
      </c>
      <c r="BX230" s="23">
        <v>0</v>
      </c>
      <c r="BY230" s="24"/>
    </row>
    <row r="231" spans="1:77">
      <c r="A231" s="21" t="s">
        <v>336</v>
      </c>
      <c r="B231" s="22">
        <v>5104030210.1009998</v>
      </c>
      <c r="C231" s="21" t="s">
        <v>390</v>
      </c>
      <c r="D231" s="23">
        <v>315000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  <c r="S231" s="23">
        <v>0</v>
      </c>
      <c r="T231" s="23">
        <v>0</v>
      </c>
      <c r="U231" s="23">
        <v>0</v>
      </c>
      <c r="V231" s="23">
        <v>73890</v>
      </c>
      <c r="W231" s="23">
        <v>0</v>
      </c>
      <c r="X231" s="23">
        <v>0</v>
      </c>
      <c r="Y231" s="23">
        <v>0</v>
      </c>
      <c r="Z231" s="23">
        <v>0</v>
      </c>
      <c r="AA231" s="23">
        <v>0</v>
      </c>
      <c r="AB231" s="23">
        <v>0</v>
      </c>
      <c r="AC231" s="23">
        <v>0</v>
      </c>
      <c r="AD231" s="23">
        <v>0</v>
      </c>
      <c r="AE231" s="23">
        <v>0</v>
      </c>
      <c r="AF231" s="23">
        <v>0</v>
      </c>
      <c r="AG231" s="23">
        <v>0</v>
      </c>
      <c r="AH231" s="23">
        <v>0</v>
      </c>
      <c r="AI231" s="23">
        <v>0</v>
      </c>
      <c r="AJ231" s="23">
        <v>0</v>
      </c>
      <c r="AK231" s="23">
        <v>0</v>
      </c>
      <c r="AL231" s="23">
        <v>0</v>
      </c>
      <c r="AM231" s="23">
        <v>0</v>
      </c>
      <c r="AN231" s="23">
        <v>0</v>
      </c>
      <c r="AO231" s="23">
        <v>0</v>
      </c>
      <c r="AP231" s="23">
        <v>0</v>
      </c>
      <c r="AQ231" s="23">
        <v>0</v>
      </c>
      <c r="AR231" s="23">
        <v>0</v>
      </c>
      <c r="AS231" s="23">
        <v>0</v>
      </c>
      <c r="AT231" s="23">
        <v>0</v>
      </c>
      <c r="AU231" s="23">
        <v>0</v>
      </c>
      <c r="AV231" s="23">
        <v>0</v>
      </c>
      <c r="AW231" s="23">
        <v>0</v>
      </c>
      <c r="AX231" s="23">
        <v>0</v>
      </c>
      <c r="AY231" s="23">
        <v>0</v>
      </c>
      <c r="AZ231" s="23">
        <v>11000</v>
      </c>
      <c r="BA231" s="23">
        <v>0</v>
      </c>
      <c r="BB231" s="23">
        <v>0</v>
      </c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  <c r="BI231" s="23">
        <v>28140</v>
      </c>
      <c r="BJ231" s="23">
        <v>0</v>
      </c>
      <c r="BK231" s="23">
        <v>0</v>
      </c>
      <c r="BL231" s="23">
        <v>0</v>
      </c>
      <c r="BM231" s="23">
        <v>0</v>
      </c>
      <c r="BN231" s="23">
        <v>0</v>
      </c>
      <c r="BO231" s="23">
        <v>0</v>
      </c>
      <c r="BP231" s="23">
        <v>0</v>
      </c>
      <c r="BQ231" s="23">
        <v>0</v>
      </c>
      <c r="BR231" s="23">
        <v>0</v>
      </c>
      <c r="BS231" s="23">
        <v>0</v>
      </c>
      <c r="BT231" s="23">
        <v>0</v>
      </c>
      <c r="BU231" s="23">
        <v>0</v>
      </c>
      <c r="BV231" s="23">
        <v>0</v>
      </c>
      <c r="BW231" s="23">
        <v>0</v>
      </c>
      <c r="BX231" s="23">
        <v>0</v>
      </c>
      <c r="BY231" s="24">
        <v>1144600</v>
      </c>
    </row>
    <row r="232" spans="1:77">
      <c r="A232" s="21" t="s">
        <v>336</v>
      </c>
      <c r="B232" s="22">
        <v>5104030212.1009998</v>
      </c>
      <c r="C232" s="21" t="s">
        <v>391</v>
      </c>
      <c r="D232" s="23">
        <v>0</v>
      </c>
      <c r="E232" s="23">
        <v>0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324023.21999999997</v>
      </c>
      <c r="N232" s="23">
        <v>0</v>
      </c>
      <c r="O232" s="23">
        <v>0</v>
      </c>
      <c r="P232" s="23">
        <v>0</v>
      </c>
      <c r="Q232" s="23">
        <v>0</v>
      </c>
      <c r="R232" s="23">
        <v>0</v>
      </c>
      <c r="S232" s="23">
        <v>0</v>
      </c>
      <c r="T232" s="23">
        <v>0</v>
      </c>
      <c r="U232" s="23">
        <v>0</v>
      </c>
      <c r="V232" s="23">
        <v>798541.33</v>
      </c>
      <c r="W232" s="23">
        <v>0</v>
      </c>
      <c r="X232" s="23">
        <v>3745</v>
      </c>
      <c r="Y232" s="23">
        <v>0</v>
      </c>
      <c r="Z232" s="23">
        <v>115000</v>
      </c>
      <c r="AA232" s="23">
        <v>56000</v>
      </c>
      <c r="AB232" s="23">
        <v>120000</v>
      </c>
      <c r="AC232" s="23">
        <v>0</v>
      </c>
      <c r="AD232" s="23">
        <v>0</v>
      </c>
      <c r="AE232" s="23">
        <v>922844.09</v>
      </c>
      <c r="AF232" s="23">
        <v>0</v>
      </c>
      <c r="AG232" s="23">
        <v>53000</v>
      </c>
      <c r="AH232" s="23">
        <v>71600</v>
      </c>
      <c r="AI232" s="23">
        <v>0</v>
      </c>
      <c r="AJ232" s="23">
        <v>0</v>
      </c>
      <c r="AK232" s="23">
        <v>0</v>
      </c>
      <c r="AL232" s="23">
        <v>30000</v>
      </c>
      <c r="AM232" s="23">
        <v>89017.35</v>
      </c>
      <c r="AN232" s="23">
        <v>116416</v>
      </c>
      <c r="AO232" s="23">
        <v>38500</v>
      </c>
      <c r="AP232" s="23">
        <v>30000</v>
      </c>
      <c r="AQ232" s="23">
        <v>0</v>
      </c>
      <c r="AR232" s="23">
        <v>0</v>
      </c>
      <c r="AS232" s="23">
        <v>55800</v>
      </c>
      <c r="AT232" s="23">
        <v>48000</v>
      </c>
      <c r="AU232" s="23">
        <v>52000</v>
      </c>
      <c r="AV232" s="23">
        <v>0</v>
      </c>
      <c r="AW232" s="23">
        <v>0</v>
      </c>
      <c r="AX232" s="23">
        <v>0</v>
      </c>
      <c r="AY232" s="23">
        <v>0</v>
      </c>
      <c r="AZ232" s="23">
        <v>0</v>
      </c>
      <c r="BA232" s="23">
        <v>0</v>
      </c>
      <c r="BB232" s="23">
        <v>0</v>
      </c>
      <c r="BC232" s="23">
        <v>0</v>
      </c>
      <c r="BD232" s="23">
        <v>0</v>
      </c>
      <c r="BE232" s="23">
        <v>5728.95</v>
      </c>
      <c r="BF232" s="23">
        <v>0</v>
      </c>
      <c r="BG232" s="23">
        <v>0</v>
      </c>
      <c r="BH232" s="23">
        <v>0</v>
      </c>
      <c r="BI232" s="23">
        <v>15000</v>
      </c>
      <c r="BJ232" s="23">
        <v>0</v>
      </c>
      <c r="BK232" s="23">
        <v>0</v>
      </c>
      <c r="BL232" s="23">
        <v>0</v>
      </c>
      <c r="BM232" s="23">
        <v>0</v>
      </c>
      <c r="BN232" s="23">
        <v>0</v>
      </c>
      <c r="BO232" s="23">
        <v>0</v>
      </c>
      <c r="BP232" s="23">
        <v>74831.88</v>
      </c>
      <c r="BQ232" s="23">
        <v>0</v>
      </c>
      <c r="BR232" s="23">
        <v>0</v>
      </c>
      <c r="BS232" s="23">
        <v>0</v>
      </c>
      <c r="BT232" s="23">
        <v>0</v>
      </c>
      <c r="BU232" s="23">
        <v>6000</v>
      </c>
      <c r="BV232" s="23">
        <v>0</v>
      </c>
      <c r="BW232" s="23">
        <v>0</v>
      </c>
      <c r="BX232" s="23">
        <v>0</v>
      </c>
      <c r="BY232" s="24">
        <v>7027498.3999999994</v>
      </c>
    </row>
    <row r="233" spans="1:77">
      <c r="A233" s="21" t="s">
        <v>336</v>
      </c>
      <c r="B233" s="22">
        <v>5104030217.1009998</v>
      </c>
      <c r="C233" s="21" t="s">
        <v>392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8">
        <v>0</v>
      </c>
      <c r="U233" s="28">
        <v>0</v>
      </c>
      <c r="V233" s="28">
        <v>0</v>
      </c>
      <c r="W233" s="28">
        <v>0</v>
      </c>
      <c r="X233" s="28">
        <v>0</v>
      </c>
      <c r="Y233" s="28">
        <v>0</v>
      </c>
      <c r="Z233" s="28">
        <v>0</v>
      </c>
      <c r="AA233" s="28">
        <v>0</v>
      </c>
      <c r="AB233" s="28">
        <v>0</v>
      </c>
      <c r="AC233" s="28">
        <v>0</v>
      </c>
      <c r="AD233" s="28">
        <v>0</v>
      </c>
      <c r="AE233" s="28">
        <v>0</v>
      </c>
      <c r="AF233" s="28">
        <v>0</v>
      </c>
      <c r="AG233" s="28">
        <v>0</v>
      </c>
      <c r="AH233" s="28">
        <v>0</v>
      </c>
      <c r="AI233" s="28">
        <v>0</v>
      </c>
      <c r="AJ233" s="28">
        <v>0</v>
      </c>
      <c r="AK233" s="28">
        <v>0</v>
      </c>
      <c r="AL233" s="28">
        <v>0</v>
      </c>
      <c r="AM233" s="28">
        <v>0</v>
      </c>
      <c r="AN233" s="28">
        <v>0</v>
      </c>
      <c r="AO233" s="28">
        <v>0</v>
      </c>
      <c r="AP233" s="28">
        <v>0</v>
      </c>
      <c r="AQ233" s="28">
        <v>0</v>
      </c>
      <c r="AR233" s="28">
        <v>0</v>
      </c>
      <c r="AS233" s="28">
        <v>0</v>
      </c>
      <c r="AT233" s="28">
        <v>0</v>
      </c>
      <c r="AU233" s="28">
        <v>0</v>
      </c>
      <c r="AV233" s="28">
        <v>0</v>
      </c>
      <c r="AW233" s="28">
        <v>0</v>
      </c>
      <c r="AX233" s="28">
        <v>0</v>
      </c>
      <c r="AY233" s="28">
        <v>0</v>
      </c>
      <c r="AZ233" s="28">
        <v>0</v>
      </c>
      <c r="BA233" s="28">
        <v>0</v>
      </c>
      <c r="BB233" s="28">
        <v>0</v>
      </c>
      <c r="BC233" s="28">
        <v>0</v>
      </c>
      <c r="BD233" s="28">
        <v>0</v>
      </c>
      <c r="BE233" s="28">
        <v>0</v>
      </c>
      <c r="BF233" s="28">
        <v>0</v>
      </c>
      <c r="BG233" s="28">
        <v>0</v>
      </c>
      <c r="BH233" s="28">
        <v>0</v>
      </c>
      <c r="BI233" s="28">
        <v>0</v>
      </c>
      <c r="BJ233" s="28">
        <v>0</v>
      </c>
      <c r="BK233" s="28">
        <v>0</v>
      </c>
      <c r="BL233" s="28">
        <v>0</v>
      </c>
      <c r="BM233" s="28">
        <v>0</v>
      </c>
      <c r="BN233" s="28">
        <v>0</v>
      </c>
      <c r="BO233" s="28">
        <v>0</v>
      </c>
      <c r="BP233" s="28">
        <v>0</v>
      </c>
      <c r="BQ233" s="28">
        <v>0</v>
      </c>
      <c r="BR233" s="28">
        <v>0</v>
      </c>
      <c r="BS233" s="28">
        <v>0</v>
      </c>
      <c r="BT233" s="28">
        <v>0</v>
      </c>
      <c r="BU233" s="28">
        <v>0</v>
      </c>
      <c r="BV233" s="28">
        <v>0</v>
      </c>
      <c r="BW233" s="28">
        <v>0</v>
      </c>
      <c r="BX233" s="28">
        <v>0</v>
      </c>
      <c r="BY233" s="24">
        <v>327912</v>
      </c>
    </row>
    <row r="234" spans="1:77">
      <c r="A234" s="21" t="s">
        <v>336</v>
      </c>
      <c r="B234" s="22">
        <v>5104030219.1009998</v>
      </c>
      <c r="C234" s="21" t="s">
        <v>393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0</v>
      </c>
      <c r="U234" s="23">
        <v>0</v>
      </c>
      <c r="V234" s="23">
        <v>0</v>
      </c>
      <c r="W234" s="23">
        <v>0</v>
      </c>
      <c r="X234" s="23">
        <v>0</v>
      </c>
      <c r="Y234" s="23">
        <v>0</v>
      </c>
      <c r="Z234" s="23">
        <v>0</v>
      </c>
      <c r="AA234" s="23">
        <v>0</v>
      </c>
      <c r="AB234" s="23">
        <v>0</v>
      </c>
      <c r="AC234" s="23">
        <v>0</v>
      </c>
      <c r="AD234" s="23">
        <v>0</v>
      </c>
      <c r="AE234" s="23">
        <v>0</v>
      </c>
      <c r="AF234" s="23">
        <v>0</v>
      </c>
      <c r="AG234" s="23">
        <v>0</v>
      </c>
      <c r="AH234" s="23">
        <v>0</v>
      </c>
      <c r="AI234" s="23">
        <v>7500</v>
      </c>
      <c r="AJ234" s="23">
        <v>5000</v>
      </c>
      <c r="AK234" s="23">
        <v>0</v>
      </c>
      <c r="AL234" s="23">
        <v>0</v>
      </c>
      <c r="AM234" s="23">
        <v>0</v>
      </c>
      <c r="AN234" s="23">
        <v>0</v>
      </c>
      <c r="AO234" s="23">
        <v>0</v>
      </c>
      <c r="AP234" s="23">
        <v>0</v>
      </c>
      <c r="AQ234" s="23">
        <v>0</v>
      </c>
      <c r="AR234" s="23">
        <v>0</v>
      </c>
      <c r="AS234" s="23">
        <v>0</v>
      </c>
      <c r="AT234" s="23">
        <v>0</v>
      </c>
      <c r="AU234" s="23">
        <v>0</v>
      </c>
      <c r="AV234" s="23">
        <v>0</v>
      </c>
      <c r="AW234" s="23">
        <v>0</v>
      </c>
      <c r="AX234" s="23">
        <v>0</v>
      </c>
      <c r="AY234" s="23">
        <v>0</v>
      </c>
      <c r="AZ234" s="23">
        <v>3145</v>
      </c>
      <c r="BA234" s="23">
        <v>0</v>
      </c>
      <c r="BB234" s="23">
        <v>0</v>
      </c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  <c r="BI234" s="23">
        <v>0</v>
      </c>
      <c r="BJ234" s="23">
        <v>0</v>
      </c>
      <c r="BK234" s="23">
        <v>0</v>
      </c>
      <c r="BL234" s="23">
        <v>0</v>
      </c>
      <c r="BM234" s="23">
        <v>0</v>
      </c>
      <c r="BN234" s="23">
        <v>0</v>
      </c>
      <c r="BO234" s="23">
        <v>0</v>
      </c>
      <c r="BP234" s="23">
        <v>0</v>
      </c>
      <c r="BQ234" s="23">
        <v>0</v>
      </c>
      <c r="BR234" s="23">
        <v>0</v>
      </c>
      <c r="BS234" s="23">
        <v>0</v>
      </c>
      <c r="BT234" s="23">
        <v>0</v>
      </c>
      <c r="BU234" s="23">
        <v>0</v>
      </c>
      <c r="BV234" s="23">
        <v>0</v>
      </c>
      <c r="BW234" s="23">
        <v>0</v>
      </c>
      <c r="BX234" s="23">
        <v>0</v>
      </c>
      <c r="BY234" s="24">
        <v>9655</v>
      </c>
    </row>
    <row r="235" spans="1:77">
      <c r="A235" s="21" t="s">
        <v>336</v>
      </c>
      <c r="B235" s="22">
        <v>5104030220.1009998</v>
      </c>
      <c r="C235" s="21" t="s">
        <v>394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0</v>
      </c>
      <c r="O235" s="28">
        <v>0</v>
      </c>
      <c r="P235" s="28">
        <v>0</v>
      </c>
      <c r="Q235" s="28">
        <v>0</v>
      </c>
      <c r="R235" s="28">
        <v>0</v>
      </c>
      <c r="S235" s="28">
        <v>0</v>
      </c>
      <c r="T235" s="28">
        <v>0</v>
      </c>
      <c r="U235" s="28">
        <v>0</v>
      </c>
      <c r="V235" s="28">
        <v>0</v>
      </c>
      <c r="W235" s="28">
        <v>0</v>
      </c>
      <c r="X235" s="28">
        <v>0</v>
      </c>
      <c r="Y235" s="28">
        <v>0</v>
      </c>
      <c r="Z235" s="28">
        <v>0</v>
      </c>
      <c r="AA235" s="28">
        <v>0</v>
      </c>
      <c r="AB235" s="28">
        <v>0</v>
      </c>
      <c r="AC235" s="28">
        <v>0</v>
      </c>
      <c r="AD235" s="28">
        <v>0</v>
      </c>
      <c r="AE235" s="28">
        <v>0</v>
      </c>
      <c r="AF235" s="28">
        <v>0</v>
      </c>
      <c r="AG235" s="28">
        <v>0</v>
      </c>
      <c r="AH235" s="28">
        <v>0</v>
      </c>
      <c r="AI235" s="28">
        <v>0</v>
      </c>
      <c r="AJ235" s="28">
        <v>0</v>
      </c>
      <c r="AK235" s="28">
        <v>0</v>
      </c>
      <c r="AL235" s="28">
        <v>0</v>
      </c>
      <c r="AM235" s="28">
        <v>0</v>
      </c>
      <c r="AN235" s="28">
        <v>0</v>
      </c>
      <c r="AO235" s="28">
        <v>0</v>
      </c>
      <c r="AP235" s="28">
        <v>0</v>
      </c>
      <c r="AQ235" s="28">
        <v>0</v>
      </c>
      <c r="AR235" s="28">
        <v>0</v>
      </c>
      <c r="AS235" s="28">
        <v>0</v>
      </c>
      <c r="AT235" s="28">
        <v>0</v>
      </c>
      <c r="AU235" s="28">
        <v>0</v>
      </c>
      <c r="AV235" s="28">
        <v>0</v>
      </c>
      <c r="AW235" s="28">
        <v>0</v>
      </c>
      <c r="AX235" s="28">
        <v>0</v>
      </c>
      <c r="AY235" s="28">
        <v>0</v>
      </c>
      <c r="AZ235" s="28">
        <v>0</v>
      </c>
      <c r="BA235" s="28">
        <v>0</v>
      </c>
      <c r="BB235" s="28">
        <v>0</v>
      </c>
      <c r="BC235" s="28">
        <v>0</v>
      </c>
      <c r="BD235" s="28">
        <v>0</v>
      </c>
      <c r="BE235" s="28">
        <v>0</v>
      </c>
      <c r="BF235" s="28">
        <v>0</v>
      </c>
      <c r="BG235" s="28">
        <v>0</v>
      </c>
      <c r="BH235" s="28">
        <v>0</v>
      </c>
      <c r="BI235" s="28">
        <v>0</v>
      </c>
      <c r="BJ235" s="28">
        <v>0</v>
      </c>
      <c r="BK235" s="28">
        <v>0</v>
      </c>
      <c r="BL235" s="28">
        <v>0</v>
      </c>
      <c r="BM235" s="28">
        <v>0</v>
      </c>
      <c r="BN235" s="28">
        <v>0</v>
      </c>
      <c r="BO235" s="28">
        <v>0</v>
      </c>
      <c r="BP235" s="28">
        <v>0</v>
      </c>
      <c r="BQ235" s="28">
        <v>0</v>
      </c>
      <c r="BR235" s="28">
        <v>0</v>
      </c>
      <c r="BS235" s="28">
        <v>0</v>
      </c>
      <c r="BT235" s="28">
        <v>0</v>
      </c>
      <c r="BU235" s="28">
        <v>0</v>
      </c>
      <c r="BV235" s="28">
        <v>0</v>
      </c>
      <c r="BW235" s="28">
        <v>0</v>
      </c>
      <c r="BX235" s="28">
        <v>0</v>
      </c>
      <c r="BY235" s="24"/>
    </row>
    <row r="236" spans="1:77">
      <c r="A236" s="21" t="s">
        <v>336</v>
      </c>
      <c r="B236" s="22">
        <v>5104030299.1020002</v>
      </c>
      <c r="C236" s="21" t="s">
        <v>395</v>
      </c>
      <c r="D236" s="23">
        <v>0</v>
      </c>
      <c r="E236" s="23">
        <v>0</v>
      </c>
      <c r="F236" s="23">
        <v>0</v>
      </c>
      <c r="G236" s="23">
        <v>90900</v>
      </c>
      <c r="H236" s="23">
        <v>3900</v>
      </c>
      <c r="I236" s="23">
        <v>19325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11000</v>
      </c>
      <c r="R236" s="23">
        <v>0</v>
      </c>
      <c r="S236" s="23">
        <v>0</v>
      </c>
      <c r="T236" s="23">
        <v>0</v>
      </c>
      <c r="U236" s="23">
        <v>0</v>
      </c>
      <c r="V236" s="23">
        <v>0</v>
      </c>
      <c r="W236" s="23">
        <v>8750</v>
      </c>
      <c r="X236" s="23">
        <v>93925</v>
      </c>
      <c r="Y236" s="23">
        <v>242500</v>
      </c>
      <c r="Z236" s="23">
        <v>0</v>
      </c>
      <c r="AA236" s="23">
        <v>0</v>
      </c>
      <c r="AB236" s="23">
        <v>20470</v>
      </c>
      <c r="AC236" s="23">
        <v>45000</v>
      </c>
      <c r="AD236" s="23">
        <v>0</v>
      </c>
      <c r="AE236" s="23">
        <v>73900</v>
      </c>
      <c r="AF236" s="23">
        <v>0</v>
      </c>
      <c r="AG236" s="23">
        <v>0</v>
      </c>
      <c r="AH236" s="23">
        <v>0</v>
      </c>
      <c r="AI236" s="23">
        <v>0</v>
      </c>
      <c r="AJ236" s="23">
        <v>12520</v>
      </c>
      <c r="AK236" s="23">
        <v>0</v>
      </c>
      <c r="AL236" s="23">
        <v>0</v>
      </c>
      <c r="AM236" s="23">
        <v>0</v>
      </c>
      <c r="AN236" s="23">
        <v>15000</v>
      </c>
      <c r="AO236" s="23">
        <v>12915</v>
      </c>
      <c r="AP236" s="23">
        <v>0</v>
      </c>
      <c r="AQ236" s="23">
        <v>765800</v>
      </c>
      <c r="AR236" s="23">
        <v>12650</v>
      </c>
      <c r="AS236" s="23">
        <v>6000</v>
      </c>
      <c r="AT236" s="23">
        <v>0</v>
      </c>
      <c r="AU236" s="23">
        <v>0</v>
      </c>
      <c r="AV236" s="23">
        <v>0</v>
      </c>
      <c r="AW236" s="23">
        <v>0</v>
      </c>
      <c r="AX236" s="23">
        <v>1108428</v>
      </c>
      <c r="AY236" s="23">
        <v>6940</v>
      </c>
      <c r="AZ236" s="23">
        <v>0</v>
      </c>
      <c r="BA236" s="23">
        <v>361510</v>
      </c>
      <c r="BB236" s="23">
        <v>0</v>
      </c>
      <c r="BC236" s="23">
        <v>10000</v>
      </c>
      <c r="BD236" s="23">
        <v>179996</v>
      </c>
      <c r="BE236" s="23">
        <v>0</v>
      </c>
      <c r="BF236" s="23">
        <v>0</v>
      </c>
      <c r="BG236" s="23">
        <v>0</v>
      </c>
      <c r="BH236" s="23">
        <v>0</v>
      </c>
      <c r="BI236" s="23">
        <v>46400</v>
      </c>
      <c r="BJ236" s="23">
        <v>0</v>
      </c>
      <c r="BK236" s="23">
        <v>11260</v>
      </c>
      <c r="BL236" s="23">
        <v>77700</v>
      </c>
      <c r="BM236" s="23">
        <v>162840</v>
      </c>
      <c r="BN236" s="23">
        <v>120700</v>
      </c>
      <c r="BO236" s="23">
        <v>30000</v>
      </c>
      <c r="BP236" s="23">
        <v>0</v>
      </c>
      <c r="BQ236" s="23">
        <v>22574</v>
      </c>
      <c r="BR236" s="23">
        <v>35425</v>
      </c>
      <c r="BS236" s="23">
        <v>0</v>
      </c>
      <c r="BT236" s="23">
        <v>0</v>
      </c>
      <c r="BU236" s="23">
        <v>0</v>
      </c>
      <c r="BV236" s="23">
        <v>41460</v>
      </c>
      <c r="BW236" s="23">
        <v>45500</v>
      </c>
      <c r="BX236" s="23">
        <v>14700</v>
      </c>
      <c r="BY236" s="24">
        <v>7083992.4099999992</v>
      </c>
    </row>
    <row r="237" spans="1:77">
      <c r="A237" s="21" t="s">
        <v>336</v>
      </c>
      <c r="B237" s="22">
        <v>5104030299.1029997</v>
      </c>
      <c r="C237" s="21" t="s">
        <v>396</v>
      </c>
      <c r="D237" s="23">
        <v>2570</v>
      </c>
      <c r="E237" s="23">
        <v>5800</v>
      </c>
      <c r="F237" s="23">
        <v>0</v>
      </c>
      <c r="G237" s="23">
        <v>0</v>
      </c>
      <c r="H237" s="23">
        <v>0</v>
      </c>
      <c r="I237" s="23">
        <v>25850</v>
      </c>
      <c r="J237" s="23">
        <v>40000</v>
      </c>
      <c r="K237" s="23">
        <v>341451</v>
      </c>
      <c r="L237" s="23">
        <v>0</v>
      </c>
      <c r="M237" s="23">
        <v>0</v>
      </c>
      <c r="N237" s="23">
        <v>15950</v>
      </c>
      <c r="O237" s="23">
        <v>0</v>
      </c>
      <c r="P237" s="23">
        <v>0</v>
      </c>
      <c r="Q237" s="23">
        <v>0</v>
      </c>
      <c r="R237" s="23">
        <v>0</v>
      </c>
      <c r="S237" s="23">
        <v>0</v>
      </c>
      <c r="T237" s="23">
        <v>0</v>
      </c>
      <c r="U237" s="23">
        <v>0</v>
      </c>
      <c r="V237" s="23">
        <v>18433.27</v>
      </c>
      <c r="W237" s="23">
        <v>255750</v>
      </c>
      <c r="X237" s="23">
        <v>9200</v>
      </c>
      <c r="Y237" s="23">
        <v>0</v>
      </c>
      <c r="Z237" s="23">
        <v>8442.9</v>
      </c>
      <c r="AA237" s="23">
        <v>0</v>
      </c>
      <c r="AB237" s="23">
        <v>94165</v>
      </c>
      <c r="AC237" s="23">
        <v>300151.01</v>
      </c>
      <c r="AD237" s="23">
        <v>7900</v>
      </c>
      <c r="AE237" s="23">
        <v>0</v>
      </c>
      <c r="AF237" s="23">
        <v>17500</v>
      </c>
      <c r="AG237" s="23">
        <v>25280</v>
      </c>
      <c r="AH237" s="23">
        <v>0</v>
      </c>
      <c r="AI237" s="23">
        <v>0</v>
      </c>
      <c r="AJ237" s="23">
        <v>0</v>
      </c>
      <c r="AK237" s="23">
        <v>0</v>
      </c>
      <c r="AL237" s="23">
        <v>0</v>
      </c>
      <c r="AM237" s="23">
        <v>0</v>
      </c>
      <c r="AN237" s="23">
        <v>0</v>
      </c>
      <c r="AO237" s="23">
        <v>0</v>
      </c>
      <c r="AP237" s="23">
        <v>0</v>
      </c>
      <c r="AQ237" s="23">
        <v>0</v>
      </c>
      <c r="AR237" s="23">
        <v>0</v>
      </c>
      <c r="AS237" s="23">
        <v>0</v>
      </c>
      <c r="AT237" s="23">
        <v>0</v>
      </c>
      <c r="AU237" s="23">
        <v>1950</v>
      </c>
      <c r="AV237" s="23">
        <v>0</v>
      </c>
      <c r="AW237" s="23">
        <v>0</v>
      </c>
      <c r="AX237" s="23">
        <v>0</v>
      </c>
      <c r="AY237" s="23">
        <v>0</v>
      </c>
      <c r="AZ237" s="23">
        <v>0</v>
      </c>
      <c r="BA237" s="23">
        <v>0</v>
      </c>
      <c r="BB237" s="23">
        <v>0</v>
      </c>
      <c r="BC237" s="23">
        <v>0</v>
      </c>
      <c r="BD237" s="23">
        <v>0</v>
      </c>
      <c r="BE237" s="23">
        <v>0</v>
      </c>
      <c r="BF237" s="23">
        <v>16190</v>
      </c>
      <c r="BG237" s="23">
        <v>0</v>
      </c>
      <c r="BH237" s="23">
        <v>0</v>
      </c>
      <c r="BI237" s="23">
        <v>222058</v>
      </c>
      <c r="BJ237" s="23">
        <v>388917</v>
      </c>
      <c r="BK237" s="23">
        <v>13799.5</v>
      </c>
      <c r="BL237" s="23">
        <v>0</v>
      </c>
      <c r="BM237" s="23">
        <v>56000</v>
      </c>
      <c r="BN237" s="23">
        <v>169960</v>
      </c>
      <c r="BO237" s="23">
        <v>0</v>
      </c>
      <c r="BP237" s="23">
        <v>0</v>
      </c>
      <c r="BQ237" s="23">
        <v>0</v>
      </c>
      <c r="BR237" s="23">
        <v>0</v>
      </c>
      <c r="BS237" s="23">
        <v>139630</v>
      </c>
      <c r="BT237" s="23">
        <v>0</v>
      </c>
      <c r="BU237" s="23">
        <v>0</v>
      </c>
      <c r="BV237" s="23">
        <v>0</v>
      </c>
      <c r="BW237" s="23">
        <v>13150</v>
      </c>
      <c r="BX237" s="23">
        <v>0</v>
      </c>
      <c r="BY237" s="24">
        <v>33562378.260000005</v>
      </c>
    </row>
    <row r="238" spans="1:77">
      <c r="A238" s="21" t="s">
        <v>336</v>
      </c>
      <c r="B238" s="22">
        <v>5104030299.1040001</v>
      </c>
      <c r="C238" s="21" t="s">
        <v>397</v>
      </c>
      <c r="D238" s="23">
        <v>15405</v>
      </c>
      <c r="E238" s="23">
        <v>0</v>
      </c>
      <c r="F238" s="23">
        <v>5000</v>
      </c>
      <c r="G238" s="23">
        <v>0</v>
      </c>
      <c r="H238" s="23">
        <v>3000</v>
      </c>
      <c r="I238" s="23">
        <v>440</v>
      </c>
      <c r="J238" s="23">
        <v>0</v>
      </c>
      <c r="K238" s="23">
        <v>0</v>
      </c>
      <c r="L238" s="23">
        <v>18810.68</v>
      </c>
      <c r="M238" s="23">
        <v>12700</v>
      </c>
      <c r="N238" s="23">
        <v>0</v>
      </c>
      <c r="O238" s="23">
        <v>2500</v>
      </c>
      <c r="P238" s="23">
        <v>0</v>
      </c>
      <c r="Q238" s="23">
        <v>0</v>
      </c>
      <c r="R238" s="23">
        <v>0</v>
      </c>
      <c r="S238" s="23">
        <v>0</v>
      </c>
      <c r="T238" s="23">
        <v>0</v>
      </c>
      <c r="U238" s="23">
        <v>0</v>
      </c>
      <c r="V238" s="23">
        <v>0</v>
      </c>
      <c r="W238" s="23">
        <v>3443.2</v>
      </c>
      <c r="X238" s="23">
        <v>0</v>
      </c>
      <c r="Y238" s="23">
        <v>0</v>
      </c>
      <c r="Z238" s="23">
        <v>10478</v>
      </c>
      <c r="AA238" s="23">
        <v>187096.6</v>
      </c>
      <c r="AB238" s="23">
        <v>2950</v>
      </c>
      <c r="AC238" s="23">
        <v>0</v>
      </c>
      <c r="AD238" s="23">
        <v>0</v>
      </c>
      <c r="AE238" s="23">
        <v>33906</v>
      </c>
      <c r="AF238" s="23">
        <v>586.21</v>
      </c>
      <c r="AG238" s="23">
        <v>0</v>
      </c>
      <c r="AH238" s="23">
        <v>0</v>
      </c>
      <c r="AI238" s="23">
        <v>2500</v>
      </c>
      <c r="AJ238" s="23">
        <v>182160</v>
      </c>
      <c r="AK238" s="23">
        <v>0</v>
      </c>
      <c r="AL238" s="23">
        <v>0</v>
      </c>
      <c r="AM238" s="23">
        <v>0</v>
      </c>
      <c r="AN238" s="23">
        <v>14402.34</v>
      </c>
      <c r="AO238" s="23">
        <v>0</v>
      </c>
      <c r="AP238" s="23">
        <v>0</v>
      </c>
      <c r="AQ238" s="23">
        <v>0</v>
      </c>
      <c r="AR238" s="23">
        <v>2500</v>
      </c>
      <c r="AS238" s="23">
        <v>2500</v>
      </c>
      <c r="AT238" s="23">
        <v>0</v>
      </c>
      <c r="AU238" s="23">
        <v>0</v>
      </c>
      <c r="AV238" s="23">
        <v>2500</v>
      </c>
      <c r="AW238" s="23">
        <v>26560</v>
      </c>
      <c r="AX238" s="23">
        <v>0</v>
      </c>
      <c r="AY238" s="23">
        <v>0</v>
      </c>
      <c r="AZ238" s="23">
        <v>0</v>
      </c>
      <c r="BA238" s="23">
        <v>0</v>
      </c>
      <c r="BB238" s="23">
        <v>0</v>
      </c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  <c r="BI238" s="23">
        <v>423115</v>
      </c>
      <c r="BJ238" s="23">
        <v>0</v>
      </c>
      <c r="BK238" s="23">
        <v>29111</v>
      </c>
      <c r="BL238" s="23">
        <v>0</v>
      </c>
      <c r="BM238" s="23">
        <v>0</v>
      </c>
      <c r="BN238" s="23">
        <v>0</v>
      </c>
      <c r="BO238" s="23">
        <v>9600</v>
      </c>
      <c r="BP238" s="23">
        <v>21700</v>
      </c>
      <c r="BQ238" s="23">
        <v>2500</v>
      </c>
      <c r="BR238" s="23">
        <v>0</v>
      </c>
      <c r="BS238" s="23">
        <v>0</v>
      </c>
      <c r="BT238" s="23">
        <v>0</v>
      </c>
      <c r="BU238" s="23">
        <v>0</v>
      </c>
      <c r="BV238" s="23">
        <v>0</v>
      </c>
      <c r="BW238" s="23">
        <v>0</v>
      </c>
      <c r="BX238" s="23">
        <v>0</v>
      </c>
      <c r="BY238" s="24">
        <v>2021442.9100000001</v>
      </c>
    </row>
    <row r="239" spans="1:77">
      <c r="A239" s="21" t="s">
        <v>336</v>
      </c>
      <c r="B239" s="22">
        <v>5104030299.1049995</v>
      </c>
      <c r="C239" s="21" t="s">
        <v>398</v>
      </c>
      <c r="D239" s="23">
        <v>910395.82</v>
      </c>
      <c r="E239" s="23">
        <v>330563.20000000001</v>
      </c>
      <c r="F239" s="23">
        <v>96960</v>
      </c>
      <c r="G239" s="23">
        <v>21600</v>
      </c>
      <c r="H239" s="23">
        <v>73000</v>
      </c>
      <c r="I239" s="23">
        <v>0</v>
      </c>
      <c r="J239" s="23">
        <v>301950</v>
      </c>
      <c r="K239" s="23">
        <v>20550</v>
      </c>
      <c r="L239" s="23">
        <v>1375</v>
      </c>
      <c r="M239" s="23">
        <v>606805</v>
      </c>
      <c r="N239" s="23">
        <v>69346</v>
      </c>
      <c r="O239" s="23">
        <v>0</v>
      </c>
      <c r="P239" s="23">
        <v>553061</v>
      </c>
      <c r="Q239" s="23">
        <v>103086.22</v>
      </c>
      <c r="R239" s="23">
        <v>0</v>
      </c>
      <c r="S239" s="23">
        <v>0</v>
      </c>
      <c r="T239" s="23">
        <v>0</v>
      </c>
      <c r="U239" s="23">
        <v>13000</v>
      </c>
      <c r="V239" s="23">
        <v>3867955.7</v>
      </c>
      <c r="W239" s="23">
        <v>59186.35</v>
      </c>
      <c r="X239" s="23">
        <v>0</v>
      </c>
      <c r="Y239" s="23">
        <v>51300</v>
      </c>
      <c r="Z239" s="23">
        <v>7490</v>
      </c>
      <c r="AA239" s="23">
        <v>133865</v>
      </c>
      <c r="AB239" s="23">
        <v>306237.84999999998</v>
      </c>
      <c r="AC239" s="23">
        <v>0</v>
      </c>
      <c r="AD239" s="23">
        <v>0</v>
      </c>
      <c r="AE239" s="23">
        <v>120237</v>
      </c>
      <c r="AF239" s="23">
        <v>0</v>
      </c>
      <c r="AG239" s="23">
        <v>0</v>
      </c>
      <c r="AH239" s="23">
        <v>0</v>
      </c>
      <c r="AI239" s="23">
        <v>92900</v>
      </c>
      <c r="AJ239" s="23">
        <v>0</v>
      </c>
      <c r="AK239" s="23">
        <v>0</v>
      </c>
      <c r="AL239" s="23">
        <v>5000</v>
      </c>
      <c r="AM239" s="23">
        <v>0</v>
      </c>
      <c r="AN239" s="23">
        <v>300</v>
      </c>
      <c r="AO239" s="23">
        <v>0</v>
      </c>
      <c r="AP239" s="23">
        <v>0</v>
      </c>
      <c r="AQ239" s="23">
        <v>363920</v>
      </c>
      <c r="AR239" s="23">
        <v>0</v>
      </c>
      <c r="AS239" s="23">
        <v>0</v>
      </c>
      <c r="AT239" s="23">
        <v>1350</v>
      </c>
      <c r="AU239" s="23">
        <v>0</v>
      </c>
      <c r="AV239" s="23">
        <v>57900</v>
      </c>
      <c r="AW239" s="23">
        <v>24068.799999999999</v>
      </c>
      <c r="AX239" s="23">
        <v>3503633.45</v>
      </c>
      <c r="AY239" s="23">
        <v>0</v>
      </c>
      <c r="AZ239" s="23">
        <v>206790</v>
      </c>
      <c r="BA239" s="23">
        <v>0</v>
      </c>
      <c r="BB239" s="23">
        <v>1250</v>
      </c>
      <c r="BC239" s="23">
        <v>182940</v>
      </c>
      <c r="BD239" s="23">
        <v>11790</v>
      </c>
      <c r="BE239" s="23">
        <v>56684</v>
      </c>
      <c r="BF239" s="23">
        <v>19040</v>
      </c>
      <c r="BG239" s="23">
        <v>22320</v>
      </c>
      <c r="BH239" s="23">
        <v>25920</v>
      </c>
      <c r="BI239" s="23">
        <v>0</v>
      </c>
      <c r="BJ239" s="23">
        <v>0</v>
      </c>
      <c r="BK239" s="23">
        <v>0</v>
      </c>
      <c r="BL239" s="23">
        <v>0</v>
      </c>
      <c r="BM239" s="23">
        <v>0</v>
      </c>
      <c r="BN239" s="23">
        <v>0</v>
      </c>
      <c r="BO239" s="23">
        <v>0</v>
      </c>
      <c r="BP239" s="23">
        <v>1075897</v>
      </c>
      <c r="BQ239" s="23">
        <v>6298</v>
      </c>
      <c r="BR239" s="23">
        <v>72700</v>
      </c>
      <c r="BS239" s="23">
        <v>415310</v>
      </c>
      <c r="BT239" s="23">
        <v>15400</v>
      </c>
      <c r="BU239" s="23">
        <v>168500</v>
      </c>
      <c r="BV239" s="23">
        <v>0</v>
      </c>
      <c r="BW239" s="23">
        <v>217450</v>
      </c>
      <c r="BX239" s="23">
        <v>12000</v>
      </c>
      <c r="BY239" s="24">
        <v>1475118</v>
      </c>
    </row>
    <row r="240" spans="1:77">
      <c r="A240" s="21" t="s">
        <v>336</v>
      </c>
      <c r="B240" s="22">
        <v>5212010199.1049995</v>
      </c>
      <c r="C240" s="21" t="s">
        <v>399</v>
      </c>
      <c r="D240" s="23">
        <v>17000</v>
      </c>
      <c r="E240" s="23">
        <v>1600</v>
      </c>
      <c r="F240" s="23">
        <v>0</v>
      </c>
      <c r="G240" s="23">
        <v>16700</v>
      </c>
      <c r="H240" s="23">
        <v>88029.48</v>
      </c>
      <c r="I240" s="23">
        <v>0</v>
      </c>
      <c r="J240" s="23">
        <v>345639</v>
      </c>
      <c r="K240" s="23">
        <v>0</v>
      </c>
      <c r="L240" s="23">
        <v>0</v>
      </c>
      <c r="M240" s="23">
        <v>2013.4</v>
      </c>
      <c r="N240" s="23">
        <v>0</v>
      </c>
      <c r="O240" s="23">
        <v>0</v>
      </c>
      <c r="P240" s="23">
        <v>0</v>
      </c>
      <c r="Q240" s="23">
        <v>0</v>
      </c>
      <c r="R240" s="23">
        <v>23000</v>
      </c>
      <c r="S240" s="23">
        <v>8900</v>
      </c>
      <c r="T240" s="23">
        <v>65300</v>
      </c>
      <c r="U240" s="23">
        <v>2500</v>
      </c>
      <c r="V240" s="23">
        <v>180099</v>
      </c>
      <c r="W240" s="23">
        <v>0</v>
      </c>
      <c r="X240" s="23">
        <v>5500</v>
      </c>
      <c r="Y240" s="23">
        <v>0</v>
      </c>
      <c r="Z240" s="23">
        <v>0</v>
      </c>
      <c r="AA240" s="23">
        <v>8905.5300000000007</v>
      </c>
      <c r="AB240" s="23">
        <v>0</v>
      </c>
      <c r="AC240" s="23">
        <v>45140</v>
      </c>
      <c r="AD240" s="23">
        <v>0</v>
      </c>
      <c r="AE240" s="23">
        <v>0</v>
      </c>
      <c r="AF240" s="23">
        <v>0</v>
      </c>
      <c r="AG240" s="23">
        <v>0</v>
      </c>
      <c r="AH240" s="23">
        <v>0</v>
      </c>
      <c r="AI240" s="23">
        <v>0</v>
      </c>
      <c r="AJ240" s="23">
        <v>0</v>
      </c>
      <c r="AK240" s="23">
        <v>92603</v>
      </c>
      <c r="AL240" s="23">
        <v>4000</v>
      </c>
      <c r="AM240" s="23">
        <v>0</v>
      </c>
      <c r="AN240" s="23">
        <v>4662.88</v>
      </c>
      <c r="AO240" s="23">
        <v>0</v>
      </c>
      <c r="AP240" s="23">
        <v>0</v>
      </c>
      <c r="AQ240" s="23">
        <v>184488</v>
      </c>
      <c r="AR240" s="23">
        <v>0</v>
      </c>
      <c r="AS240" s="23">
        <v>0</v>
      </c>
      <c r="AT240" s="23">
        <v>16134.53</v>
      </c>
      <c r="AU240" s="23">
        <v>49476</v>
      </c>
      <c r="AV240" s="23">
        <v>0</v>
      </c>
      <c r="AW240" s="23">
        <v>0</v>
      </c>
      <c r="AX240" s="23">
        <v>134137.96</v>
      </c>
      <c r="AY240" s="23">
        <v>0</v>
      </c>
      <c r="AZ240" s="23">
        <v>39820.94</v>
      </c>
      <c r="BA240" s="23">
        <v>0</v>
      </c>
      <c r="BB240" s="23">
        <v>2525</v>
      </c>
      <c r="BC240" s="23">
        <v>1889416.96</v>
      </c>
      <c r="BD240" s="23">
        <v>101316</v>
      </c>
      <c r="BE240" s="23">
        <v>200</v>
      </c>
      <c r="BF240" s="23">
        <v>407</v>
      </c>
      <c r="BG240" s="23">
        <v>0</v>
      </c>
      <c r="BH240" s="23">
        <v>0</v>
      </c>
      <c r="BI240" s="23">
        <v>0</v>
      </c>
      <c r="BJ240" s="23">
        <v>0</v>
      </c>
      <c r="BK240" s="23">
        <v>0</v>
      </c>
      <c r="BL240" s="23">
        <v>31645</v>
      </c>
      <c r="BM240" s="23">
        <v>0</v>
      </c>
      <c r="BN240" s="23">
        <v>105980</v>
      </c>
      <c r="BO240" s="23">
        <v>0</v>
      </c>
      <c r="BP240" s="23">
        <v>16443.32</v>
      </c>
      <c r="BQ240" s="23">
        <v>0</v>
      </c>
      <c r="BR240" s="23">
        <v>0</v>
      </c>
      <c r="BS240" s="23">
        <v>0</v>
      </c>
      <c r="BT240" s="23">
        <v>5000</v>
      </c>
      <c r="BU240" s="23">
        <v>0</v>
      </c>
      <c r="BV240" s="23">
        <v>12500</v>
      </c>
      <c r="BW240" s="23">
        <v>0</v>
      </c>
      <c r="BX240" s="23">
        <v>0</v>
      </c>
      <c r="BY240" s="24"/>
    </row>
    <row r="241" spans="1:77">
      <c r="A241" s="64" t="s">
        <v>400</v>
      </c>
      <c r="B241" s="65"/>
      <c r="C241" s="66"/>
      <c r="D241" s="27">
        <f>SUM(D178:D240)</f>
        <v>128216892.3</v>
      </c>
      <c r="E241" s="27">
        <f t="shared" ref="E241:BP241" si="8">SUM(E178:E240)</f>
        <v>11720979.299999999</v>
      </c>
      <c r="F241" s="27">
        <f t="shared" si="8"/>
        <v>68162680.609999999</v>
      </c>
      <c r="G241" s="27">
        <f t="shared" si="8"/>
        <v>7947020.2000000002</v>
      </c>
      <c r="H241" s="27">
        <f t="shared" si="8"/>
        <v>7457193.2500000009</v>
      </c>
      <c r="I241" s="27">
        <f t="shared" si="8"/>
        <v>2653365.9599999995</v>
      </c>
      <c r="J241" s="27">
        <f t="shared" si="8"/>
        <v>304790131.85999995</v>
      </c>
      <c r="K241" s="27">
        <f t="shared" si="8"/>
        <v>14732715.870000001</v>
      </c>
      <c r="L241" s="27">
        <f t="shared" si="8"/>
        <v>4079892.2100000009</v>
      </c>
      <c r="M241" s="27">
        <f t="shared" si="8"/>
        <v>57779978.139999993</v>
      </c>
      <c r="N241" s="27">
        <f t="shared" si="8"/>
        <v>4759389.55</v>
      </c>
      <c r="O241" s="27">
        <f t="shared" si="8"/>
        <v>10816945.480000002</v>
      </c>
      <c r="P241" s="27">
        <f t="shared" si="8"/>
        <v>27753390.16</v>
      </c>
      <c r="Q241" s="27">
        <f t="shared" si="8"/>
        <v>20772975.470000003</v>
      </c>
      <c r="R241" s="27">
        <f t="shared" si="8"/>
        <v>1157509.4200000002</v>
      </c>
      <c r="S241" s="27">
        <f t="shared" si="8"/>
        <v>4398542.3000000007</v>
      </c>
      <c r="T241" s="27">
        <f t="shared" si="8"/>
        <v>4877566.22</v>
      </c>
      <c r="U241" s="27">
        <f t="shared" si="8"/>
        <v>4004129.02</v>
      </c>
      <c r="V241" s="27">
        <f t="shared" si="8"/>
        <v>139535850.68000001</v>
      </c>
      <c r="W241" s="27">
        <f t="shared" si="8"/>
        <v>15732740.629999999</v>
      </c>
      <c r="X241" s="27">
        <f t="shared" si="8"/>
        <v>7303235.8200000003</v>
      </c>
      <c r="Y241" s="27">
        <f t="shared" si="8"/>
        <v>22631647.769999996</v>
      </c>
      <c r="Z241" s="27">
        <f t="shared" si="8"/>
        <v>6383321.7799999993</v>
      </c>
      <c r="AA241" s="27">
        <f t="shared" si="8"/>
        <v>5422006.9100000001</v>
      </c>
      <c r="AB241" s="27">
        <f t="shared" si="8"/>
        <v>9431225.5699999984</v>
      </c>
      <c r="AC241" s="27">
        <f t="shared" si="8"/>
        <v>3369590.4000000004</v>
      </c>
      <c r="AD241" s="27">
        <f t="shared" si="8"/>
        <v>2131066.9700000002</v>
      </c>
      <c r="AE241" s="27">
        <f t="shared" si="8"/>
        <v>126548414.70999999</v>
      </c>
      <c r="AF241" s="27">
        <f t="shared" si="8"/>
        <v>7852148.1699999999</v>
      </c>
      <c r="AG241" s="27">
        <f t="shared" si="8"/>
        <v>3120433.5490000001</v>
      </c>
      <c r="AH241" s="27">
        <f t="shared" si="8"/>
        <v>2928370.61</v>
      </c>
      <c r="AI241" s="27">
        <f t="shared" si="8"/>
        <v>2836022.62</v>
      </c>
      <c r="AJ241" s="27">
        <f t="shared" si="8"/>
        <v>3901216.26</v>
      </c>
      <c r="AK241" s="27">
        <f t="shared" si="8"/>
        <v>4209173.33</v>
      </c>
      <c r="AL241" s="27">
        <f t="shared" si="8"/>
        <v>3598568.24</v>
      </c>
      <c r="AM241" s="27">
        <f t="shared" si="8"/>
        <v>6023067.7299999995</v>
      </c>
      <c r="AN241" s="27">
        <f t="shared" si="8"/>
        <v>4344205.7399999993</v>
      </c>
      <c r="AO241" s="27">
        <f t="shared" si="8"/>
        <v>3148465.06</v>
      </c>
      <c r="AP241" s="27">
        <f t="shared" si="8"/>
        <v>2992739.92</v>
      </c>
      <c r="AQ241" s="27">
        <f t="shared" si="8"/>
        <v>42138284.690000005</v>
      </c>
      <c r="AR241" s="27">
        <f t="shared" si="8"/>
        <v>4074451.5</v>
      </c>
      <c r="AS241" s="27">
        <f t="shared" si="8"/>
        <v>2647888.15</v>
      </c>
      <c r="AT241" s="27">
        <f t="shared" si="8"/>
        <v>3840318.78</v>
      </c>
      <c r="AU241" s="27">
        <f t="shared" si="8"/>
        <v>2889913.85</v>
      </c>
      <c r="AV241" s="27">
        <f t="shared" si="8"/>
        <v>745665.3600000001</v>
      </c>
      <c r="AW241" s="27">
        <f t="shared" si="8"/>
        <v>1537332.7500000002</v>
      </c>
      <c r="AX241" s="27">
        <f t="shared" si="8"/>
        <v>108204039.63</v>
      </c>
      <c r="AY241" s="27">
        <f t="shared" si="8"/>
        <v>5253070.04</v>
      </c>
      <c r="AZ241" s="27">
        <f t="shared" si="8"/>
        <v>4902066.080000001</v>
      </c>
      <c r="BA241" s="27">
        <f t="shared" si="8"/>
        <v>7605736.9699999997</v>
      </c>
      <c r="BB241" s="27">
        <f t="shared" si="8"/>
        <v>8370566.04</v>
      </c>
      <c r="BC241" s="27">
        <f t="shared" si="8"/>
        <v>9086485.1499999985</v>
      </c>
      <c r="BD241" s="27">
        <f t="shared" si="8"/>
        <v>12800011.909799999</v>
      </c>
      <c r="BE241" s="27">
        <f t="shared" si="8"/>
        <v>9049407.5499999989</v>
      </c>
      <c r="BF241" s="27">
        <f t="shared" si="8"/>
        <v>3455763.42</v>
      </c>
      <c r="BG241" s="27">
        <f t="shared" si="8"/>
        <v>1477843.4400000002</v>
      </c>
      <c r="BH241" s="27">
        <f t="shared" si="8"/>
        <v>1298481.5899999999</v>
      </c>
      <c r="BI241" s="27">
        <f t="shared" si="8"/>
        <v>88523825.980000004</v>
      </c>
      <c r="BJ241" s="27">
        <f t="shared" si="8"/>
        <v>26130769.720000003</v>
      </c>
      <c r="BK241" s="27">
        <f t="shared" si="8"/>
        <v>5580000.7699999996</v>
      </c>
      <c r="BL241" s="27">
        <f t="shared" si="8"/>
        <v>2378595.7400000002</v>
      </c>
      <c r="BM241" s="27">
        <f t="shared" si="8"/>
        <v>4260471.68</v>
      </c>
      <c r="BN241" s="27">
        <f t="shared" si="8"/>
        <v>6490795.1799999997</v>
      </c>
      <c r="BO241" s="27">
        <f t="shared" si="8"/>
        <v>1968207.87</v>
      </c>
      <c r="BP241" s="27">
        <f t="shared" si="8"/>
        <v>56806674.640000001</v>
      </c>
      <c r="BQ241" s="27">
        <f t="shared" ref="BQ241:BX241" si="9">SUM(BQ178:BQ240)</f>
        <v>2287632.2799999998</v>
      </c>
      <c r="BR241" s="27">
        <f t="shared" si="9"/>
        <v>3431959.73</v>
      </c>
      <c r="BS241" s="27">
        <f t="shared" si="9"/>
        <v>5489873.4699999997</v>
      </c>
      <c r="BT241" s="27">
        <f t="shared" si="9"/>
        <v>4431822.7700000014</v>
      </c>
      <c r="BU241" s="27">
        <f t="shared" si="9"/>
        <v>20687360.300000001</v>
      </c>
      <c r="BV241" s="27">
        <f t="shared" si="9"/>
        <v>3249513.88</v>
      </c>
      <c r="BW241" s="27">
        <f t="shared" si="9"/>
        <v>2424324.58</v>
      </c>
      <c r="BX241" s="27">
        <f t="shared" si="9"/>
        <v>2106180.13</v>
      </c>
      <c r="BY241" s="27">
        <f>SUM(BY178:BY240)</f>
        <v>3944892669.6296</v>
      </c>
    </row>
    <row r="242" spans="1:77">
      <c r="A242" s="21" t="s">
        <v>401</v>
      </c>
      <c r="B242" s="22">
        <v>4201020106.1009998</v>
      </c>
      <c r="C242" s="21" t="s">
        <v>402</v>
      </c>
      <c r="D242" s="23">
        <v>224087.38</v>
      </c>
      <c r="E242" s="23">
        <v>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0</v>
      </c>
      <c r="U242" s="23">
        <v>0</v>
      </c>
      <c r="V242" s="23">
        <v>0</v>
      </c>
      <c r="W242" s="23">
        <v>0</v>
      </c>
      <c r="X242" s="23">
        <v>0</v>
      </c>
      <c r="Y242" s="23">
        <v>0</v>
      </c>
      <c r="Z242" s="23">
        <v>0</v>
      </c>
      <c r="AA242" s="23">
        <v>0</v>
      </c>
      <c r="AB242" s="23">
        <v>0</v>
      </c>
      <c r="AC242" s="23">
        <v>0</v>
      </c>
      <c r="AD242" s="23">
        <v>0</v>
      </c>
      <c r="AE242" s="23">
        <v>400000</v>
      </c>
      <c r="AF242" s="23">
        <v>0</v>
      </c>
      <c r="AG242" s="23">
        <v>0</v>
      </c>
      <c r="AH242" s="23">
        <v>0</v>
      </c>
      <c r="AI242" s="23">
        <v>0</v>
      </c>
      <c r="AJ242" s="23">
        <v>0</v>
      </c>
      <c r="AK242" s="23">
        <v>0</v>
      </c>
      <c r="AL242" s="23">
        <v>0</v>
      </c>
      <c r="AM242" s="23">
        <v>0</v>
      </c>
      <c r="AN242" s="23">
        <v>0</v>
      </c>
      <c r="AO242" s="23">
        <v>0</v>
      </c>
      <c r="AP242" s="23">
        <v>0</v>
      </c>
      <c r="AQ242" s="23">
        <v>1123444.98</v>
      </c>
      <c r="AR242" s="23">
        <v>0</v>
      </c>
      <c r="AS242" s="23">
        <v>0</v>
      </c>
      <c r="AT242" s="23">
        <v>0</v>
      </c>
      <c r="AU242" s="23">
        <v>0</v>
      </c>
      <c r="AV242" s="23">
        <v>0</v>
      </c>
      <c r="AW242" s="23">
        <v>0</v>
      </c>
      <c r="AX242" s="23">
        <v>0</v>
      </c>
      <c r="AY242" s="23">
        <v>0</v>
      </c>
      <c r="AZ242" s="23">
        <v>0</v>
      </c>
      <c r="BA242" s="23">
        <v>0</v>
      </c>
      <c r="BB242" s="23">
        <v>0</v>
      </c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  <c r="BI242" s="23">
        <v>1328805.1599999999</v>
      </c>
      <c r="BJ242" s="23">
        <v>0</v>
      </c>
      <c r="BK242" s="23">
        <v>0</v>
      </c>
      <c r="BL242" s="23">
        <v>0</v>
      </c>
      <c r="BM242" s="23">
        <v>0</v>
      </c>
      <c r="BN242" s="23">
        <v>0</v>
      </c>
      <c r="BO242" s="23">
        <v>0</v>
      </c>
      <c r="BP242" s="23">
        <v>0</v>
      </c>
      <c r="BQ242" s="23">
        <v>0</v>
      </c>
      <c r="BR242" s="23">
        <v>0</v>
      </c>
      <c r="BS242" s="23">
        <v>0</v>
      </c>
      <c r="BT242" s="23">
        <v>0</v>
      </c>
      <c r="BU242" s="23">
        <v>0</v>
      </c>
      <c r="BV242" s="23">
        <v>0</v>
      </c>
      <c r="BW242" s="23">
        <v>0</v>
      </c>
      <c r="BX242" s="23">
        <v>0</v>
      </c>
      <c r="BY242" s="24">
        <v>5046055.71</v>
      </c>
    </row>
    <row r="243" spans="1:77">
      <c r="A243" s="21" t="s">
        <v>401</v>
      </c>
      <c r="B243" s="22">
        <v>4201020199.1009998</v>
      </c>
      <c r="C243" s="21" t="s">
        <v>403</v>
      </c>
      <c r="D243" s="23">
        <v>72058.87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  <c r="O243" s="23">
        <v>0</v>
      </c>
      <c r="P243" s="23">
        <v>0</v>
      </c>
      <c r="Q243" s="23">
        <v>0</v>
      </c>
      <c r="R243" s="23">
        <v>0</v>
      </c>
      <c r="S243" s="23">
        <v>0</v>
      </c>
      <c r="T243" s="23">
        <v>0</v>
      </c>
      <c r="U243" s="23">
        <v>0</v>
      </c>
      <c r="V243" s="23">
        <v>0</v>
      </c>
      <c r="W243" s="23">
        <v>0</v>
      </c>
      <c r="X243" s="23">
        <v>0</v>
      </c>
      <c r="Y243" s="23">
        <v>0</v>
      </c>
      <c r="Z243" s="23">
        <v>0</v>
      </c>
      <c r="AA243" s="23">
        <v>0</v>
      </c>
      <c r="AB243" s="23">
        <v>0</v>
      </c>
      <c r="AC243" s="23">
        <v>0</v>
      </c>
      <c r="AD243" s="23">
        <v>0</v>
      </c>
      <c r="AE243" s="23">
        <v>0</v>
      </c>
      <c r="AF243" s="23">
        <v>0</v>
      </c>
      <c r="AG243" s="23">
        <v>0</v>
      </c>
      <c r="AH243" s="23">
        <v>0</v>
      </c>
      <c r="AI243" s="23">
        <v>0</v>
      </c>
      <c r="AJ243" s="23">
        <v>0</v>
      </c>
      <c r="AK243" s="23">
        <v>0</v>
      </c>
      <c r="AL243" s="23">
        <v>0</v>
      </c>
      <c r="AM243" s="23">
        <v>0</v>
      </c>
      <c r="AN243" s="23">
        <v>0</v>
      </c>
      <c r="AO243" s="23">
        <v>0</v>
      </c>
      <c r="AP243" s="23">
        <v>0</v>
      </c>
      <c r="AQ243" s="23">
        <v>0</v>
      </c>
      <c r="AR243" s="23">
        <v>0</v>
      </c>
      <c r="AS243" s="23">
        <v>0</v>
      </c>
      <c r="AT243" s="23">
        <v>0</v>
      </c>
      <c r="AU243" s="23">
        <v>0</v>
      </c>
      <c r="AV243" s="23">
        <v>0</v>
      </c>
      <c r="AW243" s="23">
        <v>0</v>
      </c>
      <c r="AX243" s="23">
        <v>0</v>
      </c>
      <c r="AY243" s="23">
        <v>0</v>
      </c>
      <c r="AZ243" s="23">
        <v>0</v>
      </c>
      <c r="BA243" s="23">
        <v>0</v>
      </c>
      <c r="BB243" s="23">
        <v>0</v>
      </c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  <c r="BI243" s="23">
        <v>544000</v>
      </c>
      <c r="BJ243" s="23">
        <v>0</v>
      </c>
      <c r="BK243" s="23">
        <v>0</v>
      </c>
      <c r="BL243" s="23">
        <v>0</v>
      </c>
      <c r="BM243" s="23">
        <v>0</v>
      </c>
      <c r="BN243" s="23">
        <v>0</v>
      </c>
      <c r="BO243" s="23">
        <v>0</v>
      </c>
      <c r="BP243" s="23">
        <v>0</v>
      </c>
      <c r="BQ243" s="23">
        <v>0</v>
      </c>
      <c r="BR243" s="23">
        <v>0</v>
      </c>
      <c r="BS243" s="23">
        <v>0</v>
      </c>
      <c r="BT243" s="23">
        <v>0</v>
      </c>
      <c r="BU243" s="23">
        <v>0</v>
      </c>
      <c r="BV243" s="23">
        <v>0</v>
      </c>
      <c r="BW243" s="23">
        <v>0</v>
      </c>
      <c r="BX243" s="23">
        <v>0</v>
      </c>
      <c r="BY243" s="24">
        <v>2242041.1</v>
      </c>
    </row>
    <row r="244" spans="1:77">
      <c r="A244" s="21" t="s">
        <v>401</v>
      </c>
      <c r="B244" s="22">
        <v>4202010199.1009998</v>
      </c>
      <c r="C244" s="21" t="s">
        <v>404</v>
      </c>
      <c r="D244" s="23">
        <v>0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0</v>
      </c>
      <c r="T244" s="23">
        <v>0</v>
      </c>
      <c r="U244" s="23">
        <v>0</v>
      </c>
      <c r="V244" s="23">
        <v>0</v>
      </c>
      <c r="W244" s="23">
        <v>0</v>
      </c>
      <c r="X244" s="23">
        <v>0</v>
      </c>
      <c r="Y244" s="23">
        <v>0</v>
      </c>
      <c r="Z244" s="23">
        <v>0</v>
      </c>
      <c r="AA244" s="23">
        <v>0</v>
      </c>
      <c r="AB244" s="23">
        <v>0</v>
      </c>
      <c r="AC244" s="23">
        <v>0</v>
      </c>
      <c r="AD244" s="23">
        <v>0</v>
      </c>
      <c r="AE244" s="23">
        <v>16500</v>
      </c>
      <c r="AF244" s="23">
        <v>0</v>
      </c>
      <c r="AG244" s="23">
        <v>0</v>
      </c>
      <c r="AH244" s="23">
        <v>0</v>
      </c>
      <c r="AI244" s="23">
        <v>0</v>
      </c>
      <c r="AJ244" s="23">
        <v>0</v>
      </c>
      <c r="AK244" s="23">
        <v>0</v>
      </c>
      <c r="AL244" s="23">
        <v>0</v>
      </c>
      <c r="AM244" s="23">
        <v>0</v>
      </c>
      <c r="AN244" s="23">
        <v>0</v>
      </c>
      <c r="AO244" s="23">
        <v>0</v>
      </c>
      <c r="AP244" s="23">
        <v>0</v>
      </c>
      <c r="AQ244" s="23">
        <v>130215</v>
      </c>
      <c r="AR244" s="23">
        <v>0</v>
      </c>
      <c r="AS244" s="23">
        <v>0</v>
      </c>
      <c r="AT244" s="23">
        <v>0</v>
      </c>
      <c r="AU244" s="23">
        <v>0</v>
      </c>
      <c r="AV244" s="23">
        <v>0</v>
      </c>
      <c r="AW244" s="23">
        <v>0</v>
      </c>
      <c r="AX244" s="23">
        <v>1500</v>
      </c>
      <c r="AY244" s="23">
        <v>0</v>
      </c>
      <c r="AZ244" s="23">
        <v>0</v>
      </c>
      <c r="BA244" s="23">
        <v>0</v>
      </c>
      <c r="BB244" s="23">
        <v>0</v>
      </c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  <c r="BI244" s="23">
        <v>0</v>
      </c>
      <c r="BJ244" s="23">
        <v>0</v>
      </c>
      <c r="BK244" s="23">
        <v>0</v>
      </c>
      <c r="BL244" s="23">
        <v>0</v>
      </c>
      <c r="BM244" s="23">
        <v>0</v>
      </c>
      <c r="BN244" s="23">
        <v>0</v>
      </c>
      <c r="BO244" s="23">
        <v>0</v>
      </c>
      <c r="BP244" s="23">
        <v>0</v>
      </c>
      <c r="BQ244" s="23">
        <v>0</v>
      </c>
      <c r="BR244" s="23">
        <v>0</v>
      </c>
      <c r="BS244" s="23">
        <v>0</v>
      </c>
      <c r="BT244" s="23">
        <v>0</v>
      </c>
      <c r="BU244" s="23">
        <v>0</v>
      </c>
      <c r="BV244" s="23">
        <v>0</v>
      </c>
      <c r="BW244" s="23">
        <v>0</v>
      </c>
      <c r="BX244" s="23">
        <v>0</v>
      </c>
      <c r="BY244" s="24">
        <v>417353</v>
      </c>
    </row>
    <row r="245" spans="1:77">
      <c r="A245" s="21" t="s">
        <v>401</v>
      </c>
      <c r="B245" s="22">
        <v>4202020102.1009998</v>
      </c>
      <c r="C245" s="21" t="s">
        <v>405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  <c r="Q245" s="28">
        <v>0</v>
      </c>
      <c r="R245" s="28">
        <v>0</v>
      </c>
      <c r="S245" s="28">
        <v>0</v>
      </c>
      <c r="T245" s="28">
        <v>0</v>
      </c>
      <c r="U245" s="28">
        <v>0</v>
      </c>
      <c r="V245" s="28">
        <v>0</v>
      </c>
      <c r="W245" s="28">
        <v>0</v>
      </c>
      <c r="X245" s="28">
        <v>0</v>
      </c>
      <c r="Y245" s="28">
        <v>0</v>
      </c>
      <c r="Z245" s="28">
        <v>0</v>
      </c>
      <c r="AA245" s="28">
        <v>0</v>
      </c>
      <c r="AB245" s="28">
        <v>0</v>
      </c>
      <c r="AC245" s="28">
        <v>0</v>
      </c>
      <c r="AD245" s="28">
        <v>0</v>
      </c>
      <c r="AE245" s="28">
        <v>0</v>
      </c>
      <c r="AF245" s="28">
        <v>0</v>
      </c>
      <c r="AG245" s="28">
        <v>0</v>
      </c>
      <c r="AH245" s="28">
        <v>0</v>
      </c>
      <c r="AI245" s="28">
        <v>0</v>
      </c>
      <c r="AJ245" s="28">
        <v>0</v>
      </c>
      <c r="AK245" s="28">
        <v>0</v>
      </c>
      <c r="AL245" s="28">
        <v>0</v>
      </c>
      <c r="AM245" s="28">
        <v>0</v>
      </c>
      <c r="AN245" s="28">
        <v>0</v>
      </c>
      <c r="AO245" s="28">
        <v>0</v>
      </c>
      <c r="AP245" s="28">
        <v>0</v>
      </c>
      <c r="AQ245" s="28">
        <v>0</v>
      </c>
      <c r="AR245" s="28">
        <v>0</v>
      </c>
      <c r="AS245" s="28">
        <v>0</v>
      </c>
      <c r="AT245" s="28">
        <v>0</v>
      </c>
      <c r="AU245" s="28">
        <v>0</v>
      </c>
      <c r="AV245" s="28">
        <v>0</v>
      </c>
      <c r="AW245" s="28">
        <v>0</v>
      </c>
      <c r="AX245" s="28">
        <v>0</v>
      </c>
      <c r="AY245" s="28">
        <v>0</v>
      </c>
      <c r="AZ245" s="28">
        <v>0</v>
      </c>
      <c r="BA245" s="28">
        <v>0</v>
      </c>
      <c r="BB245" s="28">
        <v>0</v>
      </c>
      <c r="BC245" s="28">
        <v>0</v>
      </c>
      <c r="BD245" s="28">
        <v>0</v>
      </c>
      <c r="BE245" s="28">
        <v>0</v>
      </c>
      <c r="BF245" s="28">
        <v>0</v>
      </c>
      <c r="BG245" s="28">
        <v>0</v>
      </c>
      <c r="BH245" s="28">
        <v>0</v>
      </c>
      <c r="BI245" s="28">
        <v>0</v>
      </c>
      <c r="BJ245" s="28">
        <v>0</v>
      </c>
      <c r="BK245" s="28">
        <v>0</v>
      </c>
      <c r="BL245" s="28">
        <v>0</v>
      </c>
      <c r="BM245" s="28">
        <v>0</v>
      </c>
      <c r="BN245" s="28">
        <v>0</v>
      </c>
      <c r="BO245" s="28">
        <v>0</v>
      </c>
      <c r="BP245" s="28">
        <v>0</v>
      </c>
      <c r="BQ245" s="28">
        <v>0</v>
      </c>
      <c r="BR245" s="28">
        <v>0</v>
      </c>
      <c r="BS245" s="28">
        <v>0</v>
      </c>
      <c r="BT245" s="28">
        <v>0</v>
      </c>
      <c r="BU245" s="28">
        <v>0</v>
      </c>
      <c r="BV245" s="28">
        <v>0</v>
      </c>
      <c r="BW245" s="28">
        <v>0</v>
      </c>
      <c r="BX245" s="28">
        <v>0</v>
      </c>
      <c r="BY245" s="24">
        <v>26400</v>
      </c>
    </row>
    <row r="246" spans="1:77">
      <c r="A246" s="21" t="s">
        <v>401</v>
      </c>
      <c r="B246" s="22">
        <v>4202030105.1009998</v>
      </c>
      <c r="C246" s="21" t="s">
        <v>406</v>
      </c>
      <c r="D246" s="23">
        <v>0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17670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  <c r="U246" s="23">
        <v>0</v>
      </c>
      <c r="V246" s="23">
        <v>0</v>
      </c>
      <c r="W246" s="23">
        <v>0</v>
      </c>
      <c r="X246" s="23">
        <v>0</v>
      </c>
      <c r="Y246" s="23">
        <v>0</v>
      </c>
      <c r="Z246" s="23">
        <v>0</v>
      </c>
      <c r="AA246" s="23">
        <v>11000</v>
      </c>
      <c r="AB246" s="23">
        <v>0</v>
      </c>
      <c r="AC246" s="23">
        <v>0</v>
      </c>
      <c r="AD246" s="23">
        <v>0</v>
      </c>
      <c r="AE246" s="23">
        <v>0</v>
      </c>
      <c r="AF246" s="23">
        <v>0</v>
      </c>
      <c r="AG246" s="23">
        <v>0</v>
      </c>
      <c r="AH246" s="23">
        <v>0</v>
      </c>
      <c r="AI246" s="23">
        <v>0</v>
      </c>
      <c r="AJ246" s="23">
        <v>0</v>
      </c>
      <c r="AK246" s="23">
        <v>0</v>
      </c>
      <c r="AL246" s="23">
        <v>0</v>
      </c>
      <c r="AM246" s="23">
        <v>0</v>
      </c>
      <c r="AN246" s="23">
        <v>0</v>
      </c>
      <c r="AO246" s="23">
        <v>0</v>
      </c>
      <c r="AP246" s="23">
        <v>0</v>
      </c>
      <c r="AQ246" s="23">
        <v>0</v>
      </c>
      <c r="AR246" s="23">
        <v>0</v>
      </c>
      <c r="AS246" s="23">
        <v>0</v>
      </c>
      <c r="AT246" s="23">
        <v>0</v>
      </c>
      <c r="AU246" s="23">
        <v>0</v>
      </c>
      <c r="AV246" s="23">
        <v>0</v>
      </c>
      <c r="AW246" s="23">
        <v>0</v>
      </c>
      <c r="AX246" s="23">
        <v>0</v>
      </c>
      <c r="AY246" s="23">
        <v>0</v>
      </c>
      <c r="AZ246" s="23">
        <v>0</v>
      </c>
      <c r="BA246" s="23">
        <v>0</v>
      </c>
      <c r="BB246" s="23">
        <v>0</v>
      </c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  <c r="BI246" s="23">
        <v>0</v>
      </c>
      <c r="BJ246" s="23">
        <v>0</v>
      </c>
      <c r="BK246" s="23">
        <v>0</v>
      </c>
      <c r="BL246" s="23">
        <v>0</v>
      </c>
      <c r="BM246" s="23">
        <v>0</v>
      </c>
      <c r="BN246" s="23">
        <v>0</v>
      </c>
      <c r="BO246" s="23">
        <v>0</v>
      </c>
      <c r="BP246" s="23">
        <v>30500</v>
      </c>
      <c r="BQ246" s="23">
        <v>0</v>
      </c>
      <c r="BR246" s="23">
        <v>0</v>
      </c>
      <c r="BS246" s="23">
        <v>0</v>
      </c>
      <c r="BT246" s="23">
        <v>0</v>
      </c>
      <c r="BU246" s="23">
        <v>0</v>
      </c>
      <c r="BV246" s="23">
        <v>0</v>
      </c>
      <c r="BW246" s="23">
        <v>0</v>
      </c>
      <c r="BX246" s="23">
        <v>0</v>
      </c>
      <c r="BY246" s="24">
        <v>62077.5</v>
      </c>
    </row>
    <row r="247" spans="1:77">
      <c r="A247" s="21" t="s">
        <v>401</v>
      </c>
      <c r="B247" s="22">
        <v>4203010101.1009998</v>
      </c>
      <c r="C247" s="21" t="s">
        <v>407</v>
      </c>
      <c r="D247" s="23">
        <v>0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1258.5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  <c r="V247" s="23">
        <v>0</v>
      </c>
      <c r="W247" s="23">
        <v>0</v>
      </c>
      <c r="X247" s="23">
        <v>0</v>
      </c>
      <c r="Y247" s="23">
        <v>0</v>
      </c>
      <c r="Z247" s="23">
        <v>0</v>
      </c>
      <c r="AA247" s="23">
        <v>0</v>
      </c>
      <c r="AB247" s="23">
        <v>0</v>
      </c>
      <c r="AC247" s="23">
        <v>0</v>
      </c>
      <c r="AD247" s="23">
        <v>0</v>
      </c>
      <c r="AE247" s="23">
        <v>269146.26</v>
      </c>
      <c r="AF247" s="23">
        <v>0</v>
      </c>
      <c r="AG247" s="23">
        <v>0</v>
      </c>
      <c r="AH247" s="23">
        <v>0</v>
      </c>
      <c r="AI247" s="23">
        <v>0</v>
      </c>
      <c r="AJ247" s="23">
        <v>0</v>
      </c>
      <c r="AK247" s="23">
        <v>0</v>
      </c>
      <c r="AL247" s="23">
        <v>0</v>
      </c>
      <c r="AM247" s="23">
        <v>0</v>
      </c>
      <c r="AN247" s="23">
        <v>0</v>
      </c>
      <c r="AO247" s="23">
        <v>0</v>
      </c>
      <c r="AP247" s="23">
        <v>0</v>
      </c>
      <c r="AQ247" s="23">
        <v>0</v>
      </c>
      <c r="AR247" s="23">
        <v>0</v>
      </c>
      <c r="AS247" s="23">
        <v>0</v>
      </c>
      <c r="AT247" s="23">
        <v>0</v>
      </c>
      <c r="AU247" s="23">
        <v>0</v>
      </c>
      <c r="AV247" s="23">
        <v>0</v>
      </c>
      <c r="AW247" s="23">
        <v>0</v>
      </c>
      <c r="AX247" s="23">
        <v>0</v>
      </c>
      <c r="AY247" s="23">
        <v>0</v>
      </c>
      <c r="AZ247" s="23">
        <v>0</v>
      </c>
      <c r="BA247" s="23">
        <v>0</v>
      </c>
      <c r="BB247" s="23">
        <v>0</v>
      </c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  <c r="BI247" s="23">
        <v>0</v>
      </c>
      <c r="BJ247" s="23">
        <v>0</v>
      </c>
      <c r="BK247" s="23">
        <v>0</v>
      </c>
      <c r="BL247" s="23">
        <v>0</v>
      </c>
      <c r="BM247" s="23">
        <v>0</v>
      </c>
      <c r="BN247" s="23">
        <v>0</v>
      </c>
      <c r="BO247" s="23">
        <v>0</v>
      </c>
      <c r="BP247" s="23">
        <v>0</v>
      </c>
      <c r="BQ247" s="23">
        <v>0</v>
      </c>
      <c r="BR247" s="23">
        <v>0</v>
      </c>
      <c r="BS247" s="23">
        <v>0</v>
      </c>
      <c r="BT247" s="23">
        <v>0</v>
      </c>
      <c r="BU247" s="23">
        <v>0</v>
      </c>
      <c r="BV247" s="23">
        <v>0</v>
      </c>
      <c r="BW247" s="23">
        <v>0</v>
      </c>
      <c r="BX247" s="23">
        <v>0</v>
      </c>
      <c r="BY247" s="24">
        <v>424063.71</v>
      </c>
    </row>
    <row r="248" spans="1:77">
      <c r="A248" s="21" t="s">
        <v>401</v>
      </c>
      <c r="B248" s="22">
        <v>4205010104.1009998</v>
      </c>
      <c r="C248" s="21" t="s">
        <v>408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8">
        <v>0</v>
      </c>
      <c r="Q248" s="28">
        <v>0</v>
      </c>
      <c r="R248" s="28">
        <v>0</v>
      </c>
      <c r="S248" s="28">
        <v>0</v>
      </c>
      <c r="T248" s="28">
        <v>0</v>
      </c>
      <c r="U248" s="28">
        <v>0</v>
      </c>
      <c r="V248" s="28">
        <v>0</v>
      </c>
      <c r="W248" s="28">
        <v>0</v>
      </c>
      <c r="X248" s="28">
        <v>0</v>
      </c>
      <c r="Y248" s="28">
        <v>0</v>
      </c>
      <c r="Z248" s="28">
        <v>0</v>
      </c>
      <c r="AA248" s="28">
        <v>0</v>
      </c>
      <c r="AB248" s="28">
        <v>0</v>
      </c>
      <c r="AC248" s="28">
        <v>0</v>
      </c>
      <c r="AD248" s="28">
        <v>0</v>
      </c>
      <c r="AE248" s="28">
        <v>0</v>
      </c>
      <c r="AF248" s="28">
        <v>0</v>
      </c>
      <c r="AG248" s="28">
        <v>0</v>
      </c>
      <c r="AH248" s="28">
        <v>0</v>
      </c>
      <c r="AI248" s="28">
        <v>0</v>
      </c>
      <c r="AJ248" s="28">
        <v>0</v>
      </c>
      <c r="AK248" s="28">
        <v>0</v>
      </c>
      <c r="AL248" s="28">
        <v>0</v>
      </c>
      <c r="AM248" s="28">
        <v>0</v>
      </c>
      <c r="AN248" s="28">
        <v>0</v>
      </c>
      <c r="AO248" s="28">
        <v>0</v>
      </c>
      <c r="AP248" s="28">
        <v>0</v>
      </c>
      <c r="AQ248" s="28">
        <v>0</v>
      </c>
      <c r="AR248" s="28">
        <v>0</v>
      </c>
      <c r="AS248" s="28">
        <v>0</v>
      </c>
      <c r="AT248" s="28">
        <v>0</v>
      </c>
      <c r="AU248" s="28">
        <v>0</v>
      </c>
      <c r="AV248" s="28">
        <v>0</v>
      </c>
      <c r="AW248" s="28">
        <v>0</v>
      </c>
      <c r="AX248" s="28">
        <v>0</v>
      </c>
      <c r="AY248" s="28">
        <v>0</v>
      </c>
      <c r="AZ248" s="28">
        <v>0</v>
      </c>
      <c r="BA248" s="28">
        <v>0</v>
      </c>
      <c r="BB248" s="28">
        <v>0</v>
      </c>
      <c r="BC248" s="28">
        <v>0</v>
      </c>
      <c r="BD248" s="28">
        <v>0</v>
      </c>
      <c r="BE248" s="28">
        <v>0</v>
      </c>
      <c r="BF248" s="28">
        <v>0</v>
      </c>
      <c r="BG248" s="28">
        <v>0</v>
      </c>
      <c r="BH248" s="28">
        <v>0</v>
      </c>
      <c r="BI248" s="28">
        <v>0</v>
      </c>
      <c r="BJ248" s="28">
        <v>0</v>
      </c>
      <c r="BK248" s="28">
        <v>0</v>
      </c>
      <c r="BL248" s="28">
        <v>0</v>
      </c>
      <c r="BM248" s="28">
        <v>0</v>
      </c>
      <c r="BN248" s="28">
        <v>0</v>
      </c>
      <c r="BO248" s="28">
        <v>0</v>
      </c>
      <c r="BP248" s="28">
        <v>0</v>
      </c>
      <c r="BQ248" s="28">
        <v>0</v>
      </c>
      <c r="BR248" s="28">
        <v>0</v>
      </c>
      <c r="BS248" s="28">
        <v>0</v>
      </c>
      <c r="BT248" s="28">
        <v>0</v>
      </c>
      <c r="BU248" s="28">
        <v>0</v>
      </c>
      <c r="BV248" s="28">
        <v>0</v>
      </c>
      <c r="BW248" s="28">
        <v>0</v>
      </c>
      <c r="BX248" s="28">
        <v>0</v>
      </c>
      <c r="BY248" s="24">
        <v>81000</v>
      </c>
    </row>
    <row r="249" spans="1:77">
      <c r="A249" s="21" t="s">
        <v>401</v>
      </c>
      <c r="B249" s="22">
        <v>4205010110.1009998</v>
      </c>
      <c r="C249" s="21" t="s">
        <v>409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3">
        <v>0</v>
      </c>
      <c r="S249" s="23">
        <v>0</v>
      </c>
      <c r="T249" s="23">
        <v>0</v>
      </c>
      <c r="U249" s="23">
        <v>0</v>
      </c>
      <c r="V249" s="23">
        <v>0</v>
      </c>
      <c r="W249" s="23">
        <v>0</v>
      </c>
      <c r="X249" s="23">
        <v>0</v>
      </c>
      <c r="Y249" s="23">
        <v>0</v>
      </c>
      <c r="Z249" s="23">
        <v>0</v>
      </c>
      <c r="AA249" s="23">
        <v>0</v>
      </c>
      <c r="AB249" s="23">
        <v>0</v>
      </c>
      <c r="AC249" s="23">
        <v>0</v>
      </c>
      <c r="AD249" s="23">
        <v>0</v>
      </c>
      <c r="AE249" s="23">
        <v>0</v>
      </c>
      <c r="AF249" s="23">
        <v>0</v>
      </c>
      <c r="AG249" s="23">
        <v>0</v>
      </c>
      <c r="AH249" s="23">
        <v>0</v>
      </c>
      <c r="AI249" s="23">
        <v>0</v>
      </c>
      <c r="AJ249" s="23">
        <v>0</v>
      </c>
      <c r="AK249" s="23">
        <v>0</v>
      </c>
      <c r="AL249" s="23">
        <v>0</v>
      </c>
      <c r="AM249" s="23">
        <v>0</v>
      </c>
      <c r="AN249" s="23">
        <v>0</v>
      </c>
      <c r="AO249" s="23">
        <v>0</v>
      </c>
      <c r="AP249" s="23">
        <v>0</v>
      </c>
      <c r="AQ249" s="23">
        <v>0</v>
      </c>
      <c r="AR249" s="23">
        <v>0</v>
      </c>
      <c r="AS249" s="23">
        <v>0</v>
      </c>
      <c r="AT249" s="23">
        <v>0</v>
      </c>
      <c r="AU249" s="23">
        <v>0</v>
      </c>
      <c r="AV249" s="23">
        <v>0</v>
      </c>
      <c r="AW249" s="23">
        <v>0</v>
      </c>
      <c r="AX249" s="23">
        <v>0</v>
      </c>
      <c r="AY249" s="23">
        <v>0</v>
      </c>
      <c r="AZ249" s="23">
        <v>0</v>
      </c>
      <c r="BA249" s="23">
        <v>0</v>
      </c>
      <c r="BB249" s="23">
        <v>0</v>
      </c>
      <c r="BC249" s="23">
        <v>0</v>
      </c>
      <c r="BD249" s="23">
        <v>0</v>
      </c>
      <c r="BE249" s="23">
        <v>0</v>
      </c>
      <c r="BF249" s="23">
        <v>0</v>
      </c>
      <c r="BG249" s="23">
        <v>0</v>
      </c>
      <c r="BH249" s="23">
        <v>0</v>
      </c>
      <c r="BI249" s="23">
        <v>0</v>
      </c>
      <c r="BJ249" s="23">
        <v>0</v>
      </c>
      <c r="BK249" s="23">
        <v>0</v>
      </c>
      <c r="BL249" s="23">
        <v>0</v>
      </c>
      <c r="BM249" s="23">
        <v>0</v>
      </c>
      <c r="BN249" s="23">
        <v>0</v>
      </c>
      <c r="BO249" s="23">
        <v>0</v>
      </c>
      <c r="BP249" s="23">
        <v>0</v>
      </c>
      <c r="BQ249" s="23">
        <v>0</v>
      </c>
      <c r="BR249" s="23">
        <v>0</v>
      </c>
      <c r="BS249" s="23">
        <v>18000</v>
      </c>
      <c r="BT249" s="23">
        <v>0</v>
      </c>
      <c r="BU249" s="23">
        <v>0</v>
      </c>
      <c r="BV249" s="23">
        <v>0</v>
      </c>
      <c r="BW249" s="23">
        <v>0</v>
      </c>
      <c r="BX249" s="23">
        <v>0</v>
      </c>
      <c r="BY249" s="24">
        <v>164363.08000000002</v>
      </c>
    </row>
    <row r="250" spans="1:77">
      <c r="A250" s="21" t="s">
        <v>401</v>
      </c>
      <c r="B250" s="22">
        <v>4206010102.1009998</v>
      </c>
      <c r="C250" s="21" t="s">
        <v>410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4971.42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  <c r="S250" s="23">
        <v>0</v>
      </c>
      <c r="T250" s="23">
        <v>0</v>
      </c>
      <c r="U250" s="23">
        <v>0</v>
      </c>
      <c r="V250" s="23">
        <v>99140</v>
      </c>
      <c r="W250" s="23">
        <v>0</v>
      </c>
      <c r="X250" s="23">
        <v>0</v>
      </c>
      <c r="Y250" s="23">
        <v>0</v>
      </c>
      <c r="Z250" s="23">
        <v>0</v>
      </c>
      <c r="AA250" s="23">
        <v>0</v>
      </c>
      <c r="AB250" s="23">
        <v>0</v>
      </c>
      <c r="AC250" s="23">
        <v>0</v>
      </c>
      <c r="AD250" s="23">
        <v>0</v>
      </c>
      <c r="AE250" s="23">
        <v>299712.39</v>
      </c>
      <c r="AF250" s="23">
        <v>0</v>
      </c>
      <c r="AG250" s="23">
        <v>0</v>
      </c>
      <c r="AH250" s="23">
        <v>0</v>
      </c>
      <c r="AI250" s="23">
        <v>0</v>
      </c>
      <c r="AJ250" s="23">
        <v>0</v>
      </c>
      <c r="AK250" s="23">
        <v>0</v>
      </c>
      <c r="AL250" s="23">
        <v>0</v>
      </c>
      <c r="AM250" s="23">
        <v>0</v>
      </c>
      <c r="AN250" s="23">
        <v>0</v>
      </c>
      <c r="AO250" s="23">
        <v>0</v>
      </c>
      <c r="AP250" s="23">
        <v>0</v>
      </c>
      <c r="AQ250" s="23">
        <v>0</v>
      </c>
      <c r="AR250" s="23">
        <v>0</v>
      </c>
      <c r="AS250" s="23">
        <v>0</v>
      </c>
      <c r="AT250" s="23">
        <v>0</v>
      </c>
      <c r="AU250" s="23">
        <v>0</v>
      </c>
      <c r="AV250" s="23">
        <v>0</v>
      </c>
      <c r="AW250" s="23">
        <v>0</v>
      </c>
      <c r="AX250" s="23">
        <v>555.5</v>
      </c>
      <c r="AY250" s="23">
        <v>0</v>
      </c>
      <c r="AZ250" s="23">
        <v>0</v>
      </c>
      <c r="BA250" s="23">
        <v>0</v>
      </c>
      <c r="BB250" s="23">
        <v>0</v>
      </c>
      <c r="BC250" s="23">
        <v>0</v>
      </c>
      <c r="BD250" s="23">
        <v>0</v>
      </c>
      <c r="BE250" s="23">
        <v>0</v>
      </c>
      <c r="BF250" s="23">
        <v>0</v>
      </c>
      <c r="BG250" s="23">
        <v>0</v>
      </c>
      <c r="BH250" s="23">
        <v>0</v>
      </c>
      <c r="BI250" s="23">
        <v>20</v>
      </c>
      <c r="BJ250" s="23">
        <v>0</v>
      </c>
      <c r="BK250" s="23">
        <v>0</v>
      </c>
      <c r="BL250" s="23">
        <v>0</v>
      </c>
      <c r="BM250" s="23">
        <v>0</v>
      </c>
      <c r="BN250" s="23">
        <v>0</v>
      </c>
      <c r="BO250" s="23">
        <v>0</v>
      </c>
      <c r="BP250" s="23">
        <v>12328</v>
      </c>
      <c r="BQ250" s="23">
        <v>0</v>
      </c>
      <c r="BR250" s="23">
        <v>0</v>
      </c>
      <c r="BS250" s="23">
        <v>0</v>
      </c>
      <c r="BT250" s="23">
        <v>0</v>
      </c>
      <c r="BU250" s="23">
        <v>0</v>
      </c>
      <c r="BV250" s="23">
        <v>0</v>
      </c>
      <c r="BW250" s="23">
        <v>0</v>
      </c>
      <c r="BX250" s="23">
        <v>0</v>
      </c>
      <c r="BY250" s="24">
        <v>20010652.43</v>
      </c>
    </row>
    <row r="251" spans="1:77">
      <c r="A251" s="21" t="s">
        <v>401</v>
      </c>
      <c r="B251" s="22">
        <v>4207010102.1020002</v>
      </c>
      <c r="C251" s="21" t="s">
        <v>411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8">
        <v>0</v>
      </c>
      <c r="J251" s="28">
        <v>0</v>
      </c>
      <c r="K251" s="28">
        <v>0</v>
      </c>
      <c r="L251" s="28">
        <v>0</v>
      </c>
      <c r="M251" s="28">
        <v>0</v>
      </c>
      <c r="N251" s="28">
        <v>0</v>
      </c>
      <c r="O251" s="28">
        <v>0</v>
      </c>
      <c r="P251" s="28">
        <v>0</v>
      </c>
      <c r="Q251" s="28">
        <v>0</v>
      </c>
      <c r="R251" s="28">
        <v>0</v>
      </c>
      <c r="S251" s="28">
        <v>0</v>
      </c>
      <c r="T251" s="28">
        <v>0</v>
      </c>
      <c r="U251" s="28">
        <v>0</v>
      </c>
      <c r="V251" s="28">
        <v>0</v>
      </c>
      <c r="W251" s="28">
        <v>0</v>
      </c>
      <c r="X251" s="28">
        <v>0</v>
      </c>
      <c r="Y251" s="28">
        <v>0</v>
      </c>
      <c r="Z251" s="28">
        <v>0</v>
      </c>
      <c r="AA251" s="28">
        <v>0</v>
      </c>
      <c r="AB251" s="28">
        <v>0</v>
      </c>
      <c r="AC251" s="28">
        <v>0</v>
      </c>
      <c r="AD251" s="28">
        <v>0</v>
      </c>
      <c r="AE251" s="28">
        <v>0</v>
      </c>
      <c r="AF251" s="28">
        <v>0</v>
      </c>
      <c r="AG251" s="28">
        <v>0</v>
      </c>
      <c r="AH251" s="28">
        <v>0</v>
      </c>
      <c r="AI251" s="28">
        <v>0</v>
      </c>
      <c r="AJ251" s="28">
        <v>0</v>
      </c>
      <c r="AK251" s="28">
        <v>0</v>
      </c>
      <c r="AL251" s="28">
        <v>0</v>
      </c>
      <c r="AM251" s="28">
        <v>0</v>
      </c>
      <c r="AN251" s="28">
        <v>0</v>
      </c>
      <c r="AO251" s="28">
        <v>0</v>
      </c>
      <c r="AP251" s="28">
        <v>0</v>
      </c>
      <c r="AQ251" s="28">
        <v>0</v>
      </c>
      <c r="AR251" s="28">
        <v>0</v>
      </c>
      <c r="AS251" s="28">
        <v>0</v>
      </c>
      <c r="AT251" s="28">
        <v>0</v>
      </c>
      <c r="AU251" s="28">
        <v>0</v>
      </c>
      <c r="AV251" s="28">
        <v>0</v>
      </c>
      <c r="AW251" s="28">
        <v>0</v>
      </c>
      <c r="AX251" s="28">
        <v>0</v>
      </c>
      <c r="AY251" s="28">
        <v>0</v>
      </c>
      <c r="AZ251" s="28">
        <v>0</v>
      </c>
      <c r="BA251" s="28">
        <v>0</v>
      </c>
      <c r="BB251" s="28">
        <v>0</v>
      </c>
      <c r="BC251" s="28">
        <v>0</v>
      </c>
      <c r="BD251" s="28">
        <v>0</v>
      </c>
      <c r="BE251" s="28">
        <v>0</v>
      </c>
      <c r="BF251" s="28">
        <v>0</v>
      </c>
      <c r="BG251" s="28">
        <v>0</v>
      </c>
      <c r="BH251" s="28">
        <v>0</v>
      </c>
      <c r="BI251" s="28">
        <v>0</v>
      </c>
      <c r="BJ251" s="28">
        <v>0</v>
      </c>
      <c r="BK251" s="28">
        <v>0</v>
      </c>
      <c r="BL251" s="28">
        <v>0</v>
      </c>
      <c r="BM251" s="28">
        <v>0</v>
      </c>
      <c r="BN251" s="28">
        <v>0</v>
      </c>
      <c r="BO251" s="28">
        <v>0</v>
      </c>
      <c r="BP251" s="28">
        <v>0</v>
      </c>
      <c r="BQ251" s="28">
        <v>0</v>
      </c>
      <c r="BR251" s="28">
        <v>0</v>
      </c>
      <c r="BS251" s="28">
        <v>0</v>
      </c>
      <c r="BT251" s="28">
        <v>0</v>
      </c>
      <c r="BU251" s="28">
        <v>0</v>
      </c>
      <c r="BV251" s="28">
        <v>0</v>
      </c>
      <c r="BW251" s="28">
        <v>0</v>
      </c>
      <c r="BX251" s="28">
        <v>0</v>
      </c>
      <c r="BY251" s="24"/>
    </row>
    <row r="252" spans="1:77">
      <c r="A252" s="21" t="s">
        <v>401</v>
      </c>
      <c r="B252" s="22">
        <v>4301010102.1009998</v>
      </c>
      <c r="C252" s="21" t="s">
        <v>412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12800</v>
      </c>
      <c r="Q252" s="23">
        <v>0</v>
      </c>
      <c r="R252" s="23">
        <v>0</v>
      </c>
      <c r="S252" s="23">
        <v>0</v>
      </c>
      <c r="T252" s="23">
        <v>0</v>
      </c>
      <c r="U252" s="23">
        <v>0</v>
      </c>
      <c r="V252" s="23">
        <v>0</v>
      </c>
      <c r="W252" s="23">
        <v>0</v>
      </c>
      <c r="X252" s="23">
        <v>0</v>
      </c>
      <c r="Y252" s="23">
        <v>0</v>
      </c>
      <c r="Z252" s="23">
        <v>0</v>
      </c>
      <c r="AA252" s="23">
        <v>0</v>
      </c>
      <c r="AB252" s="23">
        <v>0</v>
      </c>
      <c r="AC252" s="23">
        <v>0</v>
      </c>
      <c r="AD252" s="23">
        <v>0</v>
      </c>
      <c r="AE252" s="23">
        <v>0</v>
      </c>
      <c r="AF252" s="23">
        <v>0</v>
      </c>
      <c r="AG252" s="23">
        <v>0</v>
      </c>
      <c r="AH252" s="23">
        <v>0</v>
      </c>
      <c r="AI252" s="23">
        <v>0</v>
      </c>
      <c r="AJ252" s="23">
        <v>0</v>
      </c>
      <c r="AK252" s="23">
        <v>0</v>
      </c>
      <c r="AL252" s="23">
        <v>0</v>
      </c>
      <c r="AM252" s="23">
        <v>0</v>
      </c>
      <c r="AN252" s="23">
        <v>0</v>
      </c>
      <c r="AO252" s="23">
        <v>0</v>
      </c>
      <c r="AP252" s="23">
        <v>0</v>
      </c>
      <c r="AQ252" s="23">
        <v>0</v>
      </c>
      <c r="AR252" s="23">
        <v>0</v>
      </c>
      <c r="AS252" s="23">
        <v>0</v>
      </c>
      <c r="AT252" s="23">
        <v>0</v>
      </c>
      <c r="AU252" s="23">
        <v>0</v>
      </c>
      <c r="AV252" s="23">
        <v>0</v>
      </c>
      <c r="AW252" s="23">
        <v>0</v>
      </c>
      <c r="AX252" s="23">
        <v>0</v>
      </c>
      <c r="AY252" s="23">
        <v>0</v>
      </c>
      <c r="AZ252" s="23">
        <v>0</v>
      </c>
      <c r="BA252" s="23">
        <v>0</v>
      </c>
      <c r="BB252" s="23">
        <v>0</v>
      </c>
      <c r="BC252" s="23">
        <v>0</v>
      </c>
      <c r="BD252" s="23">
        <v>0</v>
      </c>
      <c r="BE252" s="23">
        <v>0</v>
      </c>
      <c r="BF252" s="23">
        <v>0</v>
      </c>
      <c r="BG252" s="23">
        <v>0</v>
      </c>
      <c r="BH252" s="23">
        <v>0</v>
      </c>
      <c r="BI252" s="23">
        <v>0</v>
      </c>
      <c r="BJ252" s="23">
        <v>0</v>
      </c>
      <c r="BK252" s="23">
        <v>0</v>
      </c>
      <c r="BL252" s="23">
        <v>0</v>
      </c>
      <c r="BM252" s="23">
        <v>0</v>
      </c>
      <c r="BN252" s="23">
        <v>0</v>
      </c>
      <c r="BO252" s="23">
        <v>0</v>
      </c>
      <c r="BP252" s="23">
        <v>0</v>
      </c>
      <c r="BQ252" s="23">
        <v>0</v>
      </c>
      <c r="BR252" s="23">
        <v>0</v>
      </c>
      <c r="BS252" s="23">
        <v>0</v>
      </c>
      <c r="BT252" s="23">
        <v>0</v>
      </c>
      <c r="BU252" s="23">
        <v>0</v>
      </c>
      <c r="BV252" s="23">
        <v>0</v>
      </c>
      <c r="BW252" s="23">
        <v>0</v>
      </c>
      <c r="BX252" s="23">
        <v>0</v>
      </c>
      <c r="BY252" s="24">
        <v>113842</v>
      </c>
    </row>
    <row r="253" spans="1:77">
      <c r="A253" s="21" t="s">
        <v>401</v>
      </c>
      <c r="B253" s="22">
        <v>4301010102.1020002</v>
      </c>
      <c r="C253" s="21" t="s">
        <v>413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  <c r="Q253" s="28">
        <v>0</v>
      </c>
      <c r="R253" s="28">
        <v>0</v>
      </c>
      <c r="S253" s="28">
        <v>0</v>
      </c>
      <c r="T253" s="28">
        <v>0</v>
      </c>
      <c r="U253" s="28">
        <v>0</v>
      </c>
      <c r="V253" s="28">
        <v>0</v>
      </c>
      <c r="W253" s="28">
        <v>0</v>
      </c>
      <c r="X253" s="28">
        <v>0</v>
      </c>
      <c r="Y253" s="28">
        <v>0</v>
      </c>
      <c r="Z253" s="28">
        <v>0</v>
      </c>
      <c r="AA253" s="28">
        <v>0</v>
      </c>
      <c r="AB253" s="28">
        <v>0</v>
      </c>
      <c r="AC253" s="28">
        <v>0</v>
      </c>
      <c r="AD253" s="28">
        <v>0</v>
      </c>
      <c r="AE253" s="28">
        <v>0</v>
      </c>
      <c r="AF253" s="28">
        <v>0</v>
      </c>
      <c r="AG253" s="28">
        <v>0</v>
      </c>
      <c r="AH253" s="28">
        <v>0</v>
      </c>
      <c r="AI253" s="28">
        <v>0</v>
      </c>
      <c r="AJ253" s="28">
        <v>0</v>
      </c>
      <c r="AK253" s="28">
        <v>0</v>
      </c>
      <c r="AL253" s="28">
        <v>0</v>
      </c>
      <c r="AM253" s="28">
        <v>0</v>
      </c>
      <c r="AN253" s="28">
        <v>0</v>
      </c>
      <c r="AO253" s="28">
        <v>0</v>
      </c>
      <c r="AP253" s="28">
        <v>0</v>
      </c>
      <c r="AQ253" s="28">
        <v>0</v>
      </c>
      <c r="AR253" s="28">
        <v>0</v>
      </c>
      <c r="AS253" s="28">
        <v>0</v>
      </c>
      <c r="AT253" s="28">
        <v>0</v>
      </c>
      <c r="AU253" s="28">
        <v>0</v>
      </c>
      <c r="AV253" s="28">
        <v>0</v>
      </c>
      <c r="AW253" s="28">
        <v>0</v>
      </c>
      <c r="AX253" s="28">
        <v>0</v>
      </c>
      <c r="AY253" s="28">
        <v>0</v>
      </c>
      <c r="AZ253" s="28">
        <v>0</v>
      </c>
      <c r="BA253" s="28">
        <v>0</v>
      </c>
      <c r="BB253" s="28">
        <v>0</v>
      </c>
      <c r="BC253" s="28">
        <v>0</v>
      </c>
      <c r="BD253" s="28">
        <v>0</v>
      </c>
      <c r="BE253" s="28">
        <v>0</v>
      </c>
      <c r="BF253" s="28">
        <v>0</v>
      </c>
      <c r="BG253" s="28">
        <v>0</v>
      </c>
      <c r="BH253" s="28">
        <v>0</v>
      </c>
      <c r="BI253" s="28">
        <v>0</v>
      </c>
      <c r="BJ253" s="28">
        <v>0</v>
      </c>
      <c r="BK253" s="28">
        <v>0</v>
      </c>
      <c r="BL253" s="28">
        <v>0</v>
      </c>
      <c r="BM253" s="28">
        <v>0</v>
      </c>
      <c r="BN253" s="28">
        <v>0</v>
      </c>
      <c r="BO253" s="28">
        <v>0</v>
      </c>
      <c r="BP253" s="28">
        <v>0</v>
      </c>
      <c r="BQ253" s="28">
        <v>0</v>
      </c>
      <c r="BR253" s="28">
        <v>0</v>
      </c>
      <c r="BS253" s="28">
        <v>0</v>
      </c>
      <c r="BT253" s="28">
        <v>0</v>
      </c>
      <c r="BU253" s="28">
        <v>0</v>
      </c>
      <c r="BV253" s="28">
        <v>0</v>
      </c>
      <c r="BW253" s="28">
        <v>0</v>
      </c>
      <c r="BX253" s="28">
        <v>0</v>
      </c>
      <c r="BY253" s="24">
        <v>530303.55000000005</v>
      </c>
    </row>
    <row r="254" spans="1:77">
      <c r="A254" s="21" t="s">
        <v>401</v>
      </c>
      <c r="B254" s="22">
        <v>4301010102.1029997</v>
      </c>
      <c r="C254" s="21" t="s">
        <v>414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66100</v>
      </c>
      <c r="R254" s="23">
        <v>0</v>
      </c>
      <c r="S254" s="23">
        <v>0</v>
      </c>
      <c r="T254" s="23">
        <v>0</v>
      </c>
      <c r="U254" s="23">
        <v>0</v>
      </c>
      <c r="V254" s="23">
        <v>0</v>
      </c>
      <c r="W254" s="23">
        <v>0</v>
      </c>
      <c r="X254" s="23">
        <v>0</v>
      </c>
      <c r="Y254" s="23">
        <v>0</v>
      </c>
      <c r="Z254" s="23">
        <v>0</v>
      </c>
      <c r="AA254" s="23">
        <v>0</v>
      </c>
      <c r="AB254" s="23">
        <v>0</v>
      </c>
      <c r="AC254" s="23">
        <v>0</v>
      </c>
      <c r="AD254" s="23">
        <v>0</v>
      </c>
      <c r="AE254" s="23">
        <v>0</v>
      </c>
      <c r="AF254" s="23">
        <v>0</v>
      </c>
      <c r="AG254" s="23">
        <v>0</v>
      </c>
      <c r="AH254" s="23">
        <v>0</v>
      </c>
      <c r="AI254" s="23">
        <v>0</v>
      </c>
      <c r="AJ254" s="23">
        <v>0</v>
      </c>
      <c r="AK254" s="23">
        <v>0</v>
      </c>
      <c r="AL254" s="23">
        <v>0</v>
      </c>
      <c r="AM254" s="23">
        <v>0</v>
      </c>
      <c r="AN254" s="23">
        <v>0</v>
      </c>
      <c r="AO254" s="23">
        <v>0</v>
      </c>
      <c r="AP254" s="23">
        <v>0</v>
      </c>
      <c r="AQ254" s="23">
        <v>0</v>
      </c>
      <c r="AR254" s="23">
        <v>0</v>
      </c>
      <c r="AS254" s="23">
        <v>0</v>
      </c>
      <c r="AT254" s="23">
        <v>0</v>
      </c>
      <c r="AU254" s="23">
        <v>0</v>
      </c>
      <c r="AV254" s="23">
        <v>0</v>
      </c>
      <c r="AW254" s="23">
        <v>0</v>
      </c>
      <c r="AX254" s="23">
        <v>0</v>
      </c>
      <c r="AY254" s="23">
        <v>0</v>
      </c>
      <c r="AZ254" s="23">
        <v>0</v>
      </c>
      <c r="BA254" s="23">
        <v>0</v>
      </c>
      <c r="BB254" s="23">
        <v>0</v>
      </c>
      <c r="BC254" s="23">
        <v>0</v>
      </c>
      <c r="BD254" s="23">
        <v>0</v>
      </c>
      <c r="BE254" s="23">
        <v>0</v>
      </c>
      <c r="BF254" s="23">
        <v>0</v>
      </c>
      <c r="BG254" s="23">
        <v>0</v>
      </c>
      <c r="BH254" s="23">
        <v>0</v>
      </c>
      <c r="BI254" s="23">
        <v>0</v>
      </c>
      <c r="BJ254" s="23">
        <v>0</v>
      </c>
      <c r="BK254" s="23">
        <v>0</v>
      </c>
      <c r="BL254" s="23">
        <v>0</v>
      </c>
      <c r="BM254" s="23">
        <v>0</v>
      </c>
      <c r="BN254" s="23">
        <v>0</v>
      </c>
      <c r="BO254" s="23">
        <v>0</v>
      </c>
      <c r="BP254" s="23">
        <v>0</v>
      </c>
      <c r="BQ254" s="23">
        <v>0</v>
      </c>
      <c r="BR254" s="23">
        <v>0</v>
      </c>
      <c r="BS254" s="23">
        <v>342413</v>
      </c>
      <c r="BT254" s="23">
        <v>0</v>
      </c>
      <c r="BU254" s="23">
        <v>0</v>
      </c>
      <c r="BV254" s="23">
        <v>0</v>
      </c>
      <c r="BW254" s="23">
        <v>0</v>
      </c>
      <c r="BX254" s="23">
        <v>0</v>
      </c>
      <c r="BY254" s="24">
        <v>886406</v>
      </c>
    </row>
    <row r="255" spans="1:77">
      <c r="A255" s="21" t="s">
        <v>401</v>
      </c>
      <c r="B255" s="22">
        <v>4301010102.1040001</v>
      </c>
      <c r="C255" s="21" t="s">
        <v>415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28">
        <v>0</v>
      </c>
      <c r="S255" s="28">
        <v>0</v>
      </c>
      <c r="T255" s="28">
        <v>0</v>
      </c>
      <c r="U255" s="28">
        <v>0</v>
      </c>
      <c r="V255" s="28">
        <v>0</v>
      </c>
      <c r="W255" s="28">
        <v>0</v>
      </c>
      <c r="X255" s="28">
        <v>0</v>
      </c>
      <c r="Y255" s="28">
        <v>0</v>
      </c>
      <c r="Z255" s="28">
        <v>0</v>
      </c>
      <c r="AA255" s="28">
        <v>0</v>
      </c>
      <c r="AB255" s="28">
        <v>0</v>
      </c>
      <c r="AC255" s="28">
        <v>0</v>
      </c>
      <c r="AD255" s="28">
        <v>0</v>
      </c>
      <c r="AE255" s="28">
        <v>0</v>
      </c>
      <c r="AF255" s="28">
        <v>0</v>
      </c>
      <c r="AG255" s="28">
        <v>0</v>
      </c>
      <c r="AH255" s="28">
        <v>0</v>
      </c>
      <c r="AI255" s="28">
        <v>0</v>
      </c>
      <c r="AJ255" s="28">
        <v>0</v>
      </c>
      <c r="AK255" s="28">
        <v>0</v>
      </c>
      <c r="AL255" s="28">
        <v>0</v>
      </c>
      <c r="AM255" s="28">
        <v>0</v>
      </c>
      <c r="AN255" s="28">
        <v>0</v>
      </c>
      <c r="AO255" s="28">
        <v>0</v>
      </c>
      <c r="AP255" s="28">
        <v>0</v>
      </c>
      <c r="AQ255" s="28">
        <v>0</v>
      </c>
      <c r="AR255" s="28">
        <v>0</v>
      </c>
      <c r="AS255" s="28">
        <v>0</v>
      </c>
      <c r="AT255" s="28">
        <v>0</v>
      </c>
      <c r="AU255" s="28">
        <v>0</v>
      </c>
      <c r="AV255" s="28">
        <v>0</v>
      </c>
      <c r="AW255" s="28">
        <v>0</v>
      </c>
      <c r="AX255" s="28">
        <v>0</v>
      </c>
      <c r="AY255" s="28">
        <v>0</v>
      </c>
      <c r="AZ255" s="28">
        <v>0</v>
      </c>
      <c r="BA255" s="28">
        <v>0</v>
      </c>
      <c r="BB255" s="28">
        <v>0</v>
      </c>
      <c r="BC255" s="28">
        <v>0</v>
      </c>
      <c r="BD255" s="28">
        <v>0</v>
      </c>
      <c r="BE255" s="28">
        <v>0</v>
      </c>
      <c r="BF255" s="28">
        <v>0</v>
      </c>
      <c r="BG255" s="28">
        <v>0</v>
      </c>
      <c r="BH255" s="28">
        <v>0</v>
      </c>
      <c r="BI255" s="28">
        <v>0</v>
      </c>
      <c r="BJ255" s="28">
        <v>0</v>
      </c>
      <c r="BK255" s="28">
        <v>0</v>
      </c>
      <c r="BL255" s="28">
        <v>0</v>
      </c>
      <c r="BM255" s="28">
        <v>0</v>
      </c>
      <c r="BN255" s="28">
        <v>0</v>
      </c>
      <c r="BO255" s="28">
        <v>0</v>
      </c>
      <c r="BP255" s="28">
        <v>0</v>
      </c>
      <c r="BQ255" s="28">
        <v>0</v>
      </c>
      <c r="BR255" s="28">
        <v>0</v>
      </c>
      <c r="BS255" s="28">
        <v>0</v>
      </c>
      <c r="BT255" s="28">
        <v>0</v>
      </c>
      <c r="BU255" s="28">
        <v>0</v>
      </c>
      <c r="BV255" s="28">
        <v>0</v>
      </c>
      <c r="BW255" s="28">
        <v>0</v>
      </c>
      <c r="BX255" s="28">
        <v>0</v>
      </c>
      <c r="BY255" s="24">
        <v>140</v>
      </c>
    </row>
    <row r="256" spans="1:77">
      <c r="A256" s="21" t="s">
        <v>401</v>
      </c>
      <c r="B256" s="22">
        <v>4301020102.1009998</v>
      </c>
      <c r="C256" s="21" t="s">
        <v>416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3">
        <v>0</v>
      </c>
      <c r="T256" s="23">
        <v>0</v>
      </c>
      <c r="U256" s="23">
        <v>0</v>
      </c>
      <c r="V256" s="23">
        <v>4200</v>
      </c>
      <c r="W256" s="23">
        <v>0</v>
      </c>
      <c r="X256" s="23">
        <v>0</v>
      </c>
      <c r="Y256" s="23">
        <v>0</v>
      </c>
      <c r="Z256" s="23">
        <v>0</v>
      </c>
      <c r="AA256" s="23">
        <v>0</v>
      </c>
      <c r="AB256" s="23">
        <v>0</v>
      </c>
      <c r="AC256" s="23">
        <v>0</v>
      </c>
      <c r="AD256" s="23">
        <v>0</v>
      </c>
      <c r="AE256" s="23">
        <v>0</v>
      </c>
      <c r="AF256" s="23">
        <v>0</v>
      </c>
      <c r="AG256" s="23">
        <v>0</v>
      </c>
      <c r="AH256" s="23">
        <v>0</v>
      </c>
      <c r="AI256" s="23">
        <v>0</v>
      </c>
      <c r="AJ256" s="23">
        <v>0</v>
      </c>
      <c r="AK256" s="23">
        <v>0</v>
      </c>
      <c r="AL256" s="23">
        <v>0</v>
      </c>
      <c r="AM256" s="23">
        <v>0</v>
      </c>
      <c r="AN256" s="23">
        <v>0</v>
      </c>
      <c r="AO256" s="23">
        <v>0</v>
      </c>
      <c r="AP256" s="23">
        <v>0</v>
      </c>
      <c r="AQ256" s="23">
        <v>0</v>
      </c>
      <c r="AR256" s="23">
        <v>0</v>
      </c>
      <c r="AS256" s="23">
        <v>0</v>
      </c>
      <c r="AT256" s="23">
        <v>0</v>
      </c>
      <c r="AU256" s="23">
        <v>0</v>
      </c>
      <c r="AV256" s="23">
        <v>0</v>
      </c>
      <c r="AW256" s="23">
        <v>0</v>
      </c>
      <c r="AX256" s="23">
        <v>0</v>
      </c>
      <c r="AY256" s="23">
        <v>0</v>
      </c>
      <c r="AZ256" s="23">
        <v>0</v>
      </c>
      <c r="BA256" s="23">
        <v>0</v>
      </c>
      <c r="BB256" s="23">
        <v>0</v>
      </c>
      <c r="BC256" s="23">
        <v>390</v>
      </c>
      <c r="BD256" s="23">
        <v>0</v>
      </c>
      <c r="BE256" s="23">
        <v>0</v>
      </c>
      <c r="BF256" s="23">
        <v>0</v>
      </c>
      <c r="BG256" s="23">
        <v>0</v>
      </c>
      <c r="BH256" s="23">
        <v>0</v>
      </c>
      <c r="BI256" s="23">
        <v>380</v>
      </c>
      <c r="BJ256" s="23">
        <v>0</v>
      </c>
      <c r="BK256" s="23">
        <v>0</v>
      </c>
      <c r="BL256" s="23">
        <v>0</v>
      </c>
      <c r="BM256" s="23">
        <v>0</v>
      </c>
      <c r="BN256" s="23">
        <v>0</v>
      </c>
      <c r="BO256" s="23">
        <v>0</v>
      </c>
      <c r="BP256" s="23">
        <v>0</v>
      </c>
      <c r="BQ256" s="23">
        <v>0</v>
      </c>
      <c r="BR256" s="23">
        <v>0</v>
      </c>
      <c r="BS256" s="23">
        <v>0</v>
      </c>
      <c r="BT256" s="23">
        <v>0</v>
      </c>
      <c r="BU256" s="23">
        <v>0</v>
      </c>
      <c r="BV256" s="23">
        <v>0</v>
      </c>
      <c r="BW256" s="23">
        <v>0</v>
      </c>
      <c r="BX256" s="23">
        <v>0</v>
      </c>
      <c r="BY256" s="24">
        <v>1776686.73</v>
      </c>
    </row>
    <row r="257" spans="1:77">
      <c r="A257" s="21" t="s">
        <v>401</v>
      </c>
      <c r="B257" s="22">
        <v>4301020102.1029997</v>
      </c>
      <c r="C257" s="21" t="s">
        <v>417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23">
        <v>345780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8510</v>
      </c>
      <c r="Q257" s="23">
        <v>1836516.1</v>
      </c>
      <c r="R257" s="23">
        <v>0</v>
      </c>
      <c r="S257" s="23">
        <v>0</v>
      </c>
      <c r="T257" s="23">
        <v>0</v>
      </c>
      <c r="U257" s="23">
        <v>0</v>
      </c>
      <c r="V257" s="23">
        <v>0</v>
      </c>
      <c r="W257" s="23">
        <v>0</v>
      </c>
      <c r="X257" s="23">
        <v>0</v>
      </c>
      <c r="Y257" s="23">
        <v>0</v>
      </c>
      <c r="Z257" s="23">
        <v>0</v>
      </c>
      <c r="AA257" s="23">
        <v>0</v>
      </c>
      <c r="AB257" s="23">
        <v>0</v>
      </c>
      <c r="AC257" s="23">
        <v>0</v>
      </c>
      <c r="AD257" s="23">
        <v>12450</v>
      </c>
      <c r="AE257" s="23">
        <v>1796850</v>
      </c>
      <c r="AF257" s="23">
        <v>0</v>
      </c>
      <c r="AG257" s="23">
        <v>0</v>
      </c>
      <c r="AH257" s="23">
        <v>0</v>
      </c>
      <c r="AI257" s="23">
        <v>0</v>
      </c>
      <c r="AJ257" s="23">
        <v>0</v>
      </c>
      <c r="AK257" s="23">
        <v>0</v>
      </c>
      <c r="AL257" s="23">
        <v>0</v>
      </c>
      <c r="AM257" s="23">
        <v>0</v>
      </c>
      <c r="AN257" s="23">
        <v>0</v>
      </c>
      <c r="AO257" s="23">
        <v>0</v>
      </c>
      <c r="AP257" s="23">
        <v>0</v>
      </c>
      <c r="AQ257" s="23">
        <v>5160</v>
      </c>
      <c r="AR257" s="23">
        <v>0</v>
      </c>
      <c r="AS257" s="23">
        <v>0</v>
      </c>
      <c r="AT257" s="23">
        <v>0</v>
      </c>
      <c r="AU257" s="23">
        <v>0</v>
      </c>
      <c r="AV257" s="23">
        <v>0</v>
      </c>
      <c r="AW257" s="23">
        <v>0</v>
      </c>
      <c r="AX257" s="23">
        <v>356900</v>
      </c>
      <c r="AY257" s="23">
        <v>4050</v>
      </c>
      <c r="AZ257" s="23">
        <v>940</v>
      </c>
      <c r="BA257" s="23">
        <v>0</v>
      </c>
      <c r="BB257" s="23">
        <v>2480</v>
      </c>
      <c r="BC257" s="23">
        <v>0</v>
      </c>
      <c r="BD257" s="23">
        <v>3050</v>
      </c>
      <c r="BE257" s="23">
        <v>1505</v>
      </c>
      <c r="BF257" s="23">
        <v>0</v>
      </c>
      <c r="BG257" s="23">
        <v>0</v>
      </c>
      <c r="BH257" s="23">
        <v>0</v>
      </c>
      <c r="BI257" s="23">
        <v>388280</v>
      </c>
      <c r="BJ257" s="23">
        <v>0</v>
      </c>
      <c r="BK257" s="23">
        <v>0</v>
      </c>
      <c r="BL257" s="23">
        <v>0</v>
      </c>
      <c r="BM257" s="23">
        <v>0</v>
      </c>
      <c r="BN257" s="23">
        <v>0</v>
      </c>
      <c r="BO257" s="23">
        <v>0</v>
      </c>
      <c r="BP257" s="23">
        <v>114525</v>
      </c>
      <c r="BQ257" s="23">
        <v>0</v>
      </c>
      <c r="BR257" s="23">
        <v>0</v>
      </c>
      <c r="BS257" s="23">
        <v>5270</v>
      </c>
      <c r="BT257" s="23">
        <v>0</v>
      </c>
      <c r="BU257" s="23">
        <v>0</v>
      </c>
      <c r="BV257" s="23">
        <v>0</v>
      </c>
      <c r="BW257" s="23">
        <v>0</v>
      </c>
      <c r="BX257" s="23">
        <v>0</v>
      </c>
      <c r="BY257" s="24">
        <v>239352</v>
      </c>
    </row>
    <row r="258" spans="1:77">
      <c r="A258" s="21" t="s">
        <v>401</v>
      </c>
      <c r="B258" s="22">
        <v>4301020102.1049995</v>
      </c>
      <c r="C258" s="21" t="s">
        <v>418</v>
      </c>
      <c r="D258" s="23">
        <v>820950</v>
      </c>
      <c r="E258" s="23">
        <v>0</v>
      </c>
      <c r="F258" s="23">
        <v>50000</v>
      </c>
      <c r="G258" s="23">
        <v>113350</v>
      </c>
      <c r="H258" s="23">
        <v>125800</v>
      </c>
      <c r="I258" s="23">
        <v>0</v>
      </c>
      <c r="J258" s="23">
        <v>0</v>
      </c>
      <c r="K258" s="23">
        <v>216900</v>
      </c>
      <c r="L258" s="23">
        <v>22200</v>
      </c>
      <c r="M258" s="23">
        <v>0</v>
      </c>
      <c r="N258" s="23">
        <v>15700</v>
      </c>
      <c r="O258" s="23">
        <v>0</v>
      </c>
      <c r="P258" s="23">
        <v>0</v>
      </c>
      <c r="Q258" s="23">
        <v>36500</v>
      </c>
      <c r="R258" s="23">
        <v>7050</v>
      </c>
      <c r="S258" s="23">
        <v>0</v>
      </c>
      <c r="T258" s="23">
        <v>4750</v>
      </c>
      <c r="U258" s="23">
        <v>0</v>
      </c>
      <c r="V258" s="23">
        <v>0</v>
      </c>
      <c r="W258" s="23">
        <v>123200</v>
      </c>
      <c r="X258" s="23">
        <v>0</v>
      </c>
      <c r="Y258" s="23">
        <v>0</v>
      </c>
      <c r="Z258" s="23">
        <v>48900</v>
      </c>
      <c r="AA258" s="23">
        <v>0</v>
      </c>
      <c r="AB258" s="23">
        <v>0</v>
      </c>
      <c r="AC258" s="23">
        <v>0</v>
      </c>
      <c r="AD258" s="23">
        <v>84800</v>
      </c>
      <c r="AE258" s="23">
        <v>0</v>
      </c>
      <c r="AF258" s="23">
        <v>36350</v>
      </c>
      <c r="AG258" s="23">
        <v>31550</v>
      </c>
      <c r="AH258" s="23">
        <v>8500</v>
      </c>
      <c r="AI258" s="23">
        <v>0</v>
      </c>
      <c r="AJ258" s="23">
        <v>37600</v>
      </c>
      <c r="AK258" s="23">
        <v>0</v>
      </c>
      <c r="AL258" s="23">
        <v>0</v>
      </c>
      <c r="AM258" s="23">
        <v>24050</v>
      </c>
      <c r="AN258" s="23">
        <v>0</v>
      </c>
      <c r="AO258" s="23">
        <v>0</v>
      </c>
      <c r="AP258" s="23">
        <v>0</v>
      </c>
      <c r="AQ258" s="23">
        <v>49700</v>
      </c>
      <c r="AR258" s="23">
        <v>4000</v>
      </c>
      <c r="AS258" s="23">
        <v>18750</v>
      </c>
      <c r="AT258" s="23">
        <v>9200</v>
      </c>
      <c r="AU258" s="23">
        <v>13250</v>
      </c>
      <c r="AV258" s="23">
        <v>39600</v>
      </c>
      <c r="AW258" s="23">
        <v>56750</v>
      </c>
      <c r="AX258" s="23">
        <v>0</v>
      </c>
      <c r="AY258" s="23">
        <v>21500</v>
      </c>
      <c r="AZ258" s="23">
        <v>56650</v>
      </c>
      <c r="BA258" s="23">
        <v>0</v>
      </c>
      <c r="BB258" s="23">
        <v>117950</v>
      </c>
      <c r="BC258" s="23">
        <v>130000</v>
      </c>
      <c r="BD258" s="23">
        <v>39000</v>
      </c>
      <c r="BE258" s="23">
        <v>47150</v>
      </c>
      <c r="BF258" s="23">
        <v>23250</v>
      </c>
      <c r="BG258" s="23">
        <v>12750</v>
      </c>
      <c r="BH258" s="23">
        <v>6700</v>
      </c>
      <c r="BI258" s="23">
        <v>254100</v>
      </c>
      <c r="BJ258" s="23">
        <v>691900</v>
      </c>
      <c r="BK258" s="23">
        <v>177000</v>
      </c>
      <c r="BL258" s="23">
        <v>14950</v>
      </c>
      <c r="BM258" s="23">
        <v>0</v>
      </c>
      <c r="BN258" s="23">
        <v>55500</v>
      </c>
      <c r="BO258" s="23">
        <v>0</v>
      </c>
      <c r="BP258" s="23">
        <v>94650</v>
      </c>
      <c r="BQ258" s="23">
        <v>25550</v>
      </c>
      <c r="BR258" s="23">
        <v>0</v>
      </c>
      <c r="BS258" s="23">
        <v>33000</v>
      </c>
      <c r="BT258" s="23">
        <v>20000</v>
      </c>
      <c r="BU258" s="23">
        <v>0</v>
      </c>
      <c r="BV258" s="23">
        <v>41700</v>
      </c>
      <c r="BW258" s="23">
        <v>20000</v>
      </c>
      <c r="BX258" s="23">
        <v>0</v>
      </c>
      <c r="BY258" s="24">
        <v>20660449.600000001</v>
      </c>
    </row>
    <row r="259" spans="1:77">
      <c r="A259" s="21" t="s">
        <v>401</v>
      </c>
      <c r="B259" s="22">
        <v>4301020102.1059999</v>
      </c>
      <c r="C259" s="21" t="s">
        <v>419</v>
      </c>
      <c r="D259" s="23">
        <v>0</v>
      </c>
      <c r="E259" s="23">
        <v>243422.67</v>
      </c>
      <c r="F259" s="23">
        <v>21776.7</v>
      </c>
      <c r="G259" s="23">
        <v>0</v>
      </c>
      <c r="H259" s="23">
        <v>0</v>
      </c>
      <c r="I259" s="23">
        <v>0</v>
      </c>
      <c r="J259" s="23">
        <v>0</v>
      </c>
      <c r="K259" s="23">
        <v>1307977.5900000001</v>
      </c>
      <c r="L259" s="23">
        <v>0</v>
      </c>
      <c r="M259" s="23">
        <v>4270205.8600000003</v>
      </c>
      <c r="N259" s="23">
        <v>379300.63</v>
      </c>
      <c r="O259" s="23">
        <v>370660.65</v>
      </c>
      <c r="P259" s="23">
        <v>0</v>
      </c>
      <c r="Q259" s="23">
        <v>2059380.66</v>
      </c>
      <c r="R259" s="23">
        <v>0</v>
      </c>
      <c r="S259" s="23">
        <v>252856.55</v>
      </c>
      <c r="T259" s="23">
        <v>0</v>
      </c>
      <c r="U259" s="23">
        <v>0</v>
      </c>
      <c r="V259" s="23">
        <v>22814353.66</v>
      </c>
      <c r="W259" s="23">
        <v>0</v>
      </c>
      <c r="X259" s="23">
        <v>0</v>
      </c>
      <c r="Y259" s="23">
        <v>1279247.1399999999</v>
      </c>
      <c r="Z259" s="23">
        <v>0</v>
      </c>
      <c r="AA259" s="23">
        <v>0</v>
      </c>
      <c r="AB259" s="23">
        <v>331106.95</v>
      </c>
      <c r="AC259" s="23">
        <v>0</v>
      </c>
      <c r="AD259" s="23">
        <v>0</v>
      </c>
      <c r="AE259" s="23">
        <v>0</v>
      </c>
      <c r="AF259" s="23">
        <v>906066.59</v>
      </c>
      <c r="AG259" s="23">
        <v>25336.9</v>
      </c>
      <c r="AH259" s="23">
        <v>0</v>
      </c>
      <c r="AI259" s="23">
        <v>0</v>
      </c>
      <c r="AJ259" s="23">
        <v>55594.73</v>
      </c>
      <c r="AK259" s="23">
        <v>0</v>
      </c>
      <c r="AL259" s="23">
        <v>0</v>
      </c>
      <c r="AM259" s="23">
        <v>486098.51</v>
      </c>
      <c r="AN259" s="23">
        <v>0</v>
      </c>
      <c r="AO259" s="23">
        <v>0</v>
      </c>
      <c r="AP259" s="23">
        <v>307349.45</v>
      </c>
      <c r="AQ259" s="23">
        <v>0</v>
      </c>
      <c r="AR259" s="23">
        <v>0</v>
      </c>
      <c r="AS259" s="23">
        <v>0</v>
      </c>
      <c r="AT259" s="23">
        <v>17450.400000000001</v>
      </c>
      <c r="AU259" s="23">
        <v>0</v>
      </c>
      <c r="AV259" s="23">
        <v>0</v>
      </c>
      <c r="AW259" s="23">
        <v>0</v>
      </c>
      <c r="AX259" s="23">
        <v>12246831.83</v>
      </c>
      <c r="AY259" s="23">
        <v>0</v>
      </c>
      <c r="AZ259" s="23">
        <v>0</v>
      </c>
      <c r="BA259" s="23">
        <v>58593.34</v>
      </c>
      <c r="BB259" s="23">
        <v>0</v>
      </c>
      <c r="BC259" s="23">
        <v>0</v>
      </c>
      <c r="BD259" s="23">
        <v>7605</v>
      </c>
      <c r="BE259" s="23">
        <v>0</v>
      </c>
      <c r="BF259" s="23">
        <v>0</v>
      </c>
      <c r="BG259" s="23">
        <v>0</v>
      </c>
      <c r="BH259" s="23">
        <v>0</v>
      </c>
      <c r="BI259" s="23">
        <v>7054118.5999999996</v>
      </c>
      <c r="BJ259" s="23">
        <v>0</v>
      </c>
      <c r="BK259" s="23">
        <v>0</v>
      </c>
      <c r="BL259" s="23">
        <v>0</v>
      </c>
      <c r="BM259" s="23">
        <v>0</v>
      </c>
      <c r="BN259" s="23">
        <v>1140705.21</v>
      </c>
      <c r="BO259" s="23">
        <v>0</v>
      </c>
      <c r="BP259" s="23">
        <v>4492935.5599999996</v>
      </c>
      <c r="BQ259" s="23">
        <v>0</v>
      </c>
      <c r="BR259" s="23">
        <v>231211.88</v>
      </c>
      <c r="BS259" s="23">
        <v>882195.98</v>
      </c>
      <c r="BT259" s="23">
        <v>0</v>
      </c>
      <c r="BU259" s="23">
        <v>806078.38</v>
      </c>
      <c r="BV259" s="23">
        <v>0</v>
      </c>
      <c r="BW259" s="23">
        <v>0</v>
      </c>
      <c r="BX259" s="23">
        <v>0</v>
      </c>
      <c r="BY259" s="24">
        <v>12781401</v>
      </c>
    </row>
    <row r="260" spans="1:77">
      <c r="A260" s="21" t="s">
        <v>401</v>
      </c>
      <c r="B260" s="22">
        <v>4301020104.1099997</v>
      </c>
      <c r="C260" s="21" t="s">
        <v>420</v>
      </c>
      <c r="D260" s="23">
        <v>0</v>
      </c>
      <c r="E260" s="23">
        <v>0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  <c r="T260" s="23">
        <v>0</v>
      </c>
      <c r="U260" s="23">
        <v>0</v>
      </c>
      <c r="V260" s="23">
        <v>0</v>
      </c>
      <c r="W260" s="23">
        <v>0</v>
      </c>
      <c r="X260" s="23">
        <v>0</v>
      </c>
      <c r="Y260" s="23">
        <v>0</v>
      </c>
      <c r="Z260" s="23">
        <v>0</v>
      </c>
      <c r="AA260" s="23">
        <v>0</v>
      </c>
      <c r="AB260" s="23">
        <v>0</v>
      </c>
      <c r="AC260" s="23">
        <v>0</v>
      </c>
      <c r="AD260" s="23">
        <v>0</v>
      </c>
      <c r="AE260" s="23">
        <v>0</v>
      </c>
      <c r="AF260" s="23">
        <v>0</v>
      </c>
      <c r="AG260" s="23">
        <v>0</v>
      </c>
      <c r="AH260" s="23">
        <v>0</v>
      </c>
      <c r="AI260" s="23">
        <v>0</v>
      </c>
      <c r="AJ260" s="23">
        <v>0</v>
      </c>
      <c r="AK260" s="23">
        <v>0</v>
      </c>
      <c r="AL260" s="23">
        <v>0</v>
      </c>
      <c r="AM260" s="23">
        <v>0</v>
      </c>
      <c r="AN260" s="23">
        <v>0</v>
      </c>
      <c r="AO260" s="23">
        <v>0</v>
      </c>
      <c r="AP260" s="23">
        <v>0</v>
      </c>
      <c r="AQ260" s="23">
        <v>0</v>
      </c>
      <c r="AR260" s="23">
        <v>0</v>
      </c>
      <c r="AS260" s="23">
        <v>0</v>
      </c>
      <c r="AT260" s="23">
        <v>0</v>
      </c>
      <c r="AU260" s="23">
        <v>0</v>
      </c>
      <c r="AV260" s="23">
        <v>0</v>
      </c>
      <c r="AW260" s="23">
        <v>0</v>
      </c>
      <c r="AX260" s="23">
        <v>0</v>
      </c>
      <c r="AY260" s="23">
        <v>0</v>
      </c>
      <c r="AZ260" s="23">
        <v>-5384</v>
      </c>
      <c r="BA260" s="23">
        <v>0</v>
      </c>
      <c r="BB260" s="23">
        <v>0</v>
      </c>
      <c r="BC260" s="23">
        <v>0</v>
      </c>
      <c r="BD260" s="23">
        <v>0</v>
      </c>
      <c r="BE260" s="23">
        <v>0</v>
      </c>
      <c r="BF260" s="23">
        <v>0</v>
      </c>
      <c r="BG260" s="23">
        <v>0</v>
      </c>
      <c r="BH260" s="23">
        <v>0</v>
      </c>
      <c r="BI260" s="23">
        <v>-17169</v>
      </c>
      <c r="BJ260" s="23">
        <v>0</v>
      </c>
      <c r="BK260" s="23">
        <v>0</v>
      </c>
      <c r="BL260" s="23">
        <v>0</v>
      </c>
      <c r="BM260" s="23">
        <v>0</v>
      </c>
      <c r="BN260" s="23">
        <v>0</v>
      </c>
      <c r="BO260" s="23">
        <v>0</v>
      </c>
      <c r="BP260" s="23">
        <v>0</v>
      </c>
      <c r="BQ260" s="23">
        <v>0</v>
      </c>
      <c r="BR260" s="23">
        <v>0</v>
      </c>
      <c r="BS260" s="23">
        <v>0</v>
      </c>
      <c r="BT260" s="23">
        <v>0</v>
      </c>
      <c r="BU260" s="23">
        <v>0</v>
      </c>
      <c r="BV260" s="23">
        <v>0</v>
      </c>
      <c r="BW260" s="23">
        <v>0</v>
      </c>
      <c r="BX260" s="23">
        <v>0</v>
      </c>
      <c r="BY260" s="24">
        <v>188933060.41</v>
      </c>
    </row>
    <row r="261" spans="1:77">
      <c r="A261" s="21" t="s">
        <v>401</v>
      </c>
      <c r="B261" s="22">
        <v>4301020104.1110001</v>
      </c>
      <c r="C261" s="21" t="s">
        <v>421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0</v>
      </c>
      <c r="U261" s="23">
        <v>0</v>
      </c>
      <c r="V261" s="23">
        <v>0</v>
      </c>
      <c r="W261" s="23">
        <v>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23">
        <v>0</v>
      </c>
      <c r="AE261" s="23">
        <v>0</v>
      </c>
      <c r="AF261" s="23">
        <v>0</v>
      </c>
      <c r="AG261" s="23">
        <v>0</v>
      </c>
      <c r="AH261" s="23">
        <v>0</v>
      </c>
      <c r="AI261" s="23">
        <v>0</v>
      </c>
      <c r="AJ261" s="23">
        <v>0</v>
      </c>
      <c r="AK261" s="23">
        <v>0</v>
      </c>
      <c r="AL261" s="23">
        <v>0</v>
      </c>
      <c r="AM261" s="23">
        <v>0</v>
      </c>
      <c r="AN261" s="23">
        <v>0</v>
      </c>
      <c r="AO261" s="23">
        <v>0</v>
      </c>
      <c r="AP261" s="23">
        <v>0</v>
      </c>
      <c r="AQ261" s="23">
        <v>0</v>
      </c>
      <c r="AR261" s="23">
        <v>0</v>
      </c>
      <c r="AS261" s="23">
        <v>0</v>
      </c>
      <c r="AT261" s="23">
        <v>0</v>
      </c>
      <c r="AU261" s="23">
        <v>0</v>
      </c>
      <c r="AV261" s="23">
        <v>0</v>
      </c>
      <c r="AW261" s="23">
        <v>0</v>
      </c>
      <c r="AX261" s="23">
        <v>0</v>
      </c>
      <c r="AY261" s="23">
        <v>0</v>
      </c>
      <c r="AZ261" s="23">
        <v>925</v>
      </c>
      <c r="BA261" s="23">
        <v>0</v>
      </c>
      <c r="BB261" s="23">
        <v>0</v>
      </c>
      <c r="BC261" s="23">
        <v>0</v>
      </c>
      <c r="BD261" s="23">
        <v>0</v>
      </c>
      <c r="BE261" s="23">
        <v>0</v>
      </c>
      <c r="BF261" s="23">
        <v>0</v>
      </c>
      <c r="BG261" s="23">
        <v>0</v>
      </c>
      <c r="BH261" s="23">
        <v>0</v>
      </c>
      <c r="BI261" s="23">
        <v>0</v>
      </c>
      <c r="BJ261" s="23">
        <v>0</v>
      </c>
      <c r="BK261" s="23">
        <v>0</v>
      </c>
      <c r="BL261" s="23">
        <v>0</v>
      </c>
      <c r="BM261" s="23">
        <v>0</v>
      </c>
      <c r="BN261" s="23">
        <v>0</v>
      </c>
      <c r="BO261" s="23">
        <v>0</v>
      </c>
      <c r="BP261" s="23">
        <v>0</v>
      </c>
      <c r="BQ261" s="23">
        <v>0</v>
      </c>
      <c r="BR261" s="23">
        <v>0</v>
      </c>
      <c r="BS261" s="23">
        <v>0</v>
      </c>
      <c r="BT261" s="23">
        <v>0</v>
      </c>
      <c r="BU261" s="23">
        <v>0</v>
      </c>
      <c r="BV261" s="23">
        <v>0</v>
      </c>
      <c r="BW261" s="23">
        <v>0</v>
      </c>
      <c r="BX261" s="23">
        <v>0</v>
      </c>
      <c r="BY261" s="24">
        <v>-74778874.349999994</v>
      </c>
    </row>
    <row r="262" spans="1:77">
      <c r="A262" s="21" t="s">
        <v>401</v>
      </c>
      <c r="B262" s="22">
        <v>4301020104.4049997</v>
      </c>
      <c r="C262" s="21" t="s">
        <v>422</v>
      </c>
      <c r="D262" s="23">
        <v>-392311.84</v>
      </c>
      <c r="E262" s="23">
        <v>0</v>
      </c>
      <c r="F262" s="23">
        <v>-530047.80000000005</v>
      </c>
      <c r="G262" s="23">
        <v>-35580.22</v>
      </c>
      <c r="H262" s="23">
        <v>0</v>
      </c>
      <c r="I262" s="23">
        <v>0</v>
      </c>
      <c r="J262" s="23">
        <v>-2075936.68</v>
      </c>
      <c r="K262" s="23">
        <v>-171330.69</v>
      </c>
      <c r="L262" s="23">
        <v>-3836.32</v>
      </c>
      <c r="M262" s="23">
        <v>-163830.35</v>
      </c>
      <c r="N262" s="23">
        <v>-1725.46</v>
      </c>
      <c r="O262" s="23">
        <v>0</v>
      </c>
      <c r="P262" s="23">
        <v>-779420.01</v>
      </c>
      <c r="Q262" s="23">
        <v>-10281.75</v>
      </c>
      <c r="R262" s="23">
        <v>0</v>
      </c>
      <c r="S262" s="23">
        <v>0</v>
      </c>
      <c r="T262" s="23">
        <v>0</v>
      </c>
      <c r="U262" s="23">
        <v>-7410</v>
      </c>
      <c r="V262" s="23">
        <v>0</v>
      </c>
      <c r="W262" s="23">
        <v>-71574.69</v>
      </c>
      <c r="X262" s="23">
        <v>0</v>
      </c>
      <c r="Y262" s="23">
        <v>0</v>
      </c>
      <c r="Z262" s="23">
        <v>0</v>
      </c>
      <c r="AA262" s="23">
        <v>-28270.53</v>
      </c>
      <c r="AB262" s="23">
        <v>-28723.71</v>
      </c>
      <c r="AC262" s="23">
        <v>0</v>
      </c>
      <c r="AD262" s="23">
        <v>0</v>
      </c>
      <c r="AE262" s="23">
        <v>-6635845.0199999996</v>
      </c>
      <c r="AF262" s="23">
        <v>-14048.58</v>
      </c>
      <c r="AG262" s="23">
        <v>0</v>
      </c>
      <c r="AH262" s="23">
        <v>-29364.06</v>
      </c>
      <c r="AI262" s="23">
        <v>0</v>
      </c>
      <c r="AJ262" s="23">
        <v>0</v>
      </c>
      <c r="AK262" s="23">
        <v>0</v>
      </c>
      <c r="AL262" s="23">
        <v>-16312.52</v>
      </c>
      <c r="AM262" s="23">
        <v>-33977.71</v>
      </c>
      <c r="AN262" s="23">
        <v>0</v>
      </c>
      <c r="AO262" s="23">
        <v>-36666.06</v>
      </c>
      <c r="AP262" s="23">
        <v>-14783.02</v>
      </c>
      <c r="AQ262" s="23">
        <v>-126050.49</v>
      </c>
      <c r="AR262" s="23">
        <v>0</v>
      </c>
      <c r="AS262" s="23">
        <v>-23310.67</v>
      </c>
      <c r="AT262" s="23">
        <v>11872.63</v>
      </c>
      <c r="AU262" s="23">
        <v>-26709.32</v>
      </c>
      <c r="AV262" s="23">
        <v>-7006.28</v>
      </c>
      <c r="AW262" s="23">
        <v>0</v>
      </c>
      <c r="AX262" s="23">
        <v>-287805.76</v>
      </c>
      <c r="AY262" s="23">
        <v>-57355</v>
      </c>
      <c r="AZ262" s="23">
        <v>-161631.10999999999</v>
      </c>
      <c r="BA262" s="23">
        <v>-77.75</v>
      </c>
      <c r="BB262" s="23">
        <v>-142250.23999999999</v>
      </c>
      <c r="BC262" s="23">
        <v>-117326.39999999999</v>
      </c>
      <c r="BD262" s="23">
        <v>-2180</v>
      </c>
      <c r="BE262" s="23">
        <v>-194837.75</v>
      </c>
      <c r="BF262" s="23">
        <v>0</v>
      </c>
      <c r="BG262" s="23">
        <v>-209</v>
      </c>
      <c r="BH262" s="23">
        <v>0</v>
      </c>
      <c r="BI262" s="23">
        <v>-2582251.81</v>
      </c>
      <c r="BJ262" s="23">
        <v>-1106260.25</v>
      </c>
      <c r="BK262" s="23">
        <v>0</v>
      </c>
      <c r="BL262" s="23">
        <v>-3783.8</v>
      </c>
      <c r="BM262" s="23">
        <v>0</v>
      </c>
      <c r="BN262" s="23">
        <v>0</v>
      </c>
      <c r="BO262" s="23">
        <v>-3326.62</v>
      </c>
      <c r="BP262" s="23">
        <v>-668453.01</v>
      </c>
      <c r="BQ262" s="23">
        <v>0</v>
      </c>
      <c r="BR262" s="23">
        <v>0</v>
      </c>
      <c r="BS262" s="23">
        <v>0</v>
      </c>
      <c r="BT262" s="23">
        <v>-52133.51</v>
      </c>
      <c r="BU262" s="23">
        <v>0</v>
      </c>
      <c r="BV262" s="23">
        <v>-22384.01</v>
      </c>
      <c r="BW262" s="23">
        <v>0</v>
      </c>
      <c r="BX262" s="23">
        <v>0</v>
      </c>
      <c r="BY262" s="24">
        <v>40728365.159999996</v>
      </c>
    </row>
    <row r="263" spans="1:77">
      <c r="A263" s="21" t="s">
        <v>401</v>
      </c>
      <c r="B263" s="22">
        <v>4301020104.4060001</v>
      </c>
      <c r="C263" s="21" t="s">
        <v>423</v>
      </c>
      <c r="D263" s="23">
        <v>0</v>
      </c>
      <c r="E263" s="23">
        <v>0</v>
      </c>
      <c r="F263" s="23">
        <v>970030.92</v>
      </c>
      <c r="G263" s="23">
        <v>112802.86</v>
      </c>
      <c r="H263" s="23">
        <v>16509.349999999999</v>
      </c>
      <c r="I263" s="23">
        <v>0</v>
      </c>
      <c r="J263" s="23">
        <v>2054924.57</v>
      </c>
      <c r="K263" s="23">
        <v>0</v>
      </c>
      <c r="L263" s="23">
        <v>10535.47</v>
      </c>
      <c r="M263" s="23">
        <v>418093.42</v>
      </c>
      <c r="N263" s="23">
        <v>6773.31</v>
      </c>
      <c r="O263" s="23">
        <v>5384</v>
      </c>
      <c r="P263" s="23">
        <v>139534.32999999999</v>
      </c>
      <c r="Q263" s="23">
        <v>9163.31</v>
      </c>
      <c r="R263" s="23">
        <v>0</v>
      </c>
      <c r="S263" s="23">
        <v>0</v>
      </c>
      <c r="T263" s="23">
        <v>0</v>
      </c>
      <c r="U263" s="23">
        <v>0</v>
      </c>
      <c r="V263" s="23">
        <v>2390658.9900000002</v>
      </c>
      <c r="W263" s="23">
        <v>47178.58</v>
      </c>
      <c r="X263" s="23">
        <v>0</v>
      </c>
      <c r="Y263" s="23">
        <v>0</v>
      </c>
      <c r="Z263" s="23">
        <v>0</v>
      </c>
      <c r="AA263" s="23">
        <v>3260.05</v>
      </c>
      <c r="AB263" s="23">
        <v>1465.39</v>
      </c>
      <c r="AC263" s="23">
        <v>0</v>
      </c>
      <c r="AD263" s="23">
        <v>0</v>
      </c>
      <c r="AE263" s="23">
        <v>2397422.96</v>
      </c>
      <c r="AF263" s="23">
        <v>38910.29</v>
      </c>
      <c r="AG263" s="23">
        <v>0</v>
      </c>
      <c r="AH263" s="23">
        <v>39412.78</v>
      </c>
      <c r="AI263" s="23">
        <v>0</v>
      </c>
      <c r="AJ263" s="23">
        <v>0</v>
      </c>
      <c r="AK263" s="23">
        <v>0</v>
      </c>
      <c r="AL263" s="23">
        <v>38152.239999999998</v>
      </c>
      <c r="AM263" s="23">
        <v>40251.49</v>
      </c>
      <c r="AN263" s="23">
        <v>0</v>
      </c>
      <c r="AO263" s="23">
        <v>27618.28</v>
      </c>
      <c r="AP263" s="23">
        <v>8590.52</v>
      </c>
      <c r="AQ263" s="23">
        <v>1242166.46</v>
      </c>
      <c r="AR263" s="23">
        <v>0</v>
      </c>
      <c r="AS263" s="23">
        <v>12307.97</v>
      </c>
      <c r="AT263" s="23">
        <v>0</v>
      </c>
      <c r="AU263" s="23">
        <v>89193.34</v>
      </c>
      <c r="AV263" s="23">
        <v>0</v>
      </c>
      <c r="AW263" s="23">
        <v>0</v>
      </c>
      <c r="AX263" s="23">
        <v>0</v>
      </c>
      <c r="AY263" s="23">
        <v>0</v>
      </c>
      <c r="AZ263" s="23">
        <v>94083.63</v>
      </c>
      <c r="BA263" s="23">
        <v>30716.880000000001</v>
      </c>
      <c r="BB263" s="23">
        <v>12972.36</v>
      </c>
      <c r="BC263" s="23">
        <v>0</v>
      </c>
      <c r="BD263" s="23">
        <v>0</v>
      </c>
      <c r="BE263" s="23">
        <v>355634.4</v>
      </c>
      <c r="BF263" s="23">
        <v>0</v>
      </c>
      <c r="BG263" s="23">
        <v>0</v>
      </c>
      <c r="BH263" s="23">
        <v>0</v>
      </c>
      <c r="BI263" s="23">
        <v>1607722.08</v>
      </c>
      <c r="BJ263" s="23">
        <v>0</v>
      </c>
      <c r="BK263" s="23">
        <v>0</v>
      </c>
      <c r="BL263" s="23">
        <v>4402.8</v>
      </c>
      <c r="BM263" s="23">
        <v>0</v>
      </c>
      <c r="BN263" s="23">
        <v>0</v>
      </c>
      <c r="BO263" s="23">
        <v>0</v>
      </c>
      <c r="BP263" s="23">
        <v>816031.88</v>
      </c>
      <c r="BQ263" s="23">
        <v>0</v>
      </c>
      <c r="BR263" s="23">
        <v>0</v>
      </c>
      <c r="BS263" s="23">
        <v>0</v>
      </c>
      <c r="BT263" s="23">
        <v>46640.73</v>
      </c>
      <c r="BU263" s="23">
        <v>0</v>
      </c>
      <c r="BV263" s="23">
        <v>24043.96</v>
      </c>
      <c r="BW263" s="23">
        <v>0</v>
      </c>
      <c r="BX263" s="23">
        <v>0</v>
      </c>
      <c r="BY263" s="24">
        <v>-6823891.1599999983</v>
      </c>
    </row>
    <row r="264" spans="1:77">
      <c r="A264" s="21" t="s">
        <v>401</v>
      </c>
      <c r="B264" s="22">
        <v>4301020104.8030005</v>
      </c>
      <c r="C264" s="21" t="s">
        <v>424</v>
      </c>
      <c r="D264" s="23">
        <v>0</v>
      </c>
      <c r="E264" s="23">
        <v>0</v>
      </c>
      <c r="F264" s="23">
        <v>-29041.15</v>
      </c>
      <c r="G264" s="23">
        <v>-936.48</v>
      </c>
      <c r="H264" s="23">
        <v>0</v>
      </c>
      <c r="I264" s="23">
        <v>0</v>
      </c>
      <c r="J264" s="23">
        <v>-12431.36</v>
      </c>
      <c r="K264" s="23">
        <v>-2595.1799999999998</v>
      </c>
      <c r="L264" s="23">
        <v>0</v>
      </c>
      <c r="M264" s="23">
        <v>-4106.57</v>
      </c>
      <c r="N264" s="23">
        <v>-118.65</v>
      </c>
      <c r="O264" s="23">
        <v>-21552.32</v>
      </c>
      <c r="P264" s="23">
        <v>-36065.99</v>
      </c>
      <c r="Q264" s="23">
        <v>0</v>
      </c>
      <c r="R264" s="23">
        <v>0</v>
      </c>
      <c r="S264" s="23">
        <v>0</v>
      </c>
      <c r="T264" s="23">
        <v>0</v>
      </c>
      <c r="U264" s="23">
        <v>-573</v>
      </c>
      <c r="V264" s="23">
        <v>0</v>
      </c>
      <c r="W264" s="23">
        <v>-3389.45</v>
      </c>
      <c r="X264" s="23">
        <v>0</v>
      </c>
      <c r="Y264" s="23">
        <v>-78153.17</v>
      </c>
      <c r="Z264" s="23">
        <v>0</v>
      </c>
      <c r="AA264" s="23">
        <v>-13290.13</v>
      </c>
      <c r="AB264" s="23">
        <v>0</v>
      </c>
      <c r="AC264" s="23">
        <v>0</v>
      </c>
      <c r="AD264" s="23">
        <v>0</v>
      </c>
      <c r="AE264" s="23">
        <v>-551832.09</v>
      </c>
      <c r="AF264" s="23">
        <v>-3473.06</v>
      </c>
      <c r="AG264" s="23">
        <v>0</v>
      </c>
      <c r="AH264" s="23">
        <v>-845.12</v>
      </c>
      <c r="AI264" s="23">
        <v>0</v>
      </c>
      <c r="AJ264" s="23">
        <v>-3319.66</v>
      </c>
      <c r="AK264" s="23">
        <v>0</v>
      </c>
      <c r="AL264" s="23">
        <v>-2116.65</v>
      </c>
      <c r="AM264" s="23">
        <v>-3170.56</v>
      </c>
      <c r="AN264" s="23">
        <v>0</v>
      </c>
      <c r="AO264" s="23">
        <v>0</v>
      </c>
      <c r="AP264" s="23">
        <v>0</v>
      </c>
      <c r="AQ264" s="23">
        <v>-37843.449999999997</v>
      </c>
      <c r="AR264" s="23">
        <v>-26230.1</v>
      </c>
      <c r="AS264" s="23">
        <v>0</v>
      </c>
      <c r="AT264" s="23">
        <v>-4310.8599999999997</v>
      </c>
      <c r="AU264" s="23">
        <v>-403.78</v>
      </c>
      <c r="AV264" s="23">
        <v>0</v>
      </c>
      <c r="AW264" s="23">
        <v>0</v>
      </c>
      <c r="AX264" s="23">
        <v>0</v>
      </c>
      <c r="AY264" s="23">
        <v>0</v>
      </c>
      <c r="AZ264" s="23">
        <v>-32915</v>
      </c>
      <c r="BA264" s="23">
        <v>-14.89</v>
      </c>
      <c r="BB264" s="23">
        <v>-46253.96</v>
      </c>
      <c r="BC264" s="23">
        <v>-4241.7</v>
      </c>
      <c r="BD264" s="23">
        <v>-2762.1</v>
      </c>
      <c r="BE264" s="23">
        <v>-4679.57</v>
      </c>
      <c r="BF264" s="23">
        <v>0</v>
      </c>
      <c r="BG264" s="23">
        <v>0</v>
      </c>
      <c r="BH264" s="23">
        <v>-2360.98</v>
      </c>
      <c r="BI264" s="23">
        <v>-28338.81</v>
      </c>
      <c r="BJ264" s="23">
        <v>0</v>
      </c>
      <c r="BK264" s="23">
        <v>0</v>
      </c>
      <c r="BL264" s="23">
        <v>-3468.01</v>
      </c>
      <c r="BM264" s="23">
        <v>-3528.19</v>
      </c>
      <c r="BN264" s="23">
        <v>-179.7</v>
      </c>
      <c r="BO264" s="23">
        <v>0</v>
      </c>
      <c r="BP264" s="23">
        <v>-81160.97</v>
      </c>
      <c r="BQ264" s="23">
        <v>0</v>
      </c>
      <c r="BR264" s="23">
        <v>0</v>
      </c>
      <c r="BS264" s="23">
        <v>-50</v>
      </c>
      <c r="BT264" s="23">
        <v>-3312.44</v>
      </c>
      <c r="BU264" s="23">
        <v>0</v>
      </c>
      <c r="BV264" s="23">
        <v>-13972.81</v>
      </c>
      <c r="BW264" s="23">
        <v>0</v>
      </c>
      <c r="BX264" s="23">
        <v>0</v>
      </c>
      <c r="BY264" s="24">
        <v>4953117.3199999984</v>
      </c>
    </row>
    <row r="265" spans="1:77">
      <c r="A265" s="21" t="s">
        <v>401</v>
      </c>
      <c r="B265" s="22">
        <v>4301020104.8039999</v>
      </c>
      <c r="C265" s="21" t="s">
        <v>425</v>
      </c>
      <c r="D265" s="23">
        <v>0</v>
      </c>
      <c r="E265" s="23">
        <v>0</v>
      </c>
      <c r="F265" s="23">
        <v>506899.20000000001</v>
      </c>
      <c r="G265" s="23">
        <v>2608.46</v>
      </c>
      <c r="H265" s="23">
        <v>0</v>
      </c>
      <c r="I265" s="23">
        <v>0</v>
      </c>
      <c r="J265" s="23">
        <v>127531.13</v>
      </c>
      <c r="K265" s="23">
        <v>9391.31</v>
      </c>
      <c r="L265" s="23">
        <v>0</v>
      </c>
      <c r="M265" s="23">
        <v>85662.04</v>
      </c>
      <c r="N265" s="23">
        <v>893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  <c r="V265" s="23">
        <v>0</v>
      </c>
      <c r="W265" s="23">
        <v>4448.33</v>
      </c>
      <c r="X265" s="23">
        <v>288.18</v>
      </c>
      <c r="Y265" s="23">
        <v>4810.0600000000004</v>
      </c>
      <c r="Z265" s="23">
        <v>0</v>
      </c>
      <c r="AA265" s="23">
        <v>1726.64</v>
      </c>
      <c r="AB265" s="23">
        <v>0</v>
      </c>
      <c r="AC265" s="23">
        <v>0</v>
      </c>
      <c r="AD265" s="23">
        <v>0</v>
      </c>
      <c r="AE265" s="23">
        <v>435626.25</v>
      </c>
      <c r="AF265" s="23">
        <v>6184.58</v>
      </c>
      <c r="AG265" s="23">
        <v>0</v>
      </c>
      <c r="AH265" s="23">
        <v>154.88</v>
      </c>
      <c r="AI265" s="23">
        <v>0</v>
      </c>
      <c r="AJ265" s="23">
        <v>70</v>
      </c>
      <c r="AK265" s="23">
        <v>0</v>
      </c>
      <c r="AL265" s="23">
        <v>2251.3000000000002</v>
      </c>
      <c r="AM265" s="23">
        <v>3521.98</v>
      </c>
      <c r="AN265" s="23">
        <v>0</v>
      </c>
      <c r="AO265" s="23">
        <v>8133.87</v>
      </c>
      <c r="AP265" s="23">
        <v>0</v>
      </c>
      <c r="AQ265" s="23">
        <v>162912.54</v>
      </c>
      <c r="AR265" s="23">
        <v>0</v>
      </c>
      <c r="AS265" s="23">
        <v>5462.51</v>
      </c>
      <c r="AT265" s="23">
        <v>3455.34</v>
      </c>
      <c r="AU265" s="23">
        <v>0</v>
      </c>
      <c r="AV265" s="23">
        <v>0</v>
      </c>
      <c r="AW265" s="23">
        <v>0</v>
      </c>
      <c r="AX265" s="23">
        <v>0</v>
      </c>
      <c r="AY265" s="23">
        <v>0</v>
      </c>
      <c r="AZ265" s="23">
        <v>2210.52</v>
      </c>
      <c r="BA265" s="23">
        <v>6147.5</v>
      </c>
      <c r="BB265" s="23">
        <v>0</v>
      </c>
      <c r="BC265" s="23">
        <v>0</v>
      </c>
      <c r="BD265" s="23">
        <v>0</v>
      </c>
      <c r="BE265" s="23">
        <v>0</v>
      </c>
      <c r="BF265" s="23">
        <v>0</v>
      </c>
      <c r="BG265" s="23">
        <v>0</v>
      </c>
      <c r="BH265" s="23">
        <v>6376.87</v>
      </c>
      <c r="BI265" s="23">
        <v>47856.09</v>
      </c>
      <c r="BJ265" s="23">
        <v>0</v>
      </c>
      <c r="BK265" s="23">
        <v>0</v>
      </c>
      <c r="BL265" s="23">
        <v>0</v>
      </c>
      <c r="BM265" s="23">
        <v>198.45</v>
      </c>
      <c r="BN265" s="23">
        <v>0</v>
      </c>
      <c r="BO265" s="23">
        <v>0</v>
      </c>
      <c r="BP265" s="23">
        <v>88174.63</v>
      </c>
      <c r="BQ265" s="23">
        <v>0</v>
      </c>
      <c r="BR265" s="23">
        <v>0</v>
      </c>
      <c r="BS265" s="23">
        <v>332.14</v>
      </c>
      <c r="BT265" s="23">
        <v>627.92999999999995</v>
      </c>
      <c r="BU265" s="23">
        <v>6394.25</v>
      </c>
      <c r="BV265" s="23">
        <v>1023.64</v>
      </c>
      <c r="BW265" s="23">
        <v>0</v>
      </c>
      <c r="BX265" s="23">
        <v>0</v>
      </c>
      <c r="BY265" s="24">
        <v>-511476.97</v>
      </c>
    </row>
    <row r="266" spans="1:77">
      <c r="A266" s="21" t="s">
        <v>401</v>
      </c>
      <c r="B266" s="22">
        <v>4301020104.8070002</v>
      </c>
      <c r="C266" s="21" t="s">
        <v>426</v>
      </c>
      <c r="D266" s="23">
        <v>-31111.13</v>
      </c>
      <c r="E266" s="23">
        <v>0</v>
      </c>
      <c r="F266" s="23">
        <v>-153090.66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  <c r="V266" s="23">
        <v>0</v>
      </c>
      <c r="W266" s="23">
        <v>0</v>
      </c>
      <c r="X266" s="23">
        <v>0</v>
      </c>
      <c r="Y266" s="23">
        <v>0</v>
      </c>
      <c r="Z266" s="23">
        <v>0</v>
      </c>
      <c r="AA266" s="23">
        <v>0</v>
      </c>
      <c r="AB266" s="23">
        <v>0</v>
      </c>
      <c r="AC266" s="23">
        <v>0</v>
      </c>
      <c r="AD266" s="23">
        <v>0</v>
      </c>
      <c r="AE266" s="23">
        <v>0</v>
      </c>
      <c r="AF266" s="23">
        <v>0</v>
      </c>
      <c r="AG266" s="23">
        <v>0</v>
      </c>
      <c r="AH266" s="23">
        <v>0</v>
      </c>
      <c r="AI266" s="23">
        <v>0</v>
      </c>
      <c r="AJ266" s="23">
        <v>0</v>
      </c>
      <c r="AK266" s="23">
        <v>0</v>
      </c>
      <c r="AL266" s="23">
        <v>0</v>
      </c>
      <c r="AM266" s="23">
        <v>0</v>
      </c>
      <c r="AN266" s="23">
        <v>0</v>
      </c>
      <c r="AO266" s="23">
        <v>0</v>
      </c>
      <c r="AP266" s="23">
        <v>0</v>
      </c>
      <c r="AQ266" s="23">
        <v>0</v>
      </c>
      <c r="AR266" s="23">
        <v>0</v>
      </c>
      <c r="AS266" s="23">
        <v>0</v>
      </c>
      <c r="AT266" s="23">
        <v>0</v>
      </c>
      <c r="AU266" s="23">
        <v>0</v>
      </c>
      <c r="AV266" s="23">
        <v>0</v>
      </c>
      <c r="AW266" s="23">
        <v>0</v>
      </c>
      <c r="AX266" s="23">
        <v>0</v>
      </c>
      <c r="AY266" s="23">
        <v>0</v>
      </c>
      <c r="AZ266" s="23">
        <v>0</v>
      </c>
      <c r="BA266" s="23">
        <v>0</v>
      </c>
      <c r="BB266" s="23">
        <v>0</v>
      </c>
      <c r="BC266" s="23">
        <v>0</v>
      </c>
      <c r="BD266" s="23">
        <v>0</v>
      </c>
      <c r="BE266" s="23">
        <v>0</v>
      </c>
      <c r="BF266" s="23">
        <v>0</v>
      </c>
      <c r="BG266" s="23">
        <v>0</v>
      </c>
      <c r="BH266" s="23">
        <v>-3148.47</v>
      </c>
      <c r="BI266" s="23">
        <v>0</v>
      </c>
      <c r="BJ266" s="23">
        <v>0</v>
      </c>
      <c r="BK266" s="23">
        <v>0</v>
      </c>
      <c r="BL266" s="23">
        <v>0</v>
      </c>
      <c r="BM266" s="23">
        <v>0</v>
      </c>
      <c r="BN266" s="23">
        <v>0</v>
      </c>
      <c r="BO266" s="23">
        <v>0</v>
      </c>
      <c r="BP266" s="23">
        <v>0</v>
      </c>
      <c r="BQ266" s="23">
        <v>0</v>
      </c>
      <c r="BR266" s="23">
        <v>0</v>
      </c>
      <c r="BS266" s="23">
        <v>0</v>
      </c>
      <c r="BT266" s="23">
        <v>0</v>
      </c>
      <c r="BU266" s="23">
        <v>0</v>
      </c>
      <c r="BV266" s="23">
        <v>0</v>
      </c>
      <c r="BW266" s="23">
        <v>0</v>
      </c>
      <c r="BX266" s="23">
        <v>0</v>
      </c>
      <c r="BY266" s="24">
        <v>450929.84</v>
      </c>
    </row>
    <row r="267" spans="1:77">
      <c r="A267" s="21" t="s">
        <v>401</v>
      </c>
      <c r="B267" s="22">
        <v>4301020104.8079996</v>
      </c>
      <c r="C267" s="21" t="s">
        <v>427</v>
      </c>
      <c r="D267" s="23">
        <v>0</v>
      </c>
      <c r="E267" s="23">
        <v>0</v>
      </c>
      <c r="F267" s="23">
        <v>0</v>
      </c>
      <c r="G267" s="23">
        <v>15564.29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  <c r="V267" s="23">
        <v>0</v>
      </c>
      <c r="W267" s="23">
        <v>0</v>
      </c>
      <c r="X267" s="23">
        <v>0</v>
      </c>
      <c r="Y267" s="23">
        <v>0</v>
      </c>
      <c r="Z267" s="23">
        <v>0</v>
      </c>
      <c r="AA267" s="23">
        <v>0</v>
      </c>
      <c r="AB267" s="23">
        <v>0</v>
      </c>
      <c r="AC267" s="23">
        <v>0</v>
      </c>
      <c r="AD267" s="23">
        <v>0</v>
      </c>
      <c r="AE267" s="23">
        <v>0</v>
      </c>
      <c r="AF267" s="23">
        <v>0</v>
      </c>
      <c r="AG267" s="23">
        <v>0</v>
      </c>
      <c r="AH267" s="23">
        <v>0</v>
      </c>
      <c r="AI267" s="23">
        <v>0</v>
      </c>
      <c r="AJ267" s="23">
        <v>0</v>
      </c>
      <c r="AK267" s="23">
        <v>0</v>
      </c>
      <c r="AL267" s="23">
        <v>0</v>
      </c>
      <c r="AM267" s="23">
        <v>0</v>
      </c>
      <c r="AN267" s="23">
        <v>0</v>
      </c>
      <c r="AO267" s="23">
        <v>0</v>
      </c>
      <c r="AP267" s="23">
        <v>0</v>
      </c>
      <c r="AQ267" s="23">
        <v>0</v>
      </c>
      <c r="AR267" s="23">
        <v>0</v>
      </c>
      <c r="AS267" s="23">
        <v>0</v>
      </c>
      <c r="AT267" s="23">
        <v>0</v>
      </c>
      <c r="AU267" s="23">
        <v>0</v>
      </c>
      <c r="AV267" s="23">
        <v>0</v>
      </c>
      <c r="AW267" s="23">
        <v>0</v>
      </c>
      <c r="AX267" s="23">
        <v>0</v>
      </c>
      <c r="AY267" s="23">
        <v>0</v>
      </c>
      <c r="AZ267" s="23">
        <v>0</v>
      </c>
      <c r="BA267" s="23">
        <v>0</v>
      </c>
      <c r="BB267" s="23">
        <v>0</v>
      </c>
      <c r="BC267" s="23">
        <v>0</v>
      </c>
      <c r="BD267" s="23">
        <v>0</v>
      </c>
      <c r="BE267" s="23">
        <v>0</v>
      </c>
      <c r="BF267" s="23">
        <v>0</v>
      </c>
      <c r="BG267" s="23">
        <v>0</v>
      </c>
      <c r="BH267" s="23">
        <v>0</v>
      </c>
      <c r="BI267" s="23">
        <v>0</v>
      </c>
      <c r="BJ267" s="23">
        <v>0</v>
      </c>
      <c r="BK267" s="23">
        <v>0</v>
      </c>
      <c r="BL267" s="23">
        <v>0</v>
      </c>
      <c r="BM267" s="23">
        <v>6778.87</v>
      </c>
      <c r="BN267" s="23">
        <v>0</v>
      </c>
      <c r="BO267" s="23">
        <v>0</v>
      </c>
      <c r="BP267" s="23">
        <v>0</v>
      </c>
      <c r="BQ267" s="23">
        <v>0</v>
      </c>
      <c r="BR267" s="23">
        <v>0</v>
      </c>
      <c r="BS267" s="23">
        <v>0</v>
      </c>
      <c r="BT267" s="23">
        <v>0</v>
      </c>
      <c r="BU267" s="23">
        <v>0</v>
      </c>
      <c r="BV267" s="23">
        <v>0</v>
      </c>
      <c r="BW267" s="23">
        <v>0</v>
      </c>
      <c r="BX267" s="23">
        <v>0</v>
      </c>
      <c r="BY267" s="24"/>
    </row>
    <row r="268" spans="1:77">
      <c r="A268" s="21" t="s">
        <v>401</v>
      </c>
      <c r="B268" s="22">
        <v>4301020105.2110004</v>
      </c>
      <c r="C268" s="21" t="s">
        <v>428</v>
      </c>
      <c r="D268" s="23">
        <v>0</v>
      </c>
      <c r="E268" s="23">
        <v>0</v>
      </c>
      <c r="F268" s="23">
        <v>5885674.0999999996</v>
      </c>
      <c r="G268" s="23">
        <v>2775340.23</v>
      </c>
      <c r="H268" s="23">
        <v>3566642.79</v>
      </c>
      <c r="I268" s="23">
        <v>0</v>
      </c>
      <c r="J268" s="23">
        <v>18764207.219999999</v>
      </c>
      <c r="K268" s="23">
        <v>1592000</v>
      </c>
      <c r="L268" s="23">
        <v>0</v>
      </c>
      <c r="M268" s="23">
        <v>12778602.5</v>
      </c>
      <c r="N268" s="23">
        <v>1111865.5</v>
      </c>
      <c r="O268" s="23">
        <v>2592923.0499999998</v>
      </c>
      <c r="P268" s="23">
        <v>5695721.1500000004</v>
      </c>
      <c r="Q268" s="23">
        <v>8978500</v>
      </c>
      <c r="R268" s="23">
        <v>216624.79</v>
      </c>
      <c r="S268" s="23">
        <v>3445300</v>
      </c>
      <c r="T268" s="23">
        <v>1738727.44</v>
      </c>
      <c r="U268" s="23">
        <v>0</v>
      </c>
      <c r="V268" s="23">
        <v>18624247.059999999</v>
      </c>
      <c r="W268" s="23">
        <v>3484071.57</v>
      </c>
      <c r="X268" s="23">
        <v>0</v>
      </c>
      <c r="Y268" s="23">
        <v>7420403.5599999996</v>
      </c>
      <c r="Z268" s="23">
        <v>0</v>
      </c>
      <c r="AA268" s="23">
        <v>0</v>
      </c>
      <c r="AB268" s="23">
        <v>2234187.7999999998</v>
      </c>
      <c r="AC268" s="23">
        <v>0</v>
      </c>
      <c r="AD268" s="23">
        <v>0</v>
      </c>
      <c r="AE268" s="23">
        <v>21868606.43</v>
      </c>
      <c r="AF268" s="23">
        <v>0</v>
      </c>
      <c r="AG268" s="23">
        <v>737000</v>
      </c>
      <c r="AH268" s="23">
        <v>575255</v>
      </c>
      <c r="AI268" s="23">
        <v>0</v>
      </c>
      <c r="AJ268" s="23">
        <v>2422629.0299999998</v>
      </c>
      <c r="AK268" s="23">
        <v>817953.66</v>
      </c>
      <c r="AL268" s="23">
        <v>737063.64</v>
      </c>
      <c r="AM268" s="23">
        <v>3355572.09</v>
      </c>
      <c r="AN268" s="23">
        <v>1193844.17</v>
      </c>
      <c r="AO268" s="23">
        <v>1320900.92</v>
      </c>
      <c r="AP268" s="23">
        <v>0</v>
      </c>
      <c r="AQ268" s="23">
        <v>6784898.7599999998</v>
      </c>
      <c r="AR268" s="23">
        <v>935153.53</v>
      </c>
      <c r="AS268" s="23">
        <v>1024432.01</v>
      </c>
      <c r="AT268" s="23">
        <v>1270200</v>
      </c>
      <c r="AU268" s="23">
        <v>328852.03999999998</v>
      </c>
      <c r="AV268" s="23">
        <v>0</v>
      </c>
      <c r="AW268" s="23">
        <v>208651.51</v>
      </c>
      <c r="AX268" s="23">
        <v>14794576.41</v>
      </c>
      <c r="AY268" s="23">
        <v>0</v>
      </c>
      <c r="AZ268" s="23">
        <v>1570538.49</v>
      </c>
      <c r="BA268" s="23">
        <v>3984210.87</v>
      </c>
      <c r="BB268" s="23">
        <v>261837.44</v>
      </c>
      <c r="BC268" s="23">
        <v>2114373.63</v>
      </c>
      <c r="BD268" s="23">
        <v>3549283.33</v>
      </c>
      <c r="BE268" s="23">
        <v>4208842.21</v>
      </c>
      <c r="BF268" s="23">
        <v>3487030.21</v>
      </c>
      <c r="BG268" s="23">
        <v>746754.67</v>
      </c>
      <c r="BH268" s="23">
        <v>324665.05</v>
      </c>
      <c r="BI268" s="23">
        <v>8332200</v>
      </c>
      <c r="BJ268" s="23">
        <v>0</v>
      </c>
      <c r="BK268" s="23">
        <v>1085935.6399999999</v>
      </c>
      <c r="BL268" s="23">
        <v>584570.17000000004</v>
      </c>
      <c r="BM268" s="23">
        <v>1573206.35</v>
      </c>
      <c r="BN268" s="23">
        <v>2589363.44</v>
      </c>
      <c r="BO268" s="23">
        <v>867338.35</v>
      </c>
      <c r="BP268" s="23">
        <v>13271626.6</v>
      </c>
      <c r="BQ268" s="23">
        <v>1070228.81</v>
      </c>
      <c r="BR268" s="23">
        <v>2983786</v>
      </c>
      <c r="BS268" s="23">
        <v>2368210.7200000002</v>
      </c>
      <c r="BT268" s="23">
        <v>3775619.64</v>
      </c>
      <c r="BU268" s="23">
        <v>5507529.2800000003</v>
      </c>
      <c r="BV268" s="23">
        <v>2942744.84</v>
      </c>
      <c r="BW268" s="23">
        <v>204800</v>
      </c>
      <c r="BX268" s="23">
        <v>1174892.73</v>
      </c>
      <c r="BY268" s="24">
        <v>1112.1400000000001</v>
      </c>
    </row>
    <row r="269" spans="1:77">
      <c r="A269" s="21" t="s">
        <v>401</v>
      </c>
      <c r="B269" s="22">
        <v>4301020105.2139997</v>
      </c>
      <c r="C269" s="21" t="s">
        <v>429</v>
      </c>
      <c r="D269" s="23">
        <v>82162227.530000001</v>
      </c>
      <c r="E269" s="23">
        <v>4858176.37</v>
      </c>
      <c r="F269" s="23">
        <v>10610070.43</v>
      </c>
      <c r="G269" s="23">
        <v>34954801.159999996</v>
      </c>
      <c r="H269" s="23">
        <v>30953014.010000002</v>
      </c>
      <c r="I269" s="23">
        <v>3736618.62</v>
      </c>
      <c r="J269" s="23">
        <v>784274.74</v>
      </c>
      <c r="K269" s="23">
        <v>16802608.690000001</v>
      </c>
      <c r="L269" s="23">
        <v>9371589.6199999992</v>
      </c>
      <c r="M269" s="23">
        <v>65798529.600000001</v>
      </c>
      <c r="N269" s="23">
        <v>3870339.07</v>
      </c>
      <c r="O269" s="23">
        <v>21762524.359999999</v>
      </c>
      <c r="P269" s="23">
        <v>34225375.880000003</v>
      </c>
      <c r="Q269" s="23">
        <v>39492469.390000001</v>
      </c>
      <c r="R269" s="23">
        <v>10005715.210000001</v>
      </c>
      <c r="S269" s="23">
        <v>5440429</v>
      </c>
      <c r="T269" s="23">
        <v>21715148.48</v>
      </c>
      <c r="U269" s="23">
        <v>11264677.380000001</v>
      </c>
      <c r="V269" s="23">
        <v>19506642.489999998</v>
      </c>
      <c r="W269" s="23">
        <v>34552845.170000002</v>
      </c>
      <c r="X269" s="23">
        <v>20238591.41</v>
      </c>
      <c r="Y269" s="23">
        <v>-7617880.1600000001</v>
      </c>
      <c r="Z269" s="23">
        <v>3054927.76</v>
      </c>
      <c r="AA269" s="23">
        <v>573545.41</v>
      </c>
      <c r="AB269" s="23">
        <v>22082693.010000002</v>
      </c>
      <c r="AC269" s="23">
        <v>7606134.6900000004</v>
      </c>
      <c r="AD269" s="23">
        <v>125148.6</v>
      </c>
      <c r="AE269" s="23">
        <v>15369638.41</v>
      </c>
      <c r="AF269" s="23">
        <v>1088655.28</v>
      </c>
      <c r="AG269" s="23">
        <v>14424681.119999999</v>
      </c>
      <c r="AH269" s="23">
        <v>14421341.300000001</v>
      </c>
      <c r="AI269" s="23">
        <v>14225485.689999999</v>
      </c>
      <c r="AJ269" s="23">
        <v>10406228.800000001</v>
      </c>
      <c r="AK269" s="23">
        <v>14918205.23</v>
      </c>
      <c r="AL269" s="23">
        <v>16968890.600000001</v>
      </c>
      <c r="AM269" s="23">
        <v>25809843.149999999</v>
      </c>
      <c r="AN269" s="23">
        <v>15869502.42</v>
      </c>
      <c r="AO269" s="23">
        <v>16104461.619999999</v>
      </c>
      <c r="AP269" s="23">
        <v>15257323.4</v>
      </c>
      <c r="AQ269" s="23">
        <v>43380176.560000002</v>
      </c>
      <c r="AR269" s="23">
        <v>0</v>
      </c>
      <c r="AS269" s="23">
        <v>363396.48</v>
      </c>
      <c r="AT269" s="23">
        <v>2226997</v>
      </c>
      <c r="AU269" s="23">
        <v>16918090.120000001</v>
      </c>
      <c r="AV269" s="23">
        <v>217708.5</v>
      </c>
      <c r="AW269" s="23">
        <v>2828176.74</v>
      </c>
      <c r="AX269" s="23">
        <v>1101647.25</v>
      </c>
      <c r="AY269" s="23">
        <v>7389053.0599999996</v>
      </c>
      <c r="AZ269" s="23">
        <v>1780711.81</v>
      </c>
      <c r="BA269" s="23">
        <v>0</v>
      </c>
      <c r="BB269" s="23">
        <v>4256322.5999999996</v>
      </c>
      <c r="BC269" s="23">
        <v>0</v>
      </c>
      <c r="BD269" s="23">
        <v>2516316.94</v>
      </c>
      <c r="BE269" s="23">
        <v>7093064.29</v>
      </c>
      <c r="BF269" s="23">
        <v>0</v>
      </c>
      <c r="BG269" s="23">
        <v>3574441.16</v>
      </c>
      <c r="BH269" s="23">
        <v>722808.23</v>
      </c>
      <c r="BI269" s="23">
        <v>0</v>
      </c>
      <c r="BJ269" s="23">
        <v>0</v>
      </c>
      <c r="BK269" s="23">
        <v>3382515.96</v>
      </c>
      <c r="BL269" s="23">
        <v>10939284.300000001</v>
      </c>
      <c r="BM269" s="23">
        <v>6957948.5</v>
      </c>
      <c r="BN269" s="23">
        <v>20759016.469999999</v>
      </c>
      <c r="BO269" s="23">
        <v>11231816.01</v>
      </c>
      <c r="BP269" s="23">
        <v>14632781.98</v>
      </c>
      <c r="BQ269" s="23">
        <v>907668.57</v>
      </c>
      <c r="BR269" s="23">
        <v>0</v>
      </c>
      <c r="BS269" s="23">
        <v>8214106.4500000002</v>
      </c>
      <c r="BT269" s="23">
        <v>27042110.66</v>
      </c>
      <c r="BU269" s="23">
        <v>0</v>
      </c>
      <c r="BV269" s="23">
        <v>5469512.1699999999</v>
      </c>
      <c r="BW269" s="23">
        <v>5536822.8399999999</v>
      </c>
      <c r="BX269" s="23">
        <v>1471649</v>
      </c>
      <c r="BY269" s="24">
        <v>342994242.12000006</v>
      </c>
    </row>
    <row r="270" spans="1:77">
      <c r="A270" s="21" t="s">
        <v>401</v>
      </c>
      <c r="B270" s="22">
        <v>4301020105.2150002</v>
      </c>
      <c r="C270" s="21" t="s">
        <v>430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3">
        <v>0</v>
      </c>
      <c r="T270" s="23">
        <v>9205090.2899999991</v>
      </c>
      <c r="U270" s="23">
        <v>0</v>
      </c>
      <c r="V270" s="23">
        <v>0</v>
      </c>
      <c r="W270" s="23">
        <v>0</v>
      </c>
      <c r="X270" s="23">
        <v>0</v>
      </c>
      <c r="Y270" s="23">
        <v>0</v>
      </c>
      <c r="Z270" s="23">
        <v>0</v>
      </c>
      <c r="AA270" s="23">
        <v>0</v>
      </c>
      <c r="AB270" s="23">
        <v>0</v>
      </c>
      <c r="AC270" s="23">
        <v>0</v>
      </c>
      <c r="AD270" s="23">
        <v>505832.6</v>
      </c>
      <c r="AE270" s="23">
        <v>0</v>
      </c>
      <c r="AF270" s="23">
        <v>0</v>
      </c>
      <c r="AG270" s="23">
        <v>0</v>
      </c>
      <c r="AH270" s="23">
        <v>0</v>
      </c>
      <c r="AI270" s="23">
        <v>0</v>
      </c>
      <c r="AJ270" s="23">
        <v>0</v>
      </c>
      <c r="AK270" s="23">
        <v>0</v>
      </c>
      <c r="AL270" s="23">
        <v>0</v>
      </c>
      <c r="AM270" s="23">
        <v>0</v>
      </c>
      <c r="AN270" s="23">
        <v>0</v>
      </c>
      <c r="AO270" s="23">
        <v>0</v>
      </c>
      <c r="AP270" s="23">
        <v>0</v>
      </c>
      <c r="AQ270" s="23">
        <v>3600</v>
      </c>
      <c r="AR270" s="23">
        <v>0</v>
      </c>
      <c r="AS270" s="23">
        <v>0</v>
      </c>
      <c r="AT270" s="23">
        <v>0</v>
      </c>
      <c r="AU270" s="23">
        <v>0</v>
      </c>
      <c r="AV270" s="23">
        <v>0</v>
      </c>
      <c r="AW270" s="23">
        <v>0</v>
      </c>
      <c r="AX270" s="23">
        <v>0</v>
      </c>
      <c r="AY270" s="23">
        <v>0</v>
      </c>
      <c r="AZ270" s="23">
        <v>0</v>
      </c>
      <c r="BA270" s="23">
        <v>0</v>
      </c>
      <c r="BB270" s="23">
        <v>0</v>
      </c>
      <c r="BC270" s="23">
        <v>0</v>
      </c>
      <c r="BD270" s="23">
        <v>0</v>
      </c>
      <c r="BE270" s="23">
        <v>0</v>
      </c>
      <c r="BF270" s="23">
        <v>0</v>
      </c>
      <c r="BG270" s="23">
        <v>0</v>
      </c>
      <c r="BH270" s="23">
        <v>0</v>
      </c>
      <c r="BI270" s="23">
        <v>0</v>
      </c>
      <c r="BJ270" s="23">
        <v>0</v>
      </c>
      <c r="BK270" s="23">
        <v>0</v>
      </c>
      <c r="BL270" s="23">
        <v>0</v>
      </c>
      <c r="BM270" s="23">
        <v>0</v>
      </c>
      <c r="BN270" s="23">
        <v>0</v>
      </c>
      <c r="BO270" s="23">
        <v>0</v>
      </c>
      <c r="BP270" s="23">
        <v>0</v>
      </c>
      <c r="BQ270" s="23">
        <v>0</v>
      </c>
      <c r="BR270" s="23">
        <v>0</v>
      </c>
      <c r="BS270" s="23">
        <v>0</v>
      </c>
      <c r="BT270" s="23">
        <v>0</v>
      </c>
      <c r="BU270" s="23">
        <v>0</v>
      </c>
      <c r="BV270" s="23">
        <v>0</v>
      </c>
      <c r="BW270" s="23">
        <v>0</v>
      </c>
      <c r="BX270" s="23">
        <v>2500</v>
      </c>
      <c r="BY270" s="24">
        <v>1976098894.6699009</v>
      </c>
    </row>
    <row r="271" spans="1:77">
      <c r="A271" s="21" t="s">
        <v>401</v>
      </c>
      <c r="B271" s="22">
        <v>4301020105.217</v>
      </c>
      <c r="C271" s="21" t="s">
        <v>431</v>
      </c>
      <c r="D271" s="23">
        <v>24731502.780000001</v>
      </c>
      <c r="E271" s="23">
        <v>12744185.26</v>
      </c>
      <c r="F271" s="23">
        <v>24581411.32</v>
      </c>
      <c r="G271" s="23">
        <v>17928564.969999999</v>
      </c>
      <c r="H271" s="23">
        <v>19093439.989999998</v>
      </c>
      <c r="I271" s="23">
        <v>1911263.21</v>
      </c>
      <c r="J271" s="23">
        <v>9249988.6999999993</v>
      </c>
      <c r="K271" s="23">
        <v>23769981.030000001</v>
      </c>
      <c r="L271" s="23">
        <v>3758071.52</v>
      </c>
      <c r="M271" s="23">
        <v>40252114.460000001</v>
      </c>
      <c r="N271" s="23">
        <v>1642038.46</v>
      </c>
      <c r="O271" s="23">
        <v>6855786.5700000003</v>
      </c>
      <c r="P271" s="23">
        <v>31886341.850000001</v>
      </c>
      <c r="Q271" s="23">
        <v>29987398.640000001</v>
      </c>
      <c r="R271" s="23">
        <v>2406837.64</v>
      </c>
      <c r="S271" s="23">
        <v>1402761.14</v>
      </c>
      <c r="T271" s="23">
        <v>5946252.6900000004</v>
      </c>
      <c r="U271" s="23">
        <v>2345587.09</v>
      </c>
      <c r="V271" s="23">
        <v>18881365.050000001</v>
      </c>
      <c r="W271" s="23">
        <v>9418345.3599999994</v>
      </c>
      <c r="X271" s="23">
        <v>5710411.4500000002</v>
      </c>
      <c r="Y271" s="23">
        <v>2855949.24</v>
      </c>
      <c r="Z271" s="23">
        <v>836203</v>
      </c>
      <c r="AA271" s="23">
        <v>924892.84</v>
      </c>
      <c r="AB271" s="23">
        <v>5090885.88</v>
      </c>
      <c r="AC271" s="23">
        <v>2328386.61</v>
      </c>
      <c r="AD271" s="23">
        <v>772521.59</v>
      </c>
      <c r="AE271" s="23">
        <v>0</v>
      </c>
      <c r="AF271" s="23">
        <v>3794048.25</v>
      </c>
      <c r="AG271" s="23">
        <v>699261.43</v>
      </c>
      <c r="AH271" s="23">
        <v>4036121.89</v>
      </c>
      <c r="AI271" s="23">
        <v>3850986.68</v>
      </c>
      <c r="AJ271" s="23">
        <v>21016539.460000001</v>
      </c>
      <c r="AK271" s="23">
        <v>4838033.8</v>
      </c>
      <c r="AL271" s="23">
        <v>5370087.8099999996</v>
      </c>
      <c r="AM271" s="23">
        <v>8314055.0499999998</v>
      </c>
      <c r="AN271" s="23">
        <v>5627437.5999999996</v>
      </c>
      <c r="AO271" s="23">
        <v>3735503.49</v>
      </c>
      <c r="AP271" s="23">
        <v>4795840.05</v>
      </c>
      <c r="AQ271" s="23">
        <v>14086336.550000001</v>
      </c>
      <c r="AR271" s="23">
        <v>0</v>
      </c>
      <c r="AS271" s="23">
        <v>1025610.51</v>
      </c>
      <c r="AT271" s="23">
        <v>2199662.5699999998</v>
      </c>
      <c r="AU271" s="23">
        <v>4350803.79</v>
      </c>
      <c r="AV271" s="23">
        <v>124402.5</v>
      </c>
      <c r="AW271" s="23">
        <v>1069725.04</v>
      </c>
      <c r="AX271" s="23">
        <v>12193949.970000001</v>
      </c>
      <c r="AY271" s="23">
        <v>4537067.63</v>
      </c>
      <c r="AZ271" s="23">
        <v>1338866.08</v>
      </c>
      <c r="BA271" s="23">
        <v>0</v>
      </c>
      <c r="BB271" s="23">
        <v>2992211.34</v>
      </c>
      <c r="BC271" s="23">
        <v>3751493.12</v>
      </c>
      <c r="BD271" s="23">
        <v>3564704.3</v>
      </c>
      <c r="BE271" s="23">
        <v>6004383.9500000002</v>
      </c>
      <c r="BF271" s="23">
        <v>1751802.47</v>
      </c>
      <c r="BG271" s="23">
        <v>1620642.37</v>
      </c>
      <c r="BH271" s="23">
        <v>1390254.25</v>
      </c>
      <c r="BI271" s="23">
        <v>7382888.5700000003</v>
      </c>
      <c r="BJ271" s="23">
        <v>3330944.91</v>
      </c>
      <c r="BK271" s="23">
        <v>3220859.29</v>
      </c>
      <c r="BL271" s="23">
        <v>2986192.43</v>
      </c>
      <c r="BM271" s="23">
        <v>4901675.8600000003</v>
      </c>
      <c r="BN271" s="23">
        <v>4504199.26</v>
      </c>
      <c r="BO271" s="23">
        <v>2629148.35</v>
      </c>
      <c r="BP271" s="23">
        <v>8052751.7199999997</v>
      </c>
      <c r="BQ271" s="23">
        <v>2311755.6</v>
      </c>
      <c r="BR271" s="23">
        <v>428876.48</v>
      </c>
      <c r="BS271" s="23">
        <v>2780076.98</v>
      </c>
      <c r="BT271" s="23">
        <v>7353516.7999999998</v>
      </c>
      <c r="BU271" s="23">
        <v>0</v>
      </c>
      <c r="BV271" s="23">
        <v>4043552.75</v>
      </c>
      <c r="BW271" s="23">
        <v>2176078.0699999998</v>
      </c>
      <c r="BX271" s="23">
        <v>2070264.75</v>
      </c>
      <c r="BY271" s="24">
        <v>12390420.600000001</v>
      </c>
    </row>
    <row r="272" spans="1:77">
      <c r="A272" s="21" t="s">
        <v>401</v>
      </c>
      <c r="B272" s="22">
        <v>4301020105.2220001</v>
      </c>
      <c r="C272" s="21" t="s">
        <v>432</v>
      </c>
      <c r="D272" s="23">
        <v>528135.81999999995</v>
      </c>
      <c r="E272" s="23">
        <v>135511</v>
      </c>
      <c r="F272" s="23">
        <v>105780.49</v>
      </c>
      <c r="G272" s="23">
        <v>13959</v>
      </c>
      <c r="H272" s="23">
        <v>9509</v>
      </c>
      <c r="I272" s="23">
        <v>0</v>
      </c>
      <c r="J272" s="23">
        <v>152334</v>
      </c>
      <c r="K272" s="23">
        <v>286000</v>
      </c>
      <c r="L272" s="23">
        <v>0</v>
      </c>
      <c r="M272" s="23">
        <v>100000</v>
      </c>
      <c r="N272" s="23">
        <v>0</v>
      </c>
      <c r="O272" s="23">
        <v>5447</v>
      </c>
      <c r="P272" s="23">
        <v>283500</v>
      </c>
      <c r="Q272" s="23">
        <v>0</v>
      </c>
      <c r="R272" s="23">
        <v>0</v>
      </c>
      <c r="S272" s="23">
        <v>0</v>
      </c>
      <c r="T272" s="23">
        <v>11917</v>
      </c>
      <c r="U272" s="23">
        <v>5439</v>
      </c>
      <c r="V272" s="23">
        <v>635706</v>
      </c>
      <c r="W272" s="23">
        <v>39706</v>
      </c>
      <c r="X272" s="23">
        <v>109200</v>
      </c>
      <c r="Y272" s="23">
        <v>470046</v>
      </c>
      <c r="Z272" s="23">
        <v>36007</v>
      </c>
      <c r="AA272" s="23">
        <v>171368.8</v>
      </c>
      <c r="AB272" s="23">
        <v>11096</v>
      </c>
      <c r="AC272" s="23">
        <v>51854</v>
      </c>
      <c r="AD272" s="23">
        <v>27256.14</v>
      </c>
      <c r="AE272" s="23">
        <v>634500</v>
      </c>
      <c r="AF272" s="23">
        <v>256984.4</v>
      </c>
      <c r="AG272" s="23">
        <v>0</v>
      </c>
      <c r="AH272" s="23">
        <v>0</v>
      </c>
      <c r="AI272" s="23">
        <v>0</v>
      </c>
      <c r="AJ272" s="23">
        <v>11583</v>
      </c>
      <c r="AK272" s="23">
        <v>32651.96</v>
      </c>
      <c r="AL272" s="23">
        <v>0</v>
      </c>
      <c r="AM272" s="23">
        <v>0</v>
      </c>
      <c r="AN272" s="23">
        <v>0</v>
      </c>
      <c r="AO272" s="23">
        <v>0</v>
      </c>
      <c r="AP272" s="23">
        <v>0</v>
      </c>
      <c r="AQ272" s="23">
        <v>0</v>
      </c>
      <c r="AR272" s="23">
        <v>19759.62</v>
      </c>
      <c r="AS272" s="23">
        <v>68572.710000000006</v>
      </c>
      <c r="AT272" s="23">
        <v>82442.259999999995</v>
      </c>
      <c r="AU272" s="23">
        <v>7657</v>
      </c>
      <c r="AV272" s="23">
        <v>641</v>
      </c>
      <c r="AW272" s="23">
        <v>9912</v>
      </c>
      <c r="AX272" s="23">
        <v>2454194.59</v>
      </c>
      <c r="AY272" s="23">
        <v>63690</v>
      </c>
      <c r="AZ272" s="23">
        <v>13639</v>
      </c>
      <c r="BA272" s="23">
        <v>59467.78</v>
      </c>
      <c r="BB272" s="23">
        <v>3340</v>
      </c>
      <c r="BC272" s="23">
        <v>681771.51</v>
      </c>
      <c r="BD272" s="23">
        <v>139500</v>
      </c>
      <c r="BE272" s="23">
        <v>0</v>
      </c>
      <c r="BF272" s="23">
        <v>8000</v>
      </c>
      <c r="BG272" s="23">
        <v>0</v>
      </c>
      <c r="BH272" s="23">
        <v>0</v>
      </c>
      <c r="BI272" s="23">
        <v>93078</v>
      </c>
      <c r="BJ272" s="23">
        <v>9991</v>
      </c>
      <c r="BK272" s="23">
        <v>40286</v>
      </c>
      <c r="BL272" s="23">
        <v>0</v>
      </c>
      <c r="BM272" s="23">
        <v>0</v>
      </c>
      <c r="BN272" s="23">
        <v>0</v>
      </c>
      <c r="BO272" s="23">
        <v>0</v>
      </c>
      <c r="BP272" s="23">
        <v>202579</v>
      </c>
      <c r="BQ272" s="23">
        <v>64471.05</v>
      </c>
      <c r="BR272" s="23">
        <v>0</v>
      </c>
      <c r="BS272" s="23">
        <v>0</v>
      </c>
      <c r="BT272" s="23">
        <v>19722</v>
      </c>
      <c r="BU272" s="23">
        <v>0</v>
      </c>
      <c r="BV272" s="23">
        <v>39220.660000000003</v>
      </c>
      <c r="BW272" s="23">
        <v>0</v>
      </c>
      <c r="BX272" s="23">
        <v>0</v>
      </c>
      <c r="BY272" s="24">
        <v>958876225.63999987</v>
      </c>
    </row>
    <row r="273" spans="1:77">
      <c r="A273" s="21" t="s">
        <v>401</v>
      </c>
      <c r="B273" s="22">
        <v>4301020105.2229996</v>
      </c>
      <c r="C273" s="21" t="s">
        <v>433</v>
      </c>
      <c r="D273" s="23">
        <v>45000</v>
      </c>
      <c r="E273" s="23">
        <v>52500</v>
      </c>
      <c r="F273" s="23">
        <v>374612.94</v>
      </c>
      <c r="G273" s="23">
        <v>774492.6</v>
      </c>
      <c r="H273" s="23">
        <v>45702.5</v>
      </c>
      <c r="I273" s="23">
        <v>1556701.22</v>
      </c>
      <c r="J273" s="23">
        <v>0</v>
      </c>
      <c r="K273" s="23">
        <v>20000</v>
      </c>
      <c r="L273" s="23">
        <v>20000</v>
      </c>
      <c r="M273" s="23">
        <v>531307.77</v>
      </c>
      <c r="N273" s="23">
        <v>2500</v>
      </c>
      <c r="O273" s="23">
        <v>704014.76</v>
      </c>
      <c r="P273" s="23">
        <v>1480079.59</v>
      </c>
      <c r="Q273" s="23">
        <v>92028.4</v>
      </c>
      <c r="R273" s="23">
        <v>0</v>
      </c>
      <c r="S273" s="23">
        <v>0</v>
      </c>
      <c r="T273" s="23">
        <v>0</v>
      </c>
      <c r="U273" s="23">
        <v>17900</v>
      </c>
      <c r="V273" s="23">
        <v>441180.95</v>
      </c>
      <c r="W273" s="23">
        <v>1075387.22</v>
      </c>
      <c r="X273" s="23">
        <v>1036368.63</v>
      </c>
      <c r="Y273" s="23">
        <v>0</v>
      </c>
      <c r="Z273" s="23">
        <v>16700</v>
      </c>
      <c r="AA273" s="23">
        <v>1549747.02</v>
      </c>
      <c r="AB273" s="23">
        <v>1302376.1399999999</v>
      </c>
      <c r="AC273" s="23">
        <v>0</v>
      </c>
      <c r="AD273" s="23">
        <v>12860</v>
      </c>
      <c r="AE273" s="23">
        <v>3705522.45</v>
      </c>
      <c r="AF273" s="23">
        <v>7500</v>
      </c>
      <c r="AG273" s="23">
        <v>0</v>
      </c>
      <c r="AH273" s="23">
        <v>16460</v>
      </c>
      <c r="AI273" s="23">
        <v>315350.93</v>
      </c>
      <c r="AJ273" s="23">
        <v>0</v>
      </c>
      <c r="AK273" s="23">
        <v>72297.789999999994</v>
      </c>
      <c r="AL273" s="23">
        <v>387625.7</v>
      </c>
      <c r="AM273" s="23">
        <v>175654.56</v>
      </c>
      <c r="AN273" s="23">
        <v>4523.6400000000003</v>
      </c>
      <c r="AO273" s="23">
        <v>0</v>
      </c>
      <c r="AP273" s="23">
        <v>0</v>
      </c>
      <c r="AQ273" s="23">
        <v>4322991.97</v>
      </c>
      <c r="AR273" s="23">
        <v>0</v>
      </c>
      <c r="AS273" s="23">
        <v>364284.14</v>
      </c>
      <c r="AT273" s="23">
        <v>444488.05</v>
      </c>
      <c r="AU273" s="23">
        <v>451267.31</v>
      </c>
      <c r="AV273" s="23">
        <v>26905.48</v>
      </c>
      <c r="AW273" s="23">
        <v>182639.22</v>
      </c>
      <c r="AX273" s="23">
        <v>25825</v>
      </c>
      <c r="AY273" s="23">
        <v>70050.05</v>
      </c>
      <c r="AZ273" s="23">
        <v>0</v>
      </c>
      <c r="BA273" s="23">
        <v>150000</v>
      </c>
      <c r="BB273" s="23">
        <v>4442686.34</v>
      </c>
      <c r="BC273" s="23">
        <v>1003281.21</v>
      </c>
      <c r="BD273" s="23">
        <v>713700.34</v>
      </c>
      <c r="BE273" s="23">
        <v>320175.15999999997</v>
      </c>
      <c r="BF273" s="23">
        <v>633770.32999999996</v>
      </c>
      <c r="BG273" s="23">
        <v>46443.79</v>
      </c>
      <c r="BH273" s="23">
        <v>0</v>
      </c>
      <c r="BI273" s="23">
        <v>540</v>
      </c>
      <c r="BJ273" s="23">
        <v>47500</v>
      </c>
      <c r="BK273" s="23">
        <v>0</v>
      </c>
      <c r="BL273" s="23">
        <v>0</v>
      </c>
      <c r="BM273" s="23">
        <v>5000</v>
      </c>
      <c r="BN273" s="23">
        <v>0</v>
      </c>
      <c r="BO273" s="23">
        <v>507869.11</v>
      </c>
      <c r="BP273" s="23">
        <v>47500</v>
      </c>
      <c r="BQ273" s="23">
        <v>669765.92000000004</v>
      </c>
      <c r="BR273" s="23">
        <v>35425</v>
      </c>
      <c r="BS273" s="23">
        <v>25000</v>
      </c>
      <c r="BT273" s="23">
        <v>203623.67999999999</v>
      </c>
      <c r="BU273" s="23">
        <v>0</v>
      </c>
      <c r="BV273" s="23">
        <v>12500</v>
      </c>
      <c r="BW273" s="23">
        <v>0</v>
      </c>
      <c r="BX273" s="23">
        <v>0</v>
      </c>
      <c r="BY273" s="24">
        <v>49251992.879999995</v>
      </c>
    </row>
    <row r="274" spans="1:77">
      <c r="A274" s="21" t="s">
        <v>401</v>
      </c>
      <c r="B274" s="22">
        <v>4301020105.2279997</v>
      </c>
      <c r="C274" s="21" t="s">
        <v>434</v>
      </c>
      <c r="D274" s="23">
        <v>4707253.9800000004</v>
      </c>
      <c r="E274" s="23">
        <v>1190492.6000000001</v>
      </c>
      <c r="F274" s="23">
        <v>1536564.3</v>
      </c>
      <c r="G274" s="23">
        <v>929107.71</v>
      </c>
      <c r="H274" s="23">
        <v>1131052.1499999999</v>
      </c>
      <c r="I274" s="23">
        <v>580455.31000000006</v>
      </c>
      <c r="J274" s="23">
        <v>0</v>
      </c>
      <c r="K274" s="23">
        <v>1380889.69</v>
      </c>
      <c r="L274" s="23">
        <v>274596.33</v>
      </c>
      <c r="M274" s="23">
        <v>0</v>
      </c>
      <c r="N274" s="23">
        <v>0</v>
      </c>
      <c r="O274" s="23">
        <v>0</v>
      </c>
      <c r="P274" s="23">
        <v>100000</v>
      </c>
      <c r="Q274" s="23">
        <v>70968.75</v>
      </c>
      <c r="R274" s="23">
        <v>154015.92000000001</v>
      </c>
      <c r="S274" s="23">
        <v>0</v>
      </c>
      <c r="T274" s="23">
        <v>0</v>
      </c>
      <c r="U274" s="23">
        <v>411193.1</v>
      </c>
      <c r="V274" s="23">
        <v>3408736.63</v>
      </c>
      <c r="W274" s="23">
        <v>733484.99</v>
      </c>
      <c r="X274" s="23">
        <v>227250</v>
      </c>
      <c r="Y274" s="23">
        <v>0</v>
      </c>
      <c r="Z274" s="23">
        <v>403315.77</v>
      </c>
      <c r="AA274" s="23">
        <v>1429465.72</v>
      </c>
      <c r="AB274" s="23">
        <v>100000</v>
      </c>
      <c r="AC274" s="23">
        <v>286928.74</v>
      </c>
      <c r="AD274" s="23">
        <v>273403.08</v>
      </c>
      <c r="AE274" s="23">
        <v>336250</v>
      </c>
      <c r="AF274" s="23">
        <v>883157.5</v>
      </c>
      <c r="AG274" s="23">
        <v>0</v>
      </c>
      <c r="AH274" s="23">
        <v>0</v>
      </c>
      <c r="AI274" s="23">
        <v>285603</v>
      </c>
      <c r="AJ274" s="23">
        <v>0</v>
      </c>
      <c r="AK274" s="23">
        <v>396517.54</v>
      </c>
      <c r="AL274" s="23">
        <v>0</v>
      </c>
      <c r="AM274" s="23">
        <v>0</v>
      </c>
      <c r="AN274" s="23">
        <v>0</v>
      </c>
      <c r="AO274" s="23">
        <v>0</v>
      </c>
      <c r="AP274" s="23">
        <v>374506.83</v>
      </c>
      <c r="AQ274" s="23">
        <v>0</v>
      </c>
      <c r="AR274" s="23">
        <v>349481.17</v>
      </c>
      <c r="AS274" s="23">
        <v>0</v>
      </c>
      <c r="AT274" s="23">
        <v>0</v>
      </c>
      <c r="AU274" s="23">
        <v>251515.43</v>
      </c>
      <c r="AV274" s="23">
        <v>62962.62</v>
      </c>
      <c r="AW274" s="23">
        <v>280773.13</v>
      </c>
      <c r="AX274" s="23">
        <v>99070</v>
      </c>
      <c r="AY274" s="23">
        <v>820</v>
      </c>
      <c r="AZ274" s="23">
        <v>3783</v>
      </c>
      <c r="BA274" s="23">
        <v>828720.61</v>
      </c>
      <c r="BB274" s="23">
        <v>973951.05</v>
      </c>
      <c r="BC274" s="23">
        <v>625696.16</v>
      </c>
      <c r="BD274" s="23">
        <v>901143.99</v>
      </c>
      <c r="BE274" s="23">
        <v>853463.84</v>
      </c>
      <c r="BF274" s="23">
        <v>0</v>
      </c>
      <c r="BG274" s="23">
        <v>133066.60999999999</v>
      </c>
      <c r="BH274" s="23">
        <v>120919.2</v>
      </c>
      <c r="BI274" s="23">
        <v>100000</v>
      </c>
      <c r="BJ274" s="23">
        <v>1609671.29</v>
      </c>
      <c r="BK274" s="23">
        <v>0</v>
      </c>
      <c r="BL274" s="23">
        <v>0</v>
      </c>
      <c r="BM274" s="23">
        <v>100000</v>
      </c>
      <c r="BN274" s="23">
        <v>100000</v>
      </c>
      <c r="BO274" s="23">
        <v>108900</v>
      </c>
      <c r="BP274" s="23">
        <v>1608051.54</v>
      </c>
      <c r="BQ274" s="23">
        <v>150280</v>
      </c>
      <c r="BR274" s="23">
        <v>0</v>
      </c>
      <c r="BS274" s="23">
        <v>0</v>
      </c>
      <c r="BT274" s="23">
        <v>0</v>
      </c>
      <c r="BU274" s="23">
        <v>0</v>
      </c>
      <c r="BV274" s="23">
        <v>682583.01</v>
      </c>
      <c r="BW274" s="23">
        <v>423078.45</v>
      </c>
      <c r="BX274" s="23">
        <v>0</v>
      </c>
      <c r="BY274" s="24">
        <v>96101767.479999989</v>
      </c>
    </row>
    <row r="275" spans="1:77">
      <c r="A275" s="21" t="s">
        <v>401</v>
      </c>
      <c r="B275" s="22">
        <v>4301020105.2290001</v>
      </c>
      <c r="C275" s="21" t="s">
        <v>435</v>
      </c>
      <c r="D275" s="23">
        <v>0</v>
      </c>
      <c r="E275" s="23">
        <v>-3232358.52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-9385422.6600000001</v>
      </c>
      <c r="N275" s="23">
        <v>-15842</v>
      </c>
      <c r="O275" s="23">
        <v>0</v>
      </c>
      <c r="P275" s="23">
        <v>-6064483.9100000001</v>
      </c>
      <c r="Q275" s="23">
        <v>0</v>
      </c>
      <c r="R275" s="23">
        <v>0</v>
      </c>
      <c r="S275" s="23">
        <v>0</v>
      </c>
      <c r="T275" s="23">
        <v>0</v>
      </c>
      <c r="U275" s="23">
        <v>-2176859</v>
      </c>
      <c r="V275" s="23">
        <v>-21535999.629999999</v>
      </c>
      <c r="W275" s="23">
        <v>-1943935.89</v>
      </c>
      <c r="X275" s="23">
        <v>0</v>
      </c>
      <c r="Y275" s="23">
        <v>0</v>
      </c>
      <c r="Z275" s="23">
        <v>-4666388</v>
      </c>
      <c r="AA275" s="23">
        <v>-3980606</v>
      </c>
      <c r="AB275" s="23">
        <v>0</v>
      </c>
      <c r="AC275" s="23">
        <v>0</v>
      </c>
      <c r="AD275" s="23">
        <v>-4051786</v>
      </c>
      <c r="AE275" s="23">
        <v>0</v>
      </c>
      <c r="AF275" s="23">
        <v>0</v>
      </c>
      <c r="AG275" s="23">
        <v>0</v>
      </c>
      <c r="AH275" s="23">
        <v>0</v>
      </c>
      <c r="AI275" s="23">
        <v>0</v>
      </c>
      <c r="AJ275" s="23">
        <v>0</v>
      </c>
      <c r="AK275" s="23">
        <v>0</v>
      </c>
      <c r="AL275" s="23">
        <v>0</v>
      </c>
      <c r="AM275" s="23">
        <v>0</v>
      </c>
      <c r="AN275" s="23">
        <v>0</v>
      </c>
      <c r="AO275" s="23">
        <v>0</v>
      </c>
      <c r="AP275" s="23">
        <v>0</v>
      </c>
      <c r="AQ275" s="23">
        <v>0</v>
      </c>
      <c r="AR275" s="23">
        <v>-3262729.92</v>
      </c>
      <c r="AS275" s="23">
        <v>0</v>
      </c>
      <c r="AT275" s="23">
        <v>0</v>
      </c>
      <c r="AU275" s="23">
        <v>0</v>
      </c>
      <c r="AV275" s="23">
        <v>0</v>
      </c>
      <c r="AW275" s="23">
        <v>-391482.57</v>
      </c>
      <c r="AX275" s="23">
        <v>-12169901.65</v>
      </c>
      <c r="AY275" s="23">
        <v>0</v>
      </c>
      <c r="AZ275" s="23">
        <v>0</v>
      </c>
      <c r="BA275" s="23">
        <v>37276.639999999999</v>
      </c>
      <c r="BB275" s="23">
        <v>0</v>
      </c>
      <c r="BC275" s="23">
        <v>0</v>
      </c>
      <c r="BD275" s="23">
        <v>0</v>
      </c>
      <c r="BE275" s="23">
        <v>-1398849.31</v>
      </c>
      <c r="BF275" s="23">
        <v>-60401.51</v>
      </c>
      <c r="BG275" s="23">
        <v>-678947.18</v>
      </c>
      <c r="BH275" s="23">
        <v>-703705.89</v>
      </c>
      <c r="BI275" s="23">
        <v>19394939.289999999</v>
      </c>
      <c r="BJ275" s="23">
        <v>-4852243.42</v>
      </c>
      <c r="BK275" s="23">
        <v>0</v>
      </c>
      <c r="BL275" s="23">
        <v>-387850.2</v>
      </c>
      <c r="BM275" s="23">
        <v>0</v>
      </c>
      <c r="BN275" s="23">
        <v>0</v>
      </c>
      <c r="BO275" s="23">
        <v>0</v>
      </c>
      <c r="BP275" s="23">
        <v>-2246906.7999999998</v>
      </c>
      <c r="BQ275" s="23">
        <v>0</v>
      </c>
      <c r="BR275" s="23">
        <v>-3309308</v>
      </c>
      <c r="BS275" s="23">
        <v>0</v>
      </c>
      <c r="BT275" s="23">
        <v>-663718.48</v>
      </c>
      <c r="BU275" s="23">
        <v>-5035940.22</v>
      </c>
      <c r="BV275" s="23">
        <v>0</v>
      </c>
      <c r="BW275" s="23">
        <v>0</v>
      </c>
      <c r="BX275" s="23">
        <v>0</v>
      </c>
      <c r="BY275" s="24">
        <v>54766726.32</v>
      </c>
    </row>
    <row r="276" spans="1:77">
      <c r="A276" s="21" t="s">
        <v>401</v>
      </c>
      <c r="B276" s="22">
        <v>4301020105.2309999</v>
      </c>
      <c r="C276" s="21" t="s">
        <v>436</v>
      </c>
      <c r="D276" s="23">
        <v>-15709981.369999999</v>
      </c>
      <c r="E276" s="23">
        <v>0</v>
      </c>
      <c r="F276" s="23">
        <v>-14460098.960000001</v>
      </c>
      <c r="G276" s="23">
        <v>-1915790.52</v>
      </c>
      <c r="H276" s="23">
        <v>-399035.77</v>
      </c>
      <c r="I276" s="23">
        <v>0</v>
      </c>
      <c r="J276" s="23">
        <v>0</v>
      </c>
      <c r="K276" s="23">
        <v>-1964216.6</v>
      </c>
      <c r="L276" s="23">
        <v>-7000</v>
      </c>
      <c r="M276" s="23">
        <v>-6613212.4199999999</v>
      </c>
      <c r="N276" s="23">
        <v>0</v>
      </c>
      <c r="O276" s="23">
        <v>0</v>
      </c>
      <c r="P276" s="23">
        <v>-1993106.73</v>
      </c>
      <c r="Q276" s="23">
        <v>-29992.55</v>
      </c>
      <c r="R276" s="23">
        <v>-30180.68</v>
      </c>
      <c r="S276" s="23">
        <v>0</v>
      </c>
      <c r="T276" s="23">
        <v>-259277.63</v>
      </c>
      <c r="U276" s="23">
        <v>-141345.26999999999</v>
      </c>
      <c r="V276" s="23">
        <v>0</v>
      </c>
      <c r="W276" s="23">
        <v>-767008.82</v>
      </c>
      <c r="X276" s="23">
        <v>0</v>
      </c>
      <c r="Y276" s="23">
        <v>0</v>
      </c>
      <c r="Z276" s="23">
        <v>0</v>
      </c>
      <c r="AA276" s="23">
        <v>-995868.01</v>
      </c>
      <c r="AB276" s="23">
        <v>0</v>
      </c>
      <c r="AC276" s="23">
        <v>0</v>
      </c>
      <c r="AD276" s="23">
        <v>-250300.2</v>
      </c>
      <c r="AE276" s="23">
        <v>-30240164.879999999</v>
      </c>
      <c r="AF276" s="23">
        <v>0</v>
      </c>
      <c r="AG276" s="23">
        <v>0</v>
      </c>
      <c r="AH276" s="23">
        <v>-219139.31</v>
      </c>
      <c r="AI276" s="23">
        <v>0</v>
      </c>
      <c r="AJ276" s="23">
        <v>-49224.13</v>
      </c>
      <c r="AK276" s="23">
        <v>0</v>
      </c>
      <c r="AL276" s="23">
        <v>-27077.31</v>
      </c>
      <c r="AM276" s="23">
        <v>-845982.95</v>
      </c>
      <c r="AN276" s="23">
        <v>-342840.52</v>
      </c>
      <c r="AO276" s="23">
        <v>-268478.65999999997</v>
      </c>
      <c r="AP276" s="23">
        <v>-265262.26</v>
      </c>
      <c r="AQ276" s="23">
        <v>0</v>
      </c>
      <c r="AR276" s="23">
        <v>0</v>
      </c>
      <c r="AS276" s="23">
        <v>0</v>
      </c>
      <c r="AT276" s="23">
        <v>0</v>
      </c>
      <c r="AU276" s="23">
        <v>327159.53000000003</v>
      </c>
      <c r="AV276" s="23">
        <v>0</v>
      </c>
      <c r="AW276" s="23">
        <v>-98300.9</v>
      </c>
      <c r="AX276" s="23">
        <v>-23561865.390000001</v>
      </c>
      <c r="AY276" s="23">
        <v>0</v>
      </c>
      <c r="AZ276" s="23">
        <v>-418253.04</v>
      </c>
      <c r="BA276" s="23">
        <v>-618193.55000000005</v>
      </c>
      <c r="BB276" s="23">
        <v>-2874094.7</v>
      </c>
      <c r="BC276" s="23">
        <v>0</v>
      </c>
      <c r="BD276" s="23">
        <v>0</v>
      </c>
      <c r="BE276" s="23">
        <v>-1066226.68</v>
      </c>
      <c r="BF276" s="23">
        <v>0</v>
      </c>
      <c r="BG276" s="23">
        <v>-301609.42</v>
      </c>
      <c r="BH276" s="23">
        <v>0</v>
      </c>
      <c r="BI276" s="23">
        <v>-5110190.9000000004</v>
      </c>
      <c r="BJ276" s="23">
        <v>0</v>
      </c>
      <c r="BK276" s="23">
        <v>0</v>
      </c>
      <c r="BL276" s="23">
        <v>-3796.3</v>
      </c>
      <c r="BM276" s="23">
        <v>0</v>
      </c>
      <c r="BN276" s="23">
        <v>0</v>
      </c>
      <c r="BO276" s="23">
        <v>0</v>
      </c>
      <c r="BP276" s="23">
        <v>-19992171.289999999</v>
      </c>
      <c r="BQ276" s="23">
        <v>0</v>
      </c>
      <c r="BR276" s="23">
        <v>0</v>
      </c>
      <c r="BS276" s="23">
        <v>0</v>
      </c>
      <c r="BT276" s="23">
        <v>-842505.52</v>
      </c>
      <c r="BU276" s="23">
        <v>-4743405.07</v>
      </c>
      <c r="BV276" s="23">
        <v>-76790.41</v>
      </c>
      <c r="BW276" s="23">
        <v>0</v>
      </c>
      <c r="BX276" s="23">
        <v>0</v>
      </c>
      <c r="BY276" s="24">
        <v>-212550254.72</v>
      </c>
    </row>
    <row r="277" spans="1:77">
      <c r="A277" s="21" t="s">
        <v>401</v>
      </c>
      <c r="B277" s="22">
        <v>4301020105.2320004</v>
      </c>
      <c r="C277" s="21" t="s">
        <v>437</v>
      </c>
      <c r="D277" s="23">
        <v>3366191.22</v>
      </c>
      <c r="E277" s="23">
        <v>0</v>
      </c>
      <c r="F277" s="23">
        <v>2943479.1</v>
      </c>
      <c r="G277" s="23">
        <v>1436812.05</v>
      </c>
      <c r="H277" s="23">
        <v>0</v>
      </c>
      <c r="I277" s="23">
        <v>0</v>
      </c>
      <c r="J277" s="23">
        <v>0</v>
      </c>
      <c r="K277" s="23">
        <v>1165159.21</v>
      </c>
      <c r="L277" s="23">
        <v>93220</v>
      </c>
      <c r="M277" s="23">
        <v>2298944.25</v>
      </c>
      <c r="N277" s="23">
        <v>0</v>
      </c>
      <c r="O277" s="23">
        <v>975097.42</v>
      </c>
      <c r="P277" s="23">
        <v>1115765.8999999999</v>
      </c>
      <c r="Q277" s="23">
        <v>0</v>
      </c>
      <c r="R277" s="23">
        <v>0</v>
      </c>
      <c r="S277" s="23">
        <v>0</v>
      </c>
      <c r="T277" s="23">
        <v>528605.78</v>
      </c>
      <c r="U277" s="23">
        <v>141345.26999999999</v>
      </c>
      <c r="V277" s="23">
        <v>0</v>
      </c>
      <c r="W277" s="23">
        <v>737008.82</v>
      </c>
      <c r="X277" s="23">
        <v>0</v>
      </c>
      <c r="Y277" s="23">
        <v>0</v>
      </c>
      <c r="Z277" s="23">
        <v>0</v>
      </c>
      <c r="AA277" s="23">
        <v>0</v>
      </c>
      <c r="AB277" s="23">
        <v>0</v>
      </c>
      <c r="AC277" s="23">
        <v>0</v>
      </c>
      <c r="AD277" s="23">
        <v>0</v>
      </c>
      <c r="AE277" s="23">
        <v>9411337.6799999997</v>
      </c>
      <c r="AF277" s="23">
        <v>0</v>
      </c>
      <c r="AG277" s="23">
        <v>0</v>
      </c>
      <c r="AH277" s="23">
        <v>570192.53</v>
      </c>
      <c r="AI277" s="23">
        <v>0</v>
      </c>
      <c r="AJ277" s="23">
        <v>302519.81</v>
      </c>
      <c r="AK277" s="23">
        <v>710449.47</v>
      </c>
      <c r="AL277" s="23">
        <v>83539.199999999997</v>
      </c>
      <c r="AM277" s="23">
        <v>438286.14</v>
      </c>
      <c r="AN277" s="23">
        <v>440672.9</v>
      </c>
      <c r="AO277" s="23">
        <v>379981.89</v>
      </c>
      <c r="AP277" s="23">
        <v>338691.84000000003</v>
      </c>
      <c r="AQ277" s="23">
        <v>467973.24</v>
      </c>
      <c r="AR277" s="23">
        <v>0</v>
      </c>
      <c r="AS277" s="23">
        <v>0</v>
      </c>
      <c r="AT277" s="23">
        <v>133441.10999999999</v>
      </c>
      <c r="AU277" s="23">
        <v>0</v>
      </c>
      <c r="AV277" s="23">
        <v>1178.6300000000001</v>
      </c>
      <c r="AW277" s="23">
        <v>50232.959999999999</v>
      </c>
      <c r="AX277" s="23">
        <v>0</v>
      </c>
      <c r="AY277" s="23">
        <v>0</v>
      </c>
      <c r="AZ277" s="23">
        <v>1025876.89</v>
      </c>
      <c r="BA277" s="23">
        <v>466129.22</v>
      </c>
      <c r="BB277" s="23">
        <v>0</v>
      </c>
      <c r="BC277" s="23">
        <v>0</v>
      </c>
      <c r="BD277" s="23">
        <v>0</v>
      </c>
      <c r="BE277" s="23">
        <v>0</v>
      </c>
      <c r="BF277" s="23">
        <v>0</v>
      </c>
      <c r="BG277" s="23">
        <v>0</v>
      </c>
      <c r="BH277" s="23">
        <v>175567.42</v>
      </c>
      <c r="BI277" s="23">
        <v>2153746.52</v>
      </c>
      <c r="BJ277" s="23">
        <v>0</v>
      </c>
      <c r="BK277" s="23">
        <v>0</v>
      </c>
      <c r="BL277" s="23">
        <v>6953.79</v>
      </c>
      <c r="BM277" s="23">
        <v>517098.21</v>
      </c>
      <c r="BN277" s="23">
        <v>71763.72</v>
      </c>
      <c r="BO277" s="23">
        <v>43715.35</v>
      </c>
      <c r="BP277" s="23">
        <v>0</v>
      </c>
      <c r="BQ277" s="23">
        <v>0</v>
      </c>
      <c r="BR277" s="23">
        <v>0</v>
      </c>
      <c r="BS277" s="23">
        <v>0</v>
      </c>
      <c r="BT277" s="23">
        <v>0</v>
      </c>
      <c r="BU277" s="23">
        <v>0</v>
      </c>
      <c r="BV277" s="23">
        <v>0</v>
      </c>
      <c r="BW277" s="23">
        <v>0</v>
      </c>
      <c r="BX277" s="23">
        <v>0</v>
      </c>
      <c r="BY277" s="24">
        <v>-725424517.68000019</v>
      </c>
    </row>
    <row r="278" spans="1:77">
      <c r="A278" s="21" t="s">
        <v>401</v>
      </c>
      <c r="B278" s="22">
        <v>4301020105.2390003</v>
      </c>
      <c r="C278" s="21" t="s">
        <v>438</v>
      </c>
      <c r="D278" s="23">
        <v>-189335</v>
      </c>
      <c r="E278" s="23">
        <v>0</v>
      </c>
      <c r="F278" s="23">
        <v>35671</v>
      </c>
      <c r="G278" s="23">
        <v>0</v>
      </c>
      <c r="H278" s="23">
        <v>0</v>
      </c>
      <c r="I278" s="23">
        <v>0</v>
      </c>
      <c r="J278" s="23">
        <v>0</v>
      </c>
      <c r="K278" s="23">
        <v>-53917.25</v>
      </c>
      <c r="L278" s="23">
        <v>-11848</v>
      </c>
      <c r="M278" s="23">
        <v>-620837.66</v>
      </c>
      <c r="N278" s="23">
        <v>-49061</v>
      </c>
      <c r="O278" s="23">
        <v>-221041</v>
      </c>
      <c r="P278" s="23">
        <v>0</v>
      </c>
      <c r="Q278" s="23">
        <v>-12558.97</v>
      </c>
      <c r="R278" s="23">
        <v>0</v>
      </c>
      <c r="S278" s="23">
        <v>0</v>
      </c>
      <c r="T278" s="23">
        <v>-5279.5</v>
      </c>
      <c r="U278" s="23">
        <v>-640956</v>
      </c>
      <c r="V278" s="23">
        <v>0</v>
      </c>
      <c r="W278" s="23">
        <v>-114103</v>
      </c>
      <c r="X278" s="23">
        <v>0</v>
      </c>
      <c r="Y278" s="23">
        <v>0</v>
      </c>
      <c r="Z278" s="23">
        <v>-227773</v>
      </c>
      <c r="AA278" s="23">
        <v>-3292</v>
      </c>
      <c r="AB278" s="23">
        <v>0</v>
      </c>
      <c r="AC278" s="23">
        <v>0</v>
      </c>
      <c r="AD278" s="23">
        <v>0</v>
      </c>
      <c r="AE278" s="23">
        <v>-7144004.5599999996</v>
      </c>
      <c r="AF278" s="23">
        <v>0</v>
      </c>
      <c r="AG278" s="23">
        <v>84136</v>
      </c>
      <c r="AH278" s="23">
        <v>-4454</v>
      </c>
      <c r="AI278" s="23">
        <v>-31681</v>
      </c>
      <c r="AJ278" s="23">
        <v>-1006</v>
      </c>
      <c r="AK278" s="23">
        <v>-23823</v>
      </c>
      <c r="AL278" s="23">
        <v>-44106</v>
      </c>
      <c r="AM278" s="23">
        <v>-12872</v>
      </c>
      <c r="AN278" s="23">
        <v>-4203</v>
      </c>
      <c r="AO278" s="23">
        <v>-17117.8</v>
      </c>
      <c r="AP278" s="23">
        <v>244827</v>
      </c>
      <c r="AQ278" s="23">
        <v>-1651808.5</v>
      </c>
      <c r="AR278" s="23">
        <v>-595</v>
      </c>
      <c r="AS278" s="23">
        <v>-19871</v>
      </c>
      <c r="AT278" s="23">
        <v>-1149</v>
      </c>
      <c r="AU278" s="23">
        <v>-6486</v>
      </c>
      <c r="AV278" s="23">
        <v>0</v>
      </c>
      <c r="AW278" s="23">
        <v>-1154</v>
      </c>
      <c r="AX278" s="23">
        <v>-10275290</v>
      </c>
      <c r="AY278" s="23">
        <v>0</v>
      </c>
      <c r="AZ278" s="23">
        <v>0</v>
      </c>
      <c r="BA278" s="23">
        <v>6119395.4000000004</v>
      </c>
      <c r="BB278" s="23">
        <v>-7797</v>
      </c>
      <c r="BC278" s="23">
        <v>-865239.45</v>
      </c>
      <c r="BD278" s="23">
        <v>0</v>
      </c>
      <c r="BE278" s="23">
        <v>0</v>
      </c>
      <c r="BF278" s="23">
        <v>-5335</v>
      </c>
      <c r="BG278" s="23">
        <v>341224</v>
      </c>
      <c r="BH278" s="23">
        <v>-2803</v>
      </c>
      <c r="BI278" s="23">
        <v>-5286162.76</v>
      </c>
      <c r="BJ278" s="23">
        <v>-849780</v>
      </c>
      <c r="BK278" s="23">
        <v>-8190</v>
      </c>
      <c r="BL278" s="23">
        <v>647453.92000000004</v>
      </c>
      <c r="BM278" s="23">
        <v>0</v>
      </c>
      <c r="BN278" s="23">
        <v>0</v>
      </c>
      <c r="BO278" s="23">
        <v>0</v>
      </c>
      <c r="BP278" s="23">
        <v>-4028037.6</v>
      </c>
      <c r="BQ278" s="23">
        <v>-3642</v>
      </c>
      <c r="BR278" s="23">
        <v>0</v>
      </c>
      <c r="BS278" s="23">
        <v>0</v>
      </c>
      <c r="BT278" s="23">
        <v>-414</v>
      </c>
      <c r="BU278" s="23">
        <v>-349653</v>
      </c>
      <c r="BV278" s="23">
        <v>-50</v>
      </c>
      <c r="BW278" s="23">
        <v>0</v>
      </c>
      <c r="BX278" s="23">
        <v>0</v>
      </c>
      <c r="BY278" s="24">
        <v>99766257.479999989</v>
      </c>
    </row>
    <row r="279" spans="1:77">
      <c r="A279" s="21" t="s">
        <v>401</v>
      </c>
      <c r="B279" s="22">
        <v>4301020105.2399998</v>
      </c>
      <c r="C279" s="21" t="s">
        <v>439</v>
      </c>
      <c r="D279" s="23">
        <v>0</v>
      </c>
      <c r="E279" s="23">
        <v>0</v>
      </c>
      <c r="F279" s="23">
        <v>0</v>
      </c>
      <c r="G279" s="23">
        <v>0</v>
      </c>
      <c r="H279" s="23">
        <v>348323.51</v>
      </c>
      <c r="I279" s="23">
        <v>596022.25</v>
      </c>
      <c r="J279" s="23">
        <v>0</v>
      </c>
      <c r="K279" s="23">
        <v>0</v>
      </c>
      <c r="L279" s="23">
        <v>0</v>
      </c>
      <c r="M279" s="23">
        <v>2269601.5499999998</v>
      </c>
      <c r="N279" s="23">
        <v>0</v>
      </c>
      <c r="O279" s="23">
        <v>1141228.5</v>
      </c>
      <c r="P279" s="23">
        <v>2413374.25</v>
      </c>
      <c r="Q279" s="23">
        <v>0</v>
      </c>
      <c r="R279" s="23">
        <v>0</v>
      </c>
      <c r="S279" s="23">
        <v>0</v>
      </c>
      <c r="T279" s="23">
        <v>13815.75</v>
      </c>
      <c r="U279" s="23">
        <v>0</v>
      </c>
      <c r="V279" s="23">
        <v>45933.42</v>
      </c>
      <c r="W279" s="23">
        <v>895431.1</v>
      </c>
      <c r="X279" s="23">
        <v>0</v>
      </c>
      <c r="Y279" s="23">
        <v>0</v>
      </c>
      <c r="Z279" s="23">
        <v>-1740</v>
      </c>
      <c r="AA279" s="23">
        <v>0</v>
      </c>
      <c r="AB279" s="23">
        <v>0</v>
      </c>
      <c r="AC279" s="23">
        <v>0</v>
      </c>
      <c r="AD279" s="23">
        <v>0</v>
      </c>
      <c r="AE279" s="23">
        <v>70618.52</v>
      </c>
      <c r="AF279" s="23">
        <v>777096</v>
      </c>
      <c r="AG279" s="23">
        <v>590865</v>
      </c>
      <c r="AH279" s="23">
        <v>250191</v>
      </c>
      <c r="AI279" s="23">
        <v>345020</v>
      </c>
      <c r="AJ279" s="23">
        <v>724635</v>
      </c>
      <c r="AK279" s="23">
        <v>497164</v>
      </c>
      <c r="AL279" s="23">
        <v>395172</v>
      </c>
      <c r="AM279" s="23">
        <v>815671</v>
      </c>
      <c r="AN279" s="23">
        <v>415310</v>
      </c>
      <c r="AO279" s="23">
        <v>451529</v>
      </c>
      <c r="AP279" s="23">
        <v>1124</v>
      </c>
      <c r="AQ279" s="23">
        <v>0</v>
      </c>
      <c r="AR279" s="23">
        <v>745</v>
      </c>
      <c r="AS279" s="23">
        <v>613573.5</v>
      </c>
      <c r="AT279" s="23">
        <v>1441</v>
      </c>
      <c r="AU279" s="23">
        <v>308357.5</v>
      </c>
      <c r="AV279" s="23">
        <v>0</v>
      </c>
      <c r="AW279" s="23">
        <v>184168.75</v>
      </c>
      <c r="AX279" s="23">
        <v>9043</v>
      </c>
      <c r="AY279" s="23">
        <v>718705</v>
      </c>
      <c r="AZ279" s="23">
        <v>1206075</v>
      </c>
      <c r="BA279" s="23">
        <v>21806</v>
      </c>
      <c r="BB279" s="23">
        <v>1252673</v>
      </c>
      <c r="BC279" s="23">
        <v>0</v>
      </c>
      <c r="BD279" s="23">
        <v>0</v>
      </c>
      <c r="BE279" s="23">
        <v>0</v>
      </c>
      <c r="BF279" s="23">
        <v>344467</v>
      </c>
      <c r="BG279" s="23">
        <v>0</v>
      </c>
      <c r="BH279" s="23">
        <v>0</v>
      </c>
      <c r="BI279" s="23">
        <v>42138.75</v>
      </c>
      <c r="BJ279" s="23">
        <v>1011004.39</v>
      </c>
      <c r="BK279" s="23">
        <v>776082.49</v>
      </c>
      <c r="BL279" s="23">
        <v>0</v>
      </c>
      <c r="BM279" s="23">
        <v>827778.5</v>
      </c>
      <c r="BN279" s="23">
        <v>0</v>
      </c>
      <c r="BO279" s="23">
        <v>400000</v>
      </c>
      <c r="BP279" s="23">
        <v>2225</v>
      </c>
      <c r="BQ279" s="23">
        <v>0</v>
      </c>
      <c r="BR279" s="23">
        <v>294890</v>
      </c>
      <c r="BS279" s="23">
        <v>146406.20000000001</v>
      </c>
      <c r="BT279" s="23">
        <v>1632575.6</v>
      </c>
      <c r="BU279" s="23">
        <v>308657</v>
      </c>
      <c r="BV279" s="23">
        <v>1247017</v>
      </c>
      <c r="BW279" s="23">
        <v>169541</v>
      </c>
      <c r="BX279" s="23">
        <v>0</v>
      </c>
      <c r="BY279" s="24">
        <v>-133100268.48999998</v>
      </c>
    </row>
    <row r="280" spans="1:77">
      <c r="A280" s="21" t="s">
        <v>401</v>
      </c>
      <c r="B280" s="22">
        <v>4301020105.2419996</v>
      </c>
      <c r="C280" s="21" t="s">
        <v>440</v>
      </c>
      <c r="D280" s="23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</v>
      </c>
      <c r="S280" s="23">
        <v>0</v>
      </c>
      <c r="T280" s="23">
        <v>0</v>
      </c>
      <c r="U280" s="23">
        <v>0</v>
      </c>
      <c r="V280" s="23">
        <v>0</v>
      </c>
      <c r="W280" s="23">
        <v>0</v>
      </c>
      <c r="X280" s="23">
        <v>0</v>
      </c>
      <c r="Y280" s="23">
        <v>0</v>
      </c>
      <c r="Z280" s="23">
        <v>0</v>
      </c>
      <c r="AA280" s="23">
        <v>0</v>
      </c>
      <c r="AB280" s="23">
        <v>0</v>
      </c>
      <c r="AC280" s="23">
        <v>0</v>
      </c>
      <c r="AD280" s="23">
        <v>0</v>
      </c>
      <c r="AE280" s="23">
        <v>0</v>
      </c>
      <c r="AF280" s="23">
        <v>0</v>
      </c>
      <c r="AG280" s="23">
        <v>0</v>
      </c>
      <c r="AH280" s="23">
        <v>0</v>
      </c>
      <c r="AI280" s="23">
        <v>0</v>
      </c>
      <c r="AJ280" s="23">
        <v>0</v>
      </c>
      <c r="AK280" s="23">
        <v>0</v>
      </c>
      <c r="AL280" s="23">
        <v>0</v>
      </c>
      <c r="AM280" s="23">
        <v>0</v>
      </c>
      <c r="AN280" s="23">
        <v>0</v>
      </c>
      <c r="AO280" s="23">
        <v>0</v>
      </c>
      <c r="AP280" s="23">
        <v>0</v>
      </c>
      <c r="AQ280" s="23">
        <v>0</v>
      </c>
      <c r="AR280" s="23">
        <v>0</v>
      </c>
      <c r="AS280" s="23">
        <v>0</v>
      </c>
      <c r="AT280" s="23">
        <v>0</v>
      </c>
      <c r="AU280" s="23">
        <v>0</v>
      </c>
      <c r="AV280" s="23">
        <v>0</v>
      </c>
      <c r="AW280" s="23">
        <v>0</v>
      </c>
      <c r="AX280" s="23">
        <v>0</v>
      </c>
      <c r="AY280" s="23">
        <v>0</v>
      </c>
      <c r="AZ280" s="23">
        <v>0</v>
      </c>
      <c r="BA280" s="23">
        <v>0</v>
      </c>
      <c r="BB280" s="23">
        <v>0</v>
      </c>
      <c r="BC280" s="23">
        <v>0</v>
      </c>
      <c r="BD280" s="23">
        <v>0</v>
      </c>
      <c r="BE280" s="23">
        <v>0</v>
      </c>
      <c r="BF280" s="23">
        <v>0</v>
      </c>
      <c r="BG280" s="23">
        <v>0</v>
      </c>
      <c r="BH280" s="23">
        <v>0</v>
      </c>
      <c r="BI280" s="23">
        <v>0</v>
      </c>
      <c r="BJ280" s="23">
        <v>0</v>
      </c>
      <c r="BK280" s="23">
        <v>0</v>
      </c>
      <c r="BL280" s="23">
        <v>655155.05000000005</v>
      </c>
      <c r="BM280" s="23">
        <v>0</v>
      </c>
      <c r="BN280" s="23">
        <v>0</v>
      </c>
      <c r="BO280" s="23">
        <v>0</v>
      </c>
      <c r="BP280" s="23">
        <v>0</v>
      </c>
      <c r="BQ280" s="23">
        <v>0</v>
      </c>
      <c r="BR280" s="23">
        <v>0</v>
      </c>
      <c r="BS280" s="23">
        <v>0</v>
      </c>
      <c r="BT280" s="23">
        <v>0</v>
      </c>
      <c r="BU280" s="23">
        <v>0</v>
      </c>
      <c r="BV280" s="23">
        <v>0</v>
      </c>
      <c r="BW280" s="23">
        <v>0</v>
      </c>
      <c r="BX280" s="23">
        <v>0</v>
      </c>
      <c r="BY280" s="24">
        <v>60076417.68</v>
      </c>
    </row>
    <row r="281" spans="1:77">
      <c r="A281" s="21" t="s">
        <v>401</v>
      </c>
      <c r="B281" s="22">
        <v>4301020105.243</v>
      </c>
      <c r="C281" s="21" t="s">
        <v>441</v>
      </c>
      <c r="D281" s="23">
        <v>10875268.76</v>
      </c>
      <c r="E281" s="23">
        <v>635724.56000000006</v>
      </c>
      <c r="F281" s="23">
        <v>17528291.48</v>
      </c>
      <c r="G281" s="23">
        <v>835397.71</v>
      </c>
      <c r="H281" s="23">
        <v>521080.34</v>
      </c>
      <c r="I281" s="23">
        <v>3027710.78</v>
      </c>
      <c r="J281" s="23">
        <v>0</v>
      </c>
      <c r="K281" s="23">
        <v>1788890.91</v>
      </c>
      <c r="L281" s="23">
        <v>237126.6</v>
      </c>
      <c r="M281" s="23">
        <v>10872184.460000001</v>
      </c>
      <c r="N281" s="23">
        <v>0</v>
      </c>
      <c r="O281" s="23">
        <v>1934642.55</v>
      </c>
      <c r="P281" s="23">
        <v>4219569.55</v>
      </c>
      <c r="Q281" s="23">
        <v>6784616.8499999996</v>
      </c>
      <c r="R281" s="23">
        <v>67541.67</v>
      </c>
      <c r="S281" s="23">
        <v>1390720.1</v>
      </c>
      <c r="T281" s="23">
        <v>9028830.7899999991</v>
      </c>
      <c r="U281" s="23">
        <v>15640.69</v>
      </c>
      <c r="V281" s="23">
        <v>12383399.779999999</v>
      </c>
      <c r="W281" s="23">
        <v>20117222.079999998</v>
      </c>
      <c r="X281" s="23">
        <v>0</v>
      </c>
      <c r="Y281" s="23">
        <v>0</v>
      </c>
      <c r="Z281" s="23">
        <v>15316.72</v>
      </c>
      <c r="AA281" s="23">
        <v>2355.16</v>
      </c>
      <c r="AB281" s="23">
        <v>500000</v>
      </c>
      <c r="AC281" s="23">
        <v>13251.97</v>
      </c>
      <c r="AD281" s="23">
        <v>0</v>
      </c>
      <c r="AE281" s="23">
        <v>8579832.3900000006</v>
      </c>
      <c r="AF281" s="23">
        <v>2263.39</v>
      </c>
      <c r="AG281" s="23">
        <v>0</v>
      </c>
      <c r="AH281" s="23">
        <v>0</v>
      </c>
      <c r="AI281" s="23">
        <v>1025.07</v>
      </c>
      <c r="AJ281" s="23">
        <v>0</v>
      </c>
      <c r="AK281" s="23">
        <v>16948.84</v>
      </c>
      <c r="AL281" s="23">
        <v>0</v>
      </c>
      <c r="AM281" s="23">
        <v>0</v>
      </c>
      <c r="AN281" s="23">
        <v>0</v>
      </c>
      <c r="AO281" s="23">
        <v>0</v>
      </c>
      <c r="AP281" s="23">
        <v>397897.22</v>
      </c>
      <c r="AQ281" s="23">
        <v>22297218.140000001</v>
      </c>
      <c r="AR281" s="23">
        <v>413363.1</v>
      </c>
      <c r="AS281" s="23">
        <v>11530.43</v>
      </c>
      <c r="AT281" s="23">
        <v>0</v>
      </c>
      <c r="AU281" s="23">
        <v>2656650.08</v>
      </c>
      <c r="AV281" s="23">
        <v>56.42</v>
      </c>
      <c r="AW281" s="23">
        <v>2923495.58</v>
      </c>
      <c r="AX281" s="23">
        <v>10154967.76</v>
      </c>
      <c r="AY281" s="23">
        <v>4649488.4000000004</v>
      </c>
      <c r="AZ281" s="23">
        <v>1863018.36</v>
      </c>
      <c r="BA281" s="23">
        <v>7836201.79</v>
      </c>
      <c r="BB281" s="23">
        <v>45288.78</v>
      </c>
      <c r="BC281" s="23">
        <v>2309748.6800000002</v>
      </c>
      <c r="BD281" s="23">
        <v>7170.47</v>
      </c>
      <c r="BE281" s="23">
        <v>1506318.9</v>
      </c>
      <c r="BF281" s="23">
        <v>0</v>
      </c>
      <c r="BG281" s="23">
        <v>472.57</v>
      </c>
      <c r="BH281" s="23">
        <v>5508151.54</v>
      </c>
      <c r="BI281" s="23">
        <v>0</v>
      </c>
      <c r="BJ281" s="23">
        <v>153230.62</v>
      </c>
      <c r="BK281" s="23">
        <v>2528095.7599999998</v>
      </c>
      <c r="BL281" s="23">
        <v>500000</v>
      </c>
      <c r="BM281" s="23">
        <v>5255237.28</v>
      </c>
      <c r="BN281" s="23">
        <v>5206578.47</v>
      </c>
      <c r="BO281" s="23">
        <v>799.24</v>
      </c>
      <c r="BP281" s="23">
        <v>11089517.949999999</v>
      </c>
      <c r="BQ281" s="23">
        <v>1642903.17</v>
      </c>
      <c r="BR281" s="23">
        <v>0</v>
      </c>
      <c r="BS281" s="23">
        <v>535048.89</v>
      </c>
      <c r="BT281" s="23">
        <v>5424077.0899999999</v>
      </c>
      <c r="BU281" s="23">
        <v>0</v>
      </c>
      <c r="BV281" s="23">
        <v>3999412.14</v>
      </c>
      <c r="BW281" s="23">
        <v>2711896.44</v>
      </c>
      <c r="BX281" s="23">
        <v>9720760.8900000006</v>
      </c>
      <c r="BY281" s="24">
        <v>45698938.890000001</v>
      </c>
    </row>
    <row r="282" spans="1:77">
      <c r="A282" s="21" t="s">
        <v>401</v>
      </c>
      <c r="B282" s="22">
        <v>4301020105.2510004</v>
      </c>
      <c r="C282" s="21" t="s">
        <v>442</v>
      </c>
      <c r="D282" s="23">
        <v>0</v>
      </c>
      <c r="E282" s="23">
        <v>0</v>
      </c>
      <c r="F282" s="23">
        <v>0</v>
      </c>
      <c r="G282" s="23">
        <v>-7117.85</v>
      </c>
      <c r="H282" s="23">
        <v>-66271.399999999994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-1009632</v>
      </c>
      <c r="Q282" s="23">
        <v>0</v>
      </c>
      <c r="R282" s="23">
        <v>0</v>
      </c>
      <c r="S282" s="23">
        <v>0</v>
      </c>
      <c r="T282" s="23">
        <v>-205697.69</v>
      </c>
      <c r="U282" s="23">
        <v>0</v>
      </c>
      <c r="V282" s="23">
        <v>-1783242.64</v>
      </c>
      <c r="W282" s="23">
        <v>0</v>
      </c>
      <c r="X282" s="23">
        <v>0</v>
      </c>
      <c r="Y282" s="23">
        <v>0</v>
      </c>
      <c r="Z282" s="23">
        <v>-300</v>
      </c>
      <c r="AA282" s="23">
        <v>0</v>
      </c>
      <c r="AB282" s="23">
        <v>0</v>
      </c>
      <c r="AC282" s="23">
        <v>0</v>
      </c>
      <c r="AD282" s="23">
        <v>0</v>
      </c>
      <c r="AE282" s="23">
        <v>0</v>
      </c>
      <c r="AF282" s="23">
        <v>0</v>
      </c>
      <c r="AG282" s="23">
        <v>0</v>
      </c>
      <c r="AH282" s="23">
        <v>0</v>
      </c>
      <c r="AI282" s="23">
        <v>0</v>
      </c>
      <c r="AJ282" s="23">
        <v>0</v>
      </c>
      <c r="AK282" s="23">
        <v>0</v>
      </c>
      <c r="AL282" s="23">
        <v>0</v>
      </c>
      <c r="AM282" s="23">
        <v>0</v>
      </c>
      <c r="AN282" s="23">
        <v>0</v>
      </c>
      <c r="AO282" s="23">
        <v>0</v>
      </c>
      <c r="AP282" s="23">
        <v>-2842.1</v>
      </c>
      <c r="AQ282" s="23">
        <v>0</v>
      </c>
      <c r="AR282" s="23">
        <v>0</v>
      </c>
      <c r="AS282" s="23">
        <v>0</v>
      </c>
      <c r="AT282" s="23">
        <v>0</v>
      </c>
      <c r="AU282" s="23">
        <v>0</v>
      </c>
      <c r="AV282" s="23">
        <v>0</v>
      </c>
      <c r="AW282" s="23">
        <v>0</v>
      </c>
      <c r="AX282" s="23">
        <v>-36000</v>
      </c>
      <c r="AY282" s="23">
        <v>0</v>
      </c>
      <c r="AZ282" s="23">
        <v>0</v>
      </c>
      <c r="BA282" s="23">
        <v>-45021.08</v>
      </c>
      <c r="BB282" s="23">
        <v>0</v>
      </c>
      <c r="BC282" s="23">
        <v>0</v>
      </c>
      <c r="BD282" s="23">
        <v>0</v>
      </c>
      <c r="BE282" s="23">
        <v>0</v>
      </c>
      <c r="BF282" s="23">
        <v>0</v>
      </c>
      <c r="BG282" s="23">
        <v>0</v>
      </c>
      <c r="BH282" s="23">
        <v>0</v>
      </c>
      <c r="BI282" s="23">
        <v>-560159.93999999994</v>
      </c>
      <c r="BJ282" s="23">
        <v>-531261.91</v>
      </c>
      <c r="BK282" s="23">
        <v>0</v>
      </c>
      <c r="BL282" s="23">
        <v>0</v>
      </c>
      <c r="BM282" s="23">
        <v>0</v>
      </c>
      <c r="BN282" s="23">
        <v>0</v>
      </c>
      <c r="BO282" s="23">
        <v>-2550</v>
      </c>
      <c r="BP282" s="23">
        <v>0</v>
      </c>
      <c r="BQ282" s="23">
        <v>0</v>
      </c>
      <c r="BR282" s="23">
        <v>0</v>
      </c>
      <c r="BS282" s="23">
        <v>0</v>
      </c>
      <c r="BT282" s="23">
        <v>-416304.73</v>
      </c>
      <c r="BU282" s="23">
        <v>0</v>
      </c>
      <c r="BV282" s="23">
        <v>-38652.28</v>
      </c>
      <c r="BW282" s="23">
        <v>0</v>
      </c>
      <c r="BX282" s="23">
        <v>0</v>
      </c>
      <c r="BY282" s="24">
        <v>234201548.33000004</v>
      </c>
    </row>
    <row r="283" spans="1:77">
      <c r="A283" s="21" t="s">
        <v>401</v>
      </c>
      <c r="B283" s="22">
        <v>4301020105.2519999</v>
      </c>
      <c r="C283" s="21" t="s">
        <v>443</v>
      </c>
      <c r="D283" s="23">
        <v>0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3">
        <v>0</v>
      </c>
      <c r="T283" s="23">
        <v>406263.06</v>
      </c>
      <c r="U283" s="23">
        <v>0</v>
      </c>
      <c r="V283" s="23">
        <v>3159553.72</v>
      </c>
      <c r="W283" s="23">
        <v>0</v>
      </c>
      <c r="X283" s="23">
        <v>0</v>
      </c>
      <c r="Y283" s="23">
        <v>0</v>
      </c>
      <c r="Z283" s="23">
        <v>0</v>
      </c>
      <c r="AA283" s="23">
        <v>0</v>
      </c>
      <c r="AB283" s="23">
        <v>0</v>
      </c>
      <c r="AC283" s="23">
        <v>0</v>
      </c>
      <c r="AD283" s="23">
        <v>0</v>
      </c>
      <c r="AE283" s="23">
        <v>0</v>
      </c>
      <c r="AF283" s="23">
        <v>0</v>
      </c>
      <c r="AG283" s="23">
        <v>0</v>
      </c>
      <c r="AH283" s="23">
        <v>0</v>
      </c>
      <c r="AI283" s="23">
        <v>0</v>
      </c>
      <c r="AJ283" s="23">
        <v>0</v>
      </c>
      <c r="AK283" s="23">
        <v>0</v>
      </c>
      <c r="AL283" s="23">
        <v>0</v>
      </c>
      <c r="AM283" s="23">
        <v>1306.2</v>
      </c>
      <c r="AN283" s="23">
        <v>0</v>
      </c>
      <c r="AO283" s="23">
        <v>0</v>
      </c>
      <c r="AP283" s="23">
        <v>0</v>
      </c>
      <c r="AQ283" s="23">
        <v>0</v>
      </c>
      <c r="AR283" s="23">
        <v>0</v>
      </c>
      <c r="AS283" s="23">
        <v>0</v>
      </c>
      <c r="AT283" s="23">
        <v>0</v>
      </c>
      <c r="AU283" s="23">
        <v>0</v>
      </c>
      <c r="AV283" s="23">
        <v>0</v>
      </c>
      <c r="AW283" s="23">
        <v>0</v>
      </c>
      <c r="AX283" s="23">
        <v>78768.2</v>
      </c>
      <c r="AY283" s="23">
        <v>0</v>
      </c>
      <c r="AZ283" s="23">
        <v>0</v>
      </c>
      <c r="BA283" s="23">
        <v>76145.67</v>
      </c>
      <c r="BB283" s="23">
        <v>0</v>
      </c>
      <c r="BC283" s="23">
        <v>0</v>
      </c>
      <c r="BD283" s="23">
        <v>0</v>
      </c>
      <c r="BE283" s="23">
        <v>0</v>
      </c>
      <c r="BF283" s="23">
        <v>0</v>
      </c>
      <c r="BG283" s="23">
        <v>0</v>
      </c>
      <c r="BH283" s="23">
        <v>0</v>
      </c>
      <c r="BI283" s="23">
        <v>30650.89</v>
      </c>
      <c r="BJ283" s="23">
        <v>0</v>
      </c>
      <c r="BK283" s="23">
        <v>0</v>
      </c>
      <c r="BL283" s="23">
        <v>0</v>
      </c>
      <c r="BM283" s="23">
        <v>0</v>
      </c>
      <c r="BN283" s="23">
        <v>0</v>
      </c>
      <c r="BO283" s="23">
        <v>929.2</v>
      </c>
      <c r="BP283" s="23">
        <v>0</v>
      </c>
      <c r="BQ283" s="23">
        <v>0</v>
      </c>
      <c r="BR283" s="23">
        <v>0</v>
      </c>
      <c r="BS283" s="23">
        <v>0</v>
      </c>
      <c r="BT283" s="23">
        <v>331308.74</v>
      </c>
      <c r="BU283" s="23">
        <v>0</v>
      </c>
      <c r="BV283" s="23">
        <v>0</v>
      </c>
      <c r="BW283" s="23">
        <v>0</v>
      </c>
      <c r="BX283" s="23">
        <v>0</v>
      </c>
      <c r="BY283" s="24">
        <v>-14899841.57</v>
      </c>
    </row>
    <row r="284" spans="1:77">
      <c r="A284" s="21" t="s">
        <v>401</v>
      </c>
      <c r="B284" s="22">
        <v>4301020105.2550001</v>
      </c>
      <c r="C284" s="21" t="s">
        <v>444</v>
      </c>
      <c r="D284" s="23">
        <v>0</v>
      </c>
      <c r="E284" s="23">
        <v>0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0</v>
      </c>
      <c r="S284" s="23">
        <v>0</v>
      </c>
      <c r="T284" s="23">
        <v>0</v>
      </c>
      <c r="U284" s="23">
        <v>0</v>
      </c>
      <c r="V284" s="23">
        <v>0</v>
      </c>
      <c r="W284" s="23">
        <v>0</v>
      </c>
      <c r="X284" s="23">
        <v>0</v>
      </c>
      <c r="Y284" s="23">
        <v>0</v>
      </c>
      <c r="Z284" s="23">
        <v>0</v>
      </c>
      <c r="AA284" s="23">
        <v>0</v>
      </c>
      <c r="AB284" s="23">
        <v>0</v>
      </c>
      <c r="AC284" s="23">
        <v>0</v>
      </c>
      <c r="AD284" s="23">
        <v>156481</v>
      </c>
      <c r="AE284" s="23">
        <v>0</v>
      </c>
      <c r="AF284" s="23">
        <v>0</v>
      </c>
      <c r="AG284" s="23">
        <v>0</v>
      </c>
      <c r="AH284" s="23">
        <v>0</v>
      </c>
      <c r="AI284" s="23">
        <v>0</v>
      </c>
      <c r="AJ284" s="23">
        <v>0</v>
      </c>
      <c r="AK284" s="23">
        <v>0</v>
      </c>
      <c r="AL284" s="23">
        <v>0</v>
      </c>
      <c r="AM284" s="23">
        <v>0</v>
      </c>
      <c r="AN284" s="23">
        <v>0</v>
      </c>
      <c r="AO284" s="23">
        <v>0</v>
      </c>
      <c r="AP284" s="23">
        <v>0</v>
      </c>
      <c r="AQ284" s="23">
        <v>0</v>
      </c>
      <c r="AR284" s="23">
        <v>0</v>
      </c>
      <c r="AS284" s="23">
        <v>0</v>
      </c>
      <c r="AT284" s="23">
        <v>0</v>
      </c>
      <c r="AU284" s="23">
        <v>0</v>
      </c>
      <c r="AV284" s="23">
        <v>0</v>
      </c>
      <c r="AW284" s="23">
        <v>0</v>
      </c>
      <c r="AX284" s="23">
        <v>0</v>
      </c>
      <c r="AY284" s="23">
        <v>0</v>
      </c>
      <c r="AZ284" s="23">
        <v>0</v>
      </c>
      <c r="BA284" s="23">
        <v>959260.43</v>
      </c>
      <c r="BB284" s="23">
        <v>0</v>
      </c>
      <c r="BC284" s="23">
        <v>0</v>
      </c>
      <c r="BD284" s="23">
        <v>0</v>
      </c>
      <c r="BE284" s="23">
        <v>0</v>
      </c>
      <c r="BF284" s="23">
        <v>0</v>
      </c>
      <c r="BG284" s="23">
        <v>0</v>
      </c>
      <c r="BH284" s="23">
        <v>0</v>
      </c>
      <c r="BI284" s="23">
        <v>0</v>
      </c>
      <c r="BJ284" s="23">
        <v>0</v>
      </c>
      <c r="BK284" s="23">
        <v>0</v>
      </c>
      <c r="BL284" s="23">
        <v>0</v>
      </c>
      <c r="BM284" s="23">
        <v>0</v>
      </c>
      <c r="BN284" s="23">
        <v>0</v>
      </c>
      <c r="BO284" s="23">
        <v>0</v>
      </c>
      <c r="BP284" s="23">
        <v>0</v>
      </c>
      <c r="BQ284" s="23">
        <v>0</v>
      </c>
      <c r="BR284" s="23">
        <v>0</v>
      </c>
      <c r="BS284" s="23">
        <v>0</v>
      </c>
      <c r="BT284" s="23">
        <v>0</v>
      </c>
      <c r="BU284" s="23">
        <v>0</v>
      </c>
      <c r="BV284" s="23">
        <v>0</v>
      </c>
      <c r="BW284" s="23">
        <v>0</v>
      </c>
      <c r="BX284" s="23">
        <v>0</v>
      </c>
      <c r="BY284" s="24">
        <v>1157311.49</v>
      </c>
    </row>
    <row r="285" spans="1:77">
      <c r="A285" s="21" t="s">
        <v>401</v>
      </c>
      <c r="B285" s="22">
        <v>4301020105.2559996</v>
      </c>
      <c r="C285" s="21" t="s">
        <v>445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v>0</v>
      </c>
      <c r="R285" s="28">
        <v>0</v>
      </c>
      <c r="S285" s="28">
        <v>0</v>
      </c>
      <c r="T285" s="28">
        <v>0</v>
      </c>
      <c r="U285" s="28">
        <v>0</v>
      </c>
      <c r="V285" s="28">
        <v>0</v>
      </c>
      <c r="W285" s="28">
        <v>0</v>
      </c>
      <c r="X285" s="28">
        <v>0</v>
      </c>
      <c r="Y285" s="28">
        <v>0</v>
      </c>
      <c r="Z285" s="28">
        <v>0</v>
      </c>
      <c r="AA285" s="28">
        <v>0</v>
      </c>
      <c r="AB285" s="28">
        <v>0</v>
      </c>
      <c r="AC285" s="28">
        <v>0</v>
      </c>
      <c r="AD285" s="28">
        <v>0</v>
      </c>
      <c r="AE285" s="28">
        <v>0</v>
      </c>
      <c r="AF285" s="28">
        <v>0</v>
      </c>
      <c r="AG285" s="28">
        <v>0</v>
      </c>
      <c r="AH285" s="28">
        <v>0</v>
      </c>
      <c r="AI285" s="28">
        <v>0</v>
      </c>
      <c r="AJ285" s="28">
        <v>0</v>
      </c>
      <c r="AK285" s="28">
        <v>0</v>
      </c>
      <c r="AL285" s="28">
        <v>0</v>
      </c>
      <c r="AM285" s="28">
        <v>0</v>
      </c>
      <c r="AN285" s="28">
        <v>0</v>
      </c>
      <c r="AO285" s="28">
        <v>0</v>
      </c>
      <c r="AP285" s="28">
        <v>0</v>
      </c>
      <c r="AQ285" s="28">
        <v>0</v>
      </c>
      <c r="AR285" s="28">
        <v>0</v>
      </c>
      <c r="AS285" s="28">
        <v>0</v>
      </c>
      <c r="AT285" s="28">
        <v>0</v>
      </c>
      <c r="AU285" s="28">
        <v>0</v>
      </c>
      <c r="AV285" s="28">
        <v>0</v>
      </c>
      <c r="AW285" s="28">
        <v>0</v>
      </c>
      <c r="AX285" s="28">
        <v>0</v>
      </c>
      <c r="AY285" s="28">
        <v>0</v>
      </c>
      <c r="AZ285" s="28">
        <v>0</v>
      </c>
      <c r="BA285" s="28">
        <v>0</v>
      </c>
      <c r="BB285" s="28">
        <v>0</v>
      </c>
      <c r="BC285" s="28">
        <v>0</v>
      </c>
      <c r="BD285" s="28">
        <v>0</v>
      </c>
      <c r="BE285" s="28">
        <v>0</v>
      </c>
      <c r="BF285" s="28">
        <v>0</v>
      </c>
      <c r="BG285" s="28">
        <v>0</v>
      </c>
      <c r="BH285" s="28">
        <v>0</v>
      </c>
      <c r="BI285" s="28">
        <v>0</v>
      </c>
      <c r="BJ285" s="28">
        <v>0</v>
      </c>
      <c r="BK285" s="28">
        <v>0</v>
      </c>
      <c r="BL285" s="28">
        <v>0</v>
      </c>
      <c r="BM285" s="28">
        <v>0</v>
      </c>
      <c r="BN285" s="28">
        <v>0</v>
      </c>
      <c r="BO285" s="28">
        <v>0</v>
      </c>
      <c r="BP285" s="28">
        <v>0</v>
      </c>
      <c r="BQ285" s="28">
        <v>0</v>
      </c>
      <c r="BR285" s="28">
        <v>0</v>
      </c>
      <c r="BS285" s="28">
        <v>0</v>
      </c>
      <c r="BT285" s="28">
        <v>0</v>
      </c>
      <c r="BU285" s="28">
        <v>0</v>
      </c>
      <c r="BV285" s="28">
        <v>0</v>
      </c>
      <c r="BW285" s="28">
        <v>0</v>
      </c>
      <c r="BX285" s="28">
        <v>0</v>
      </c>
      <c r="BY285" s="24">
        <v>-6126183.25</v>
      </c>
    </row>
    <row r="286" spans="1:77">
      <c r="A286" s="21" t="s">
        <v>401</v>
      </c>
      <c r="B286" s="22">
        <v>4301020105.257</v>
      </c>
      <c r="C286" s="21" t="s">
        <v>446</v>
      </c>
      <c r="D286" s="23">
        <v>0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v>-55390</v>
      </c>
      <c r="V286" s="23">
        <v>0</v>
      </c>
      <c r="W286" s="23">
        <v>0</v>
      </c>
      <c r="X286" s="23">
        <v>0</v>
      </c>
      <c r="Y286" s="23">
        <v>0</v>
      </c>
      <c r="Z286" s="23">
        <v>0</v>
      </c>
      <c r="AA286" s="23">
        <v>0</v>
      </c>
      <c r="AB286" s="23">
        <v>0</v>
      </c>
      <c r="AC286" s="23">
        <v>-3594353.5</v>
      </c>
      <c r="AD286" s="23">
        <v>0</v>
      </c>
      <c r="AE286" s="23">
        <v>0</v>
      </c>
      <c r="AF286" s="23">
        <v>0</v>
      </c>
      <c r="AG286" s="23">
        <v>0</v>
      </c>
      <c r="AH286" s="23">
        <v>0</v>
      </c>
      <c r="AI286" s="23">
        <v>0</v>
      </c>
      <c r="AJ286" s="23">
        <v>0</v>
      </c>
      <c r="AK286" s="23">
        <v>0</v>
      </c>
      <c r="AL286" s="23">
        <v>0</v>
      </c>
      <c r="AM286" s="23">
        <v>0</v>
      </c>
      <c r="AN286" s="23">
        <v>0</v>
      </c>
      <c r="AO286" s="23">
        <v>0</v>
      </c>
      <c r="AP286" s="23">
        <v>0</v>
      </c>
      <c r="AQ286" s="23">
        <v>0</v>
      </c>
      <c r="AR286" s="23">
        <v>0</v>
      </c>
      <c r="AS286" s="23">
        <v>0</v>
      </c>
      <c r="AT286" s="23">
        <v>0</v>
      </c>
      <c r="AU286" s="23">
        <v>0</v>
      </c>
      <c r="AV286" s="23">
        <v>0</v>
      </c>
      <c r="AW286" s="23">
        <v>0</v>
      </c>
      <c r="AX286" s="23">
        <v>0</v>
      </c>
      <c r="AY286" s="23">
        <v>0</v>
      </c>
      <c r="AZ286" s="23">
        <v>0</v>
      </c>
      <c r="BA286" s="23">
        <v>0</v>
      </c>
      <c r="BB286" s="23">
        <v>0</v>
      </c>
      <c r="BC286" s="23">
        <v>0</v>
      </c>
      <c r="BD286" s="23">
        <v>0</v>
      </c>
      <c r="BE286" s="23">
        <v>0</v>
      </c>
      <c r="BF286" s="23">
        <v>0</v>
      </c>
      <c r="BG286" s="23">
        <v>0</v>
      </c>
      <c r="BH286" s="23">
        <v>0</v>
      </c>
      <c r="BI286" s="23">
        <v>0</v>
      </c>
      <c r="BJ286" s="23">
        <v>0</v>
      </c>
      <c r="BK286" s="23">
        <v>0</v>
      </c>
      <c r="BL286" s="23">
        <v>0</v>
      </c>
      <c r="BM286" s="23">
        <v>0</v>
      </c>
      <c r="BN286" s="23">
        <v>0</v>
      </c>
      <c r="BO286" s="23">
        <v>0</v>
      </c>
      <c r="BP286" s="23">
        <v>0</v>
      </c>
      <c r="BQ286" s="23">
        <v>0</v>
      </c>
      <c r="BR286" s="23">
        <v>0</v>
      </c>
      <c r="BS286" s="23">
        <v>0</v>
      </c>
      <c r="BT286" s="23">
        <v>0</v>
      </c>
      <c r="BU286" s="23">
        <v>0</v>
      </c>
      <c r="BV286" s="23">
        <v>0</v>
      </c>
      <c r="BW286" s="23">
        <v>0</v>
      </c>
      <c r="BX286" s="23">
        <v>0</v>
      </c>
      <c r="BY286" s="24">
        <v>718500</v>
      </c>
    </row>
    <row r="287" spans="1:77">
      <c r="A287" s="21" t="s">
        <v>401</v>
      </c>
      <c r="B287" s="22">
        <v>4301020105.2580004</v>
      </c>
      <c r="C287" s="21" t="s">
        <v>447</v>
      </c>
      <c r="D287" s="23">
        <v>-783569.84</v>
      </c>
      <c r="E287" s="23">
        <v>0</v>
      </c>
      <c r="F287" s="23">
        <v>0</v>
      </c>
      <c r="G287" s="23">
        <v>-4965.1000000000004</v>
      </c>
      <c r="H287" s="23">
        <v>0</v>
      </c>
      <c r="I287" s="23">
        <v>0</v>
      </c>
      <c r="J287" s="23">
        <v>0</v>
      </c>
      <c r="K287" s="23">
        <v>-40126.370000000003</v>
      </c>
      <c r="L287" s="23">
        <v>-625</v>
      </c>
      <c r="M287" s="23">
        <v>-306044.71000000002</v>
      </c>
      <c r="N287" s="23">
        <v>0</v>
      </c>
      <c r="O287" s="23">
        <v>0</v>
      </c>
      <c r="P287" s="23">
        <v>0</v>
      </c>
      <c r="Q287" s="23">
        <v>-34555.26</v>
      </c>
      <c r="R287" s="23">
        <v>0</v>
      </c>
      <c r="S287" s="23">
        <v>0</v>
      </c>
      <c r="T287" s="23">
        <v>0</v>
      </c>
      <c r="U287" s="23">
        <v>0</v>
      </c>
      <c r="V287" s="23">
        <v>0</v>
      </c>
      <c r="W287" s="23">
        <v>-30333.23</v>
      </c>
      <c r="X287" s="23">
        <v>0</v>
      </c>
      <c r="Y287" s="23">
        <v>0</v>
      </c>
      <c r="Z287" s="23">
        <v>-4400</v>
      </c>
      <c r="AA287" s="23">
        <v>-1127.19</v>
      </c>
      <c r="AB287" s="23">
        <v>0</v>
      </c>
      <c r="AC287" s="23">
        <v>0</v>
      </c>
      <c r="AD287" s="23">
        <v>0</v>
      </c>
      <c r="AE287" s="23">
        <v>0</v>
      </c>
      <c r="AF287" s="23">
        <v>0</v>
      </c>
      <c r="AG287" s="23">
        <v>0</v>
      </c>
      <c r="AH287" s="23">
        <v>0</v>
      </c>
      <c r="AI287" s="23">
        <v>0</v>
      </c>
      <c r="AJ287" s="23">
        <v>0</v>
      </c>
      <c r="AK287" s="23">
        <v>0</v>
      </c>
      <c r="AL287" s="23">
        <v>-930.5</v>
      </c>
      <c r="AM287" s="23">
        <v>-7443.1</v>
      </c>
      <c r="AN287" s="23">
        <v>-5209.1000000000004</v>
      </c>
      <c r="AO287" s="23">
        <v>0</v>
      </c>
      <c r="AP287" s="23">
        <v>0</v>
      </c>
      <c r="AQ287" s="23">
        <v>0</v>
      </c>
      <c r="AR287" s="23">
        <v>0</v>
      </c>
      <c r="AS287" s="23">
        <v>-5661.32</v>
      </c>
      <c r="AT287" s="23">
        <v>0</v>
      </c>
      <c r="AU287" s="23">
        <v>0</v>
      </c>
      <c r="AV287" s="23">
        <v>0</v>
      </c>
      <c r="AW287" s="23">
        <v>0</v>
      </c>
      <c r="AX287" s="23">
        <v>-2180352.9900000002</v>
      </c>
      <c r="AY287" s="23">
        <v>0</v>
      </c>
      <c r="AZ287" s="23">
        <v>0</v>
      </c>
      <c r="BA287" s="23">
        <v>-4011.88</v>
      </c>
      <c r="BB287" s="23">
        <v>0</v>
      </c>
      <c r="BC287" s="23">
        <v>0</v>
      </c>
      <c r="BD287" s="23">
        <v>-34141.379999999997</v>
      </c>
      <c r="BE287" s="23">
        <v>0</v>
      </c>
      <c r="BF287" s="23">
        <v>0</v>
      </c>
      <c r="BG287" s="23">
        <v>0</v>
      </c>
      <c r="BH287" s="23">
        <v>0</v>
      </c>
      <c r="BI287" s="23">
        <v>0</v>
      </c>
      <c r="BJ287" s="23">
        <v>0</v>
      </c>
      <c r="BK287" s="23">
        <v>0</v>
      </c>
      <c r="BL287" s="23">
        <v>0</v>
      </c>
      <c r="BM287" s="23">
        <v>0</v>
      </c>
      <c r="BN287" s="23">
        <v>-366.6</v>
      </c>
      <c r="BO287" s="23">
        <v>0</v>
      </c>
      <c r="BP287" s="23">
        <v>0</v>
      </c>
      <c r="BQ287" s="23">
        <v>0</v>
      </c>
      <c r="BR287" s="23">
        <v>0</v>
      </c>
      <c r="BS287" s="23">
        <v>0</v>
      </c>
      <c r="BT287" s="23">
        <v>-9331.5499999999993</v>
      </c>
      <c r="BU287" s="23">
        <v>0</v>
      </c>
      <c r="BV287" s="23">
        <v>0</v>
      </c>
      <c r="BW287" s="23">
        <v>0</v>
      </c>
      <c r="BX287" s="23">
        <v>0</v>
      </c>
      <c r="BY287" s="24">
        <v>20096683.720000003</v>
      </c>
    </row>
    <row r="288" spans="1:77">
      <c r="A288" s="21" t="s">
        <v>401</v>
      </c>
      <c r="B288" s="22">
        <v>4301020105.2600002</v>
      </c>
      <c r="C288" s="21" t="s">
        <v>448</v>
      </c>
      <c r="D288" s="23">
        <v>0</v>
      </c>
      <c r="E288" s="23">
        <v>0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13306.06</v>
      </c>
      <c r="N288" s="23">
        <v>0</v>
      </c>
      <c r="O288" s="23">
        <v>0</v>
      </c>
      <c r="P288" s="23">
        <v>0</v>
      </c>
      <c r="Q288" s="23">
        <v>0</v>
      </c>
      <c r="R288" s="23">
        <v>0</v>
      </c>
      <c r="S288" s="23">
        <v>0</v>
      </c>
      <c r="T288" s="23">
        <v>0</v>
      </c>
      <c r="U288" s="23">
        <v>0</v>
      </c>
      <c r="V288" s="23">
        <v>0</v>
      </c>
      <c r="W288" s="23">
        <v>0</v>
      </c>
      <c r="X288" s="23">
        <v>0</v>
      </c>
      <c r="Y288" s="23">
        <v>0</v>
      </c>
      <c r="Z288" s="23">
        <v>0</v>
      </c>
      <c r="AA288" s="23">
        <v>45</v>
      </c>
      <c r="AB288" s="23">
        <v>0</v>
      </c>
      <c r="AC288" s="23">
        <v>0</v>
      </c>
      <c r="AD288" s="23">
        <v>0</v>
      </c>
      <c r="AE288" s="23">
        <v>0</v>
      </c>
      <c r="AF288" s="23">
        <v>0</v>
      </c>
      <c r="AG288" s="23">
        <v>0</v>
      </c>
      <c r="AH288" s="23">
        <v>0</v>
      </c>
      <c r="AI288" s="23">
        <v>0</v>
      </c>
      <c r="AJ288" s="23">
        <v>0</v>
      </c>
      <c r="AK288" s="23">
        <v>36813.65</v>
      </c>
      <c r="AL288" s="23">
        <v>0</v>
      </c>
      <c r="AM288" s="23">
        <v>0</v>
      </c>
      <c r="AN288" s="23">
        <v>0</v>
      </c>
      <c r="AO288" s="23">
        <v>0</v>
      </c>
      <c r="AP288" s="23">
        <v>0</v>
      </c>
      <c r="AQ288" s="23">
        <v>0</v>
      </c>
      <c r="AR288" s="23">
        <v>0</v>
      </c>
      <c r="AS288" s="23">
        <v>0</v>
      </c>
      <c r="AT288" s="23">
        <v>21424.83</v>
      </c>
      <c r="AU288" s="23">
        <v>0</v>
      </c>
      <c r="AV288" s="23">
        <v>0</v>
      </c>
      <c r="AW288" s="23">
        <v>0</v>
      </c>
      <c r="AX288" s="23">
        <v>0</v>
      </c>
      <c r="AY288" s="23">
        <v>0</v>
      </c>
      <c r="AZ288" s="23">
        <v>0</v>
      </c>
      <c r="BA288" s="23">
        <v>0</v>
      </c>
      <c r="BB288" s="23">
        <v>0</v>
      </c>
      <c r="BC288" s="23">
        <v>0</v>
      </c>
      <c r="BD288" s="23">
        <v>0</v>
      </c>
      <c r="BE288" s="23">
        <v>0</v>
      </c>
      <c r="BF288" s="23">
        <v>0</v>
      </c>
      <c r="BG288" s="23">
        <v>0</v>
      </c>
      <c r="BH288" s="23">
        <v>0</v>
      </c>
      <c r="BI288" s="23">
        <v>0</v>
      </c>
      <c r="BJ288" s="23">
        <v>0</v>
      </c>
      <c r="BK288" s="23">
        <v>0</v>
      </c>
      <c r="BL288" s="23">
        <v>0</v>
      </c>
      <c r="BM288" s="23">
        <v>0</v>
      </c>
      <c r="BN288" s="23">
        <v>0</v>
      </c>
      <c r="BO288" s="23">
        <v>0</v>
      </c>
      <c r="BP288" s="23">
        <v>0</v>
      </c>
      <c r="BQ288" s="23">
        <v>0</v>
      </c>
      <c r="BR288" s="23">
        <v>0</v>
      </c>
      <c r="BS288" s="23">
        <v>0</v>
      </c>
      <c r="BT288" s="23">
        <v>0</v>
      </c>
      <c r="BU288" s="23">
        <v>0</v>
      </c>
      <c r="BV288" s="23">
        <v>0</v>
      </c>
      <c r="BW288" s="23">
        <v>0</v>
      </c>
      <c r="BX288" s="23">
        <v>0</v>
      </c>
      <c r="BY288" s="24">
        <v>956429.5</v>
      </c>
    </row>
    <row r="289" spans="1:77">
      <c r="A289" s="21" t="s">
        <v>401</v>
      </c>
      <c r="B289" s="22">
        <v>4301020105.2639999</v>
      </c>
      <c r="C289" s="21" t="s">
        <v>449</v>
      </c>
      <c r="D289" s="23">
        <v>-87406569.209999993</v>
      </c>
      <c r="E289" s="23">
        <v>0</v>
      </c>
      <c r="F289" s="23">
        <v>0</v>
      </c>
      <c r="G289" s="23">
        <v>-25181040.600000001</v>
      </c>
      <c r="H289" s="23">
        <v>-21402273.539999999</v>
      </c>
      <c r="I289" s="23">
        <v>0</v>
      </c>
      <c r="J289" s="23">
        <v>0</v>
      </c>
      <c r="K289" s="23">
        <v>-15360735.210000001</v>
      </c>
      <c r="L289" s="23">
        <v>-7283630.2300000004</v>
      </c>
      <c r="M289" s="23">
        <v>-46001987.689999998</v>
      </c>
      <c r="N289" s="23">
        <v>0</v>
      </c>
      <c r="O289" s="23">
        <v>-25477132.670000002</v>
      </c>
      <c r="P289" s="23">
        <v>-40959886.549999997</v>
      </c>
      <c r="Q289" s="23">
        <v>-42819503.530000001</v>
      </c>
      <c r="R289" s="23">
        <v>-5985295.2800000003</v>
      </c>
      <c r="S289" s="23">
        <v>0</v>
      </c>
      <c r="T289" s="23">
        <v>-20136672.84</v>
      </c>
      <c r="U289" s="23">
        <v>-7388391.3799999999</v>
      </c>
      <c r="V289" s="23">
        <v>-16744672.460000001</v>
      </c>
      <c r="W289" s="23">
        <v>-35083112.420000002</v>
      </c>
      <c r="X289" s="23">
        <v>-26618205.390000001</v>
      </c>
      <c r="Y289" s="23">
        <v>0</v>
      </c>
      <c r="Z289" s="23">
        <v>0</v>
      </c>
      <c r="AA289" s="23">
        <v>0</v>
      </c>
      <c r="AB289" s="23">
        <v>-18627620.129999999</v>
      </c>
      <c r="AC289" s="23">
        <v>0</v>
      </c>
      <c r="AD289" s="23">
        <v>0</v>
      </c>
      <c r="AE289" s="23">
        <v>-27614525.949999999</v>
      </c>
      <c r="AF289" s="23">
        <v>0</v>
      </c>
      <c r="AG289" s="23">
        <v>-13429515.02</v>
      </c>
      <c r="AH289" s="23">
        <v>-10464715.32</v>
      </c>
      <c r="AI289" s="23">
        <v>-12114575.57</v>
      </c>
      <c r="AJ289" s="23">
        <v>-18027643.449999999</v>
      </c>
      <c r="AK289" s="23">
        <v>-15865991.619999999</v>
      </c>
      <c r="AL289" s="23">
        <v>-15846329.24</v>
      </c>
      <c r="AM289" s="23">
        <v>-21991274.739999998</v>
      </c>
      <c r="AN289" s="23">
        <v>-13125254.710000001</v>
      </c>
      <c r="AO289" s="23">
        <v>-13720022.92</v>
      </c>
      <c r="AP289" s="23">
        <v>-14698989.5</v>
      </c>
      <c r="AQ289" s="23">
        <v>-56099044.07</v>
      </c>
      <c r="AR289" s="23">
        <v>0</v>
      </c>
      <c r="AS289" s="23">
        <v>0</v>
      </c>
      <c r="AT289" s="23">
        <v>0</v>
      </c>
      <c r="AU289" s="23">
        <v>-17543819.129999999</v>
      </c>
      <c r="AV289" s="23">
        <v>0</v>
      </c>
      <c r="AW289" s="23">
        <v>0</v>
      </c>
      <c r="AX289" s="23">
        <v>0</v>
      </c>
      <c r="AY289" s="23">
        <v>0</v>
      </c>
      <c r="AZ289" s="23">
        <v>0</v>
      </c>
      <c r="BA289" s="23">
        <v>0</v>
      </c>
      <c r="BB289" s="23">
        <v>0</v>
      </c>
      <c r="BC289" s="23">
        <v>0</v>
      </c>
      <c r="BD289" s="23">
        <v>0</v>
      </c>
      <c r="BE289" s="23">
        <v>0</v>
      </c>
      <c r="BF289" s="23">
        <v>0</v>
      </c>
      <c r="BG289" s="23">
        <v>0</v>
      </c>
      <c r="BH289" s="23">
        <v>0</v>
      </c>
      <c r="BI289" s="23">
        <v>-31228219.879999999</v>
      </c>
      <c r="BJ289" s="23">
        <v>0</v>
      </c>
      <c r="BK289" s="23">
        <v>0</v>
      </c>
      <c r="BL289" s="23">
        <v>-8545304.9700000007</v>
      </c>
      <c r="BM289" s="23">
        <v>-1279012.08</v>
      </c>
      <c r="BN289" s="23">
        <v>-13227725.85</v>
      </c>
      <c r="BO289" s="23">
        <v>-6838660.7999999998</v>
      </c>
      <c r="BP289" s="23">
        <v>-16740436.76</v>
      </c>
      <c r="BQ289" s="23">
        <v>0</v>
      </c>
      <c r="BR289" s="23">
        <v>0</v>
      </c>
      <c r="BS289" s="23">
        <v>0</v>
      </c>
      <c r="BT289" s="23">
        <v>-27161656.739999998</v>
      </c>
      <c r="BU289" s="23">
        <v>0</v>
      </c>
      <c r="BV289" s="23">
        <v>0</v>
      </c>
      <c r="BW289" s="23">
        <v>0</v>
      </c>
      <c r="BX289" s="23">
        <v>0</v>
      </c>
      <c r="BY289" s="24">
        <v>-1358135.4</v>
      </c>
    </row>
    <row r="290" spans="1:77">
      <c r="A290" s="21" t="s">
        <v>401</v>
      </c>
      <c r="B290" s="22">
        <v>4301020105.2650003</v>
      </c>
      <c r="C290" s="21" t="s">
        <v>450</v>
      </c>
      <c r="D290" s="23">
        <v>-16108961.24</v>
      </c>
      <c r="E290" s="23">
        <v>-3043518.26</v>
      </c>
      <c r="F290" s="23">
        <v>-4297602.3600000003</v>
      </c>
      <c r="G290" s="23">
        <v>-1333384.53</v>
      </c>
      <c r="H290" s="23">
        <v>-655366.62</v>
      </c>
      <c r="I290" s="23">
        <v>0</v>
      </c>
      <c r="J290" s="23">
        <v>0</v>
      </c>
      <c r="K290" s="23">
        <v>-1538548.4</v>
      </c>
      <c r="L290" s="23">
        <v>-467225.28</v>
      </c>
      <c r="M290" s="23">
        <v>-3321315.14</v>
      </c>
      <c r="N290" s="23">
        <v>0</v>
      </c>
      <c r="O290" s="23">
        <v>-975097.42</v>
      </c>
      <c r="P290" s="23">
        <v>-2580077.14</v>
      </c>
      <c r="Q290" s="23">
        <v>-1836437.06</v>
      </c>
      <c r="R290" s="23">
        <v>-103145.32</v>
      </c>
      <c r="S290" s="23">
        <v>0</v>
      </c>
      <c r="T290" s="23">
        <v>-640904.05000000005</v>
      </c>
      <c r="U290" s="23">
        <v>-141345.26999999999</v>
      </c>
      <c r="V290" s="23">
        <v>-9882748.8100000005</v>
      </c>
      <c r="W290" s="23">
        <v>-1786903.23</v>
      </c>
      <c r="X290" s="23">
        <v>0</v>
      </c>
      <c r="Y290" s="23">
        <v>0</v>
      </c>
      <c r="Z290" s="23">
        <v>0</v>
      </c>
      <c r="AA290" s="23">
        <v>0</v>
      </c>
      <c r="AB290" s="23">
        <v>-370281.93</v>
      </c>
      <c r="AC290" s="23">
        <v>0</v>
      </c>
      <c r="AD290" s="23">
        <v>0</v>
      </c>
      <c r="AE290" s="23">
        <v>-38785643.710000001</v>
      </c>
      <c r="AF290" s="23">
        <v>0</v>
      </c>
      <c r="AG290" s="23">
        <v>0</v>
      </c>
      <c r="AH290" s="23">
        <v>-371098.14</v>
      </c>
      <c r="AI290" s="23">
        <v>0</v>
      </c>
      <c r="AJ290" s="23">
        <v>-523439.53</v>
      </c>
      <c r="AK290" s="23">
        <v>-345559.6</v>
      </c>
      <c r="AL290" s="23">
        <v>-460306.22</v>
      </c>
      <c r="AM290" s="23">
        <v>-540099.56000000006</v>
      </c>
      <c r="AN290" s="23">
        <v>-277247.71000000002</v>
      </c>
      <c r="AO290" s="23">
        <v>-312816.52</v>
      </c>
      <c r="AP290" s="23">
        <v>-240192.8</v>
      </c>
      <c r="AQ290" s="23">
        <v>-15910896.02</v>
      </c>
      <c r="AR290" s="23">
        <v>0</v>
      </c>
      <c r="AS290" s="23">
        <v>0</v>
      </c>
      <c r="AT290" s="23">
        <v>-437629.86</v>
      </c>
      <c r="AU290" s="23">
        <v>-296602.39</v>
      </c>
      <c r="AV290" s="23">
        <v>-86723.63</v>
      </c>
      <c r="AW290" s="23">
        <v>-216130.41</v>
      </c>
      <c r="AX290" s="23">
        <v>-14031783.529999999</v>
      </c>
      <c r="AY290" s="23">
        <v>0</v>
      </c>
      <c r="AZ290" s="23">
        <v>-1003451.73</v>
      </c>
      <c r="BA290" s="23">
        <v>-1483722.58</v>
      </c>
      <c r="BB290" s="23">
        <v>-869312.18</v>
      </c>
      <c r="BC290" s="23">
        <v>-574970.9</v>
      </c>
      <c r="BD290" s="23">
        <v>-1524085.84</v>
      </c>
      <c r="BE290" s="23">
        <v>-1296070.01</v>
      </c>
      <c r="BF290" s="23">
        <v>0</v>
      </c>
      <c r="BG290" s="23">
        <v>-241140.94</v>
      </c>
      <c r="BH290" s="23">
        <v>0</v>
      </c>
      <c r="BI290" s="23">
        <v>-12455970.32</v>
      </c>
      <c r="BJ290" s="23">
        <v>-3008257.09</v>
      </c>
      <c r="BK290" s="23">
        <v>-920441.43</v>
      </c>
      <c r="BL290" s="23">
        <v>-241529.47</v>
      </c>
      <c r="BM290" s="23">
        <v>-314632.25</v>
      </c>
      <c r="BN290" s="23">
        <v>-494725.61</v>
      </c>
      <c r="BO290" s="23">
        <v>-522996.84</v>
      </c>
      <c r="BP290" s="23">
        <v>-6960831.8799999999</v>
      </c>
      <c r="BQ290" s="23">
        <v>0</v>
      </c>
      <c r="BR290" s="23">
        <v>0</v>
      </c>
      <c r="BS290" s="23">
        <v>0</v>
      </c>
      <c r="BT290" s="23">
        <v>-471726.66</v>
      </c>
      <c r="BU290" s="23">
        <v>-3649857.68</v>
      </c>
      <c r="BV290" s="23">
        <v>-503128.34</v>
      </c>
      <c r="BW290" s="23">
        <v>0</v>
      </c>
      <c r="BX290" s="23">
        <v>0</v>
      </c>
      <c r="BY290" s="24">
        <v>-4076312.2399999998</v>
      </c>
    </row>
    <row r="291" spans="1:77">
      <c r="A291" s="21" t="s">
        <v>401</v>
      </c>
      <c r="B291" s="22">
        <v>4301020105.2659998</v>
      </c>
      <c r="C291" s="21" t="s">
        <v>451</v>
      </c>
      <c r="D291" s="23">
        <v>-15946090.26</v>
      </c>
      <c r="E291" s="23">
        <v>0</v>
      </c>
      <c r="F291" s="23">
        <v>0</v>
      </c>
      <c r="G291" s="23">
        <v>-4594855.12</v>
      </c>
      <c r="H291" s="23">
        <v>-3906859.4</v>
      </c>
      <c r="I291" s="23">
        <v>0</v>
      </c>
      <c r="J291" s="23">
        <v>0</v>
      </c>
      <c r="K291" s="23">
        <v>-2906605.28</v>
      </c>
      <c r="L291" s="23">
        <v>-1363588.11</v>
      </c>
      <c r="M291" s="23">
        <v>-8699245.3599999994</v>
      </c>
      <c r="N291" s="23">
        <v>0</v>
      </c>
      <c r="O291" s="23">
        <v>-4821587.26</v>
      </c>
      <c r="P291" s="23">
        <v>-7752182.3799999999</v>
      </c>
      <c r="Q291" s="23">
        <v>-8089806.1500000004</v>
      </c>
      <c r="R291" s="23">
        <v>-1093951.03</v>
      </c>
      <c r="S291" s="23">
        <v>0</v>
      </c>
      <c r="T291" s="23">
        <v>-3809042.28</v>
      </c>
      <c r="U291" s="23">
        <v>-1398427.09</v>
      </c>
      <c r="V291" s="23">
        <v>-3488431.93</v>
      </c>
      <c r="W291" s="23">
        <v>-6652713.3799999999</v>
      </c>
      <c r="X291" s="23">
        <v>-5050570</v>
      </c>
      <c r="Y291" s="23">
        <v>0</v>
      </c>
      <c r="Z291" s="23">
        <v>0</v>
      </c>
      <c r="AA291" s="23">
        <v>0</v>
      </c>
      <c r="AB291" s="23">
        <v>-3536081.58</v>
      </c>
      <c r="AC291" s="23">
        <v>0</v>
      </c>
      <c r="AD291" s="23">
        <v>0</v>
      </c>
      <c r="AE291" s="23">
        <v>-5000143.92</v>
      </c>
      <c r="AF291" s="23">
        <v>0</v>
      </c>
      <c r="AG291" s="23">
        <v>-2431765.83</v>
      </c>
      <c r="AH291" s="23">
        <v>-1892894.69</v>
      </c>
      <c r="AI291" s="23">
        <v>-2192128.87</v>
      </c>
      <c r="AJ291" s="23">
        <v>-3264718.75</v>
      </c>
      <c r="AK291" s="23">
        <v>-2872035.12</v>
      </c>
      <c r="AL291" s="23">
        <v>-2867269.42</v>
      </c>
      <c r="AM291" s="23">
        <v>-3982186.26</v>
      </c>
      <c r="AN291" s="23">
        <v>-2376139.9300000002</v>
      </c>
      <c r="AO291" s="23">
        <v>-2482575.7799999998</v>
      </c>
      <c r="AP291" s="23">
        <v>-2659662.9300000002</v>
      </c>
      <c r="AQ291" s="23">
        <v>-10104294.68</v>
      </c>
      <c r="AR291" s="23">
        <v>0</v>
      </c>
      <c r="AS291" s="23">
        <v>0</v>
      </c>
      <c r="AT291" s="23">
        <v>0</v>
      </c>
      <c r="AU291" s="23">
        <v>-3158906.44</v>
      </c>
      <c r="AV291" s="23">
        <v>0</v>
      </c>
      <c r="AW291" s="23">
        <v>0</v>
      </c>
      <c r="AX291" s="23">
        <v>0</v>
      </c>
      <c r="AY291" s="23">
        <v>0</v>
      </c>
      <c r="AZ291" s="23">
        <v>0</v>
      </c>
      <c r="BA291" s="23">
        <v>0</v>
      </c>
      <c r="BB291" s="23">
        <v>0</v>
      </c>
      <c r="BC291" s="23">
        <v>0</v>
      </c>
      <c r="BD291" s="23">
        <v>0</v>
      </c>
      <c r="BE291" s="23">
        <v>0</v>
      </c>
      <c r="BF291" s="23">
        <v>0</v>
      </c>
      <c r="BG291" s="23">
        <v>0</v>
      </c>
      <c r="BH291" s="23">
        <v>0</v>
      </c>
      <c r="BI291" s="23">
        <v>-5565314.9000000004</v>
      </c>
      <c r="BJ291" s="23">
        <v>0</v>
      </c>
      <c r="BK291" s="23">
        <v>0</v>
      </c>
      <c r="BL291" s="23">
        <v>-1525206.76</v>
      </c>
      <c r="BM291" s="23">
        <v>-688922.72</v>
      </c>
      <c r="BN291" s="23">
        <v>-2356130.69</v>
      </c>
      <c r="BO291" s="23">
        <v>-1220718.8400000001</v>
      </c>
      <c r="BP291" s="23">
        <v>-2995074.47</v>
      </c>
      <c r="BQ291" s="23">
        <v>0</v>
      </c>
      <c r="BR291" s="23">
        <v>0</v>
      </c>
      <c r="BS291" s="23">
        <v>0</v>
      </c>
      <c r="BT291" s="23">
        <v>-4865505.5999999996</v>
      </c>
      <c r="BU291" s="23">
        <v>0</v>
      </c>
      <c r="BV291" s="23">
        <v>0</v>
      </c>
      <c r="BW291" s="23">
        <v>0</v>
      </c>
      <c r="BX291" s="23">
        <v>0</v>
      </c>
      <c r="BY291" s="24">
        <v>-33477.25</v>
      </c>
    </row>
    <row r="292" spans="1:77">
      <c r="A292" s="21" t="s">
        <v>401</v>
      </c>
      <c r="B292" s="22">
        <v>4301020106.3030005</v>
      </c>
      <c r="C292" s="21" t="s">
        <v>452</v>
      </c>
      <c r="D292" s="23">
        <v>1367506.2</v>
      </c>
      <c r="E292" s="23">
        <v>2596273.1</v>
      </c>
      <c r="F292" s="23">
        <v>1363872.2</v>
      </c>
      <c r="G292" s="23">
        <v>0</v>
      </c>
      <c r="H292" s="23">
        <v>0</v>
      </c>
      <c r="I292" s="23">
        <v>0</v>
      </c>
      <c r="J292" s="23">
        <v>0</v>
      </c>
      <c r="K292" s="23">
        <v>846522.32</v>
      </c>
      <c r="L292" s="23">
        <v>256528.29</v>
      </c>
      <c r="M292" s="23">
        <v>0</v>
      </c>
      <c r="N292" s="23">
        <v>472457</v>
      </c>
      <c r="O292" s="23">
        <v>0</v>
      </c>
      <c r="P292" s="23">
        <v>3685727.27</v>
      </c>
      <c r="Q292" s="23">
        <v>0</v>
      </c>
      <c r="R292" s="23">
        <v>0</v>
      </c>
      <c r="S292" s="23">
        <v>0</v>
      </c>
      <c r="T292" s="23">
        <v>0</v>
      </c>
      <c r="U292" s="23">
        <v>0</v>
      </c>
      <c r="V292" s="23">
        <v>694441.73</v>
      </c>
      <c r="W292" s="23">
        <v>4410986.59</v>
      </c>
      <c r="X292" s="23">
        <v>0</v>
      </c>
      <c r="Y292" s="23">
        <v>0</v>
      </c>
      <c r="Z292" s="23">
        <v>260836.78</v>
      </c>
      <c r="AA292" s="23">
        <v>0</v>
      </c>
      <c r="AB292" s="23">
        <v>0</v>
      </c>
      <c r="AC292" s="23">
        <v>50071.88</v>
      </c>
      <c r="AD292" s="23">
        <v>0</v>
      </c>
      <c r="AE292" s="23">
        <v>6901655.5899999999</v>
      </c>
      <c r="AF292" s="23">
        <v>20</v>
      </c>
      <c r="AG292" s="23">
        <v>0</v>
      </c>
      <c r="AH292" s="23">
        <v>0</v>
      </c>
      <c r="AI292" s="23">
        <v>0</v>
      </c>
      <c r="AJ292" s="23">
        <v>0</v>
      </c>
      <c r="AK292" s="23">
        <v>0</v>
      </c>
      <c r="AL292" s="23">
        <v>0</v>
      </c>
      <c r="AM292" s="23">
        <v>0</v>
      </c>
      <c r="AN292" s="23">
        <v>0</v>
      </c>
      <c r="AO292" s="23">
        <v>0</v>
      </c>
      <c r="AP292" s="23">
        <v>0</v>
      </c>
      <c r="AQ292" s="23">
        <v>490000</v>
      </c>
      <c r="AR292" s="23">
        <v>0</v>
      </c>
      <c r="AS292" s="23">
        <v>0</v>
      </c>
      <c r="AT292" s="23">
        <v>0</v>
      </c>
      <c r="AU292" s="23">
        <v>0</v>
      </c>
      <c r="AV292" s="23">
        <v>0</v>
      </c>
      <c r="AW292" s="23">
        <v>0</v>
      </c>
      <c r="AX292" s="23">
        <v>2186568.8199999998</v>
      </c>
      <c r="AY292" s="23">
        <v>0</v>
      </c>
      <c r="AZ292" s="23">
        <v>0</v>
      </c>
      <c r="BA292" s="23">
        <v>0</v>
      </c>
      <c r="BB292" s="23">
        <v>0</v>
      </c>
      <c r="BC292" s="23">
        <v>0</v>
      </c>
      <c r="BD292" s="23">
        <v>0</v>
      </c>
      <c r="BE292" s="23">
        <v>0</v>
      </c>
      <c r="BF292" s="23">
        <v>0</v>
      </c>
      <c r="BG292" s="23">
        <v>0</v>
      </c>
      <c r="BH292" s="23">
        <v>0</v>
      </c>
      <c r="BI292" s="23">
        <v>3195078.6</v>
      </c>
      <c r="BJ292" s="23">
        <v>0</v>
      </c>
      <c r="BK292" s="23">
        <v>0</v>
      </c>
      <c r="BL292" s="23">
        <v>0</v>
      </c>
      <c r="BM292" s="23">
        <v>0</v>
      </c>
      <c r="BN292" s="23">
        <v>0</v>
      </c>
      <c r="BO292" s="23">
        <v>0</v>
      </c>
      <c r="BP292" s="23">
        <v>2496273</v>
      </c>
      <c r="BQ292" s="23">
        <v>0</v>
      </c>
      <c r="BR292" s="23">
        <v>0</v>
      </c>
      <c r="BS292" s="23">
        <v>0</v>
      </c>
      <c r="BT292" s="23">
        <v>0</v>
      </c>
      <c r="BU292" s="23">
        <v>0</v>
      </c>
      <c r="BV292" s="23">
        <v>0</v>
      </c>
      <c r="BW292" s="23">
        <v>0</v>
      </c>
      <c r="BX292" s="23">
        <v>0</v>
      </c>
      <c r="BY292" s="24">
        <v>20022</v>
      </c>
    </row>
    <row r="293" spans="1:77">
      <c r="A293" s="21" t="s">
        <v>401</v>
      </c>
      <c r="B293" s="22">
        <v>4301020106.3109999</v>
      </c>
      <c r="C293" s="21" t="s">
        <v>453</v>
      </c>
      <c r="D293" s="23">
        <v>1886422.22</v>
      </c>
      <c r="E293" s="23">
        <v>273657</v>
      </c>
      <c r="F293" s="23">
        <v>360636.41</v>
      </c>
      <c r="G293" s="23">
        <v>213018.79</v>
      </c>
      <c r="H293" s="23">
        <v>33869.75</v>
      </c>
      <c r="I293" s="23">
        <v>13905.53</v>
      </c>
      <c r="J293" s="23">
        <v>790972.5</v>
      </c>
      <c r="K293" s="23">
        <v>231972.5</v>
      </c>
      <c r="L293" s="23">
        <v>131210</v>
      </c>
      <c r="M293" s="23">
        <v>239989.94</v>
      </c>
      <c r="N293" s="23">
        <v>40349</v>
      </c>
      <c r="O293" s="23">
        <v>132098</v>
      </c>
      <c r="P293" s="23">
        <v>236564.26</v>
      </c>
      <c r="Q293" s="23">
        <v>257169.8</v>
      </c>
      <c r="R293" s="23">
        <v>11437</v>
      </c>
      <c r="S293" s="23">
        <v>1610.63</v>
      </c>
      <c r="T293" s="23">
        <v>64150.5</v>
      </c>
      <c r="U293" s="23">
        <v>111918</v>
      </c>
      <c r="V293" s="23">
        <v>551398</v>
      </c>
      <c r="W293" s="23">
        <v>302412</v>
      </c>
      <c r="X293" s="23">
        <v>34619.339999999997</v>
      </c>
      <c r="Y293" s="23">
        <v>270534.5</v>
      </c>
      <c r="Z293" s="23">
        <v>48025</v>
      </c>
      <c r="AA293" s="23">
        <v>43166</v>
      </c>
      <c r="AB293" s="23">
        <v>144580.75</v>
      </c>
      <c r="AC293" s="23">
        <v>3640</v>
      </c>
      <c r="AD293" s="23">
        <v>12305</v>
      </c>
      <c r="AE293" s="23">
        <v>445605.67</v>
      </c>
      <c r="AF293" s="23">
        <v>31728</v>
      </c>
      <c r="AG293" s="23">
        <v>45995</v>
      </c>
      <c r="AH293" s="23">
        <v>16454</v>
      </c>
      <c r="AI293" s="23">
        <v>2764</v>
      </c>
      <c r="AJ293" s="23">
        <v>25525</v>
      </c>
      <c r="AK293" s="23">
        <v>38493</v>
      </c>
      <c r="AL293" s="23">
        <v>22329</v>
      </c>
      <c r="AM293" s="23">
        <v>24929.3</v>
      </c>
      <c r="AN293" s="23">
        <v>16270</v>
      </c>
      <c r="AO293" s="23">
        <v>38757</v>
      </c>
      <c r="AP293" s="23">
        <v>14405</v>
      </c>
      <c r="AQ293" s="23">
        <v>5336</v>
      </c>
      <c r="AR293" s="23">
        <v>25280</v>
      </c>
      <c r="AS293" s="23">
        <v>43177.3</v>
      </c>
      <c r="AT293" s="23">
        <v>40396</v>
      </c>
      <c r="AU293" s="23">
        <v>23975</v>
      </c>
      <c r="AV293" s="23">
        <v>17361</v>
      </c>
      <c r="AW293" s="23">
        <v>46225</v>
      </c>
      <c r="AX293" s="23">
        <v>1035618.61</v>
      </c>
      <c r="AY293" s="23">
        <v>40076.31</v>
      </c>
      <c r="AZ293" s="23">
        <v>26238</v>
      </c>
      <c r="BA293" s="23">
        <v>17031</v>
      </c>
      <c r="BB293" s="23">
        <v>58384.6</v>
      </c>
      <c r="BC293" s="23">
        <v>14370</v>
      </c>
      <c r="BD293" s="23">
        <v>164912.45000000001</v>
      </c>
      <c r="BE293" s="23">
        <v>60307.75</v>
      </c>
      <c r="BF293" s="23">
        <v>91290.5</v>
      </c>
      <c r="BG293" s="23">
        <v>0</v>
      </c>
      <c r="BH293" s="23">
        <v>24860</v>
      </c>
      <c r="BI293" s="23">
        <v>868513.24</v>
      </c>
      <c r="BJ293" s="23">
        <v>844918</v>
      </c>
      <c r="BK293" s="23">
        <v>119098</v>
      </c>
      <c r="BL293" s="23">
        <v>32968</v>
      </c>
      <c r="BM293" s="23">
        <v>85814</v>
      </c>
      <c r="BN293" s="23">
        <v>154873</v>
      </c>
      <c r="BO293" s="23">
        <v>48252</v>
      </c>
      <c r="BP293" s="23">
        <v>711321.25</v>
      </c>
      <c r="BQ293" s="23">
        <v>350</v>
      </c>
      <c r="BR293" s="23">
        <v>22487</v>
      </c>
      <c r="BS293" s="23">
        <v>0</v>
      </c>
      <c r="BT293" s="23">
        <v>91271.38</v>
      </c>
      <c r="BU293" s="23">
        <v>43555</v>
      </c>
      <c r="BV293" s="23">
        <v>48.46</v>
      </c>
      <c r="BW293" s="23">
        <v>21163</v>
      </c>
      <c r="BX293" s="23">
        <v>11584.5</v>
      </c>
      <c r="BY293" s="24">
        <v>-1286500.55</v>
      </c>
    </row>
    <row r="294" spans="1:77">
      <c r="A294" s="21" t="s">
        <v>401</v>
      </c>
      <c r="B294" s="22">
        <v>4301020106.3149996</v>
      </c>
      <c r="C294" s="21" t="s">
        <v>454</v>
      </c>
      <c r="D294" s="23">
        <v>0</v>
      </c>
      <c r="E294" s="23">
        <v>0</v>
      </c>
      <c r="F294" s="23">
        <v>0</v>
      </c>
      <c r="G294" s="23">
        <v>0</v>
      </c>
      <c r="H294" s="23">
        <v>0</v>
      </c>
      <c r="I294" s="23">
        <v>-215</v>
      </c>
      <c r="J294" s="23">
        <v>-8359917.8300000001</v>
      </c>
      <c r="K294" s="23">
        <v>-23058.2</v>
      </c>
      <c r="L294" s="23">
        <v>907.65</v>
      </c>
      <c r="M294" s="23">
        <v>-1127410.67</v>
      </c>
      <c r="N294" s="23">
        <v>0</v>
      </c>
      <c r="O294" s="23">
        <v>-503633.5</v>
      </c>
      <c r="P294" s="23">
        <v>-3403368.59</v>
      </c>
      <c r="Q294" s="23">
        <v>-50060</v>
      </c>
      <c r="R294" s="23">
        <v>0</v>
      </c>
      <c r="S294" s="23">
        <v>0</v>
      </c>
      <c r="T294" s="23">
        <v>-100101.82</v>
      </c>
      <c r="U294" s="23">
        <v>0</v>
      </c>
      <c r="V294" s="23">
        <v>0</v>
      </c>
      <c r="W294" s="23">
        <v>0</v>
      </c>
      <c r="X294" s="23">
        <v>-92957.63</v>
      </c>
      <c r="Y294" s="23">
        <v>0</v>
      </c>
      <c r="Z294" s="23">
        <v>-556199.88</v>
      </c>
      <c r="AA294" s="23">
        <v>-210830.38</v>
      </c>
      <c r="AB294" s="23">
        <v>-378038.15</v>
      </c>
      <c r="AC294" s="23">
        <v>0</v>
      </c>
      <c r="AD294" s="23">
        <v>-88199.95</v>
      </c>
      <c r="AE294" s="23">
        <v>-4340576.74</v>
      </c>
      <c r="AF294" s="23">
        <v>0</v>
      </c>
      <c r="AG294" s="23">
        <v>0</v>
      </c>
      <c r="AH294" s="23">
        <v>-90165.1</v>
      </c>
      <c r="AI294" s="23">
        <v>-223095.44</v>
      </c>
      <c r="AJ294" s="23">
        <v>-234733.2</v>
      </c>
      <c r="AK294" s="23">
        <v>-202158.86</v>
      </c>
      <c r="AL294" s="23">
        <v>-128803.72</v>
      </c>
      <c r="AM294" s="23">
        <v>-286266.56</v>
      </c>
      <c r="AN294" s="23">
        <v>-136282.34</v>
      </c>
      <c r="AO294" s="23">
        <v>-224930.1</v>
      </c>
      <c r="AP294" s="23">
        <v>-114083.16</v>
      </c>
      <c r="AQ294" s="23">
        <v>-1624512</v>
      </c>
      <c r="AR294" s="23">
        <v>0</v>
      </c>
      <c r="AS294" s="23">
        <v>0</v>
      </c>
      <c r="AT294" s="23">
        <v>0</v>
      </c>
      <c r="AU294" s="23">
        <v>-198598.2</v>
      </c>
      <c r="AV294" s="23">
        <v>0</v>
      </c>
      <c r="AW294" s="23">
        <v>0</v>
      </c>
      <c r="AX294" s="23">
        <v>-8737634.2300000004</v>
      </c>
      <c r="AY294" s="23">
        <v>0</v>
      </c>
      <c r="AZ294" s="23">
        <v>-194018.48</v>
      </c>
      <c r="BA294" s="23">
        <v>0</v>
      </c>
      <c r="BB294" s="23">
        <v>-96789.13</v>
      </c>
      <c r="BC294" s="23">
        <v>0</v>
      </c>
      <c r="BD294" s="23">
        <v>0</v>
      </c>
      <c r="BE294" s="23">
        <v>0</v>
      </c>
      <c r="BF294" s="23">
        <v>0</v>
      </c>
      <c r="BG294" s="23">
        <v>0</v>
      </c>
      <c r="BH294" s="23">
        <v>0</v>
      </c>
      <c r="BI294" s="23">
        <v>-5221700.67</v>
      </c>
      <c r="BJ294" s="23">
        <v>-2000000</v>
      </c>
      <c r="BK294" s="23">
        <v>-175988.21</v>
      </c>
      <c r="BL294" s="23">
        <v>-159000</v>
      </c>
      <c r="BM294" s="23">
        <v>-219580.4</v>
      </c>
      <c r="BN294" s="23">
        <v>-400000</v>
      </c>
      <c r="BO294" s="23">
        <v>0</v>
      </c>
      <c r="BP294" s="23">
        <v>-5357521</v>
      </c>
      <c r="BQ294" s="23">
        <v>0</v>
      </c>
      <c r="BR294" s="23">
        <v>0</v>
      </c>
      <c r="BS294" s="23">
        <v>0</v>
      </c>
      <c r="BT294" s="23">
        <v>0</v>
      </c>
      <c r="BU294" s="23">
        <v>0</v>
      </c>
      <c r="BV294" s="23">
        <v>0</v>
      </c>
      <c r="BW294" s="23">
        <v>0</v>
      </c>
      <c r="BX294" s="23">
        <v>0</v>
      </c>
      <c r="BY294" s="24">
        <v>-77183.649999999994</v>
      </c>
    </row>
    <row r="295" spans="1:77">
      <c r="A295" s="21" t="s">
        <v>401</v>
      </c>
      <c r="B295" s="22">
        <v>4301020106.3170004</v>
      </c>
      <c r="C295" s="21" t="s">
        <v>455</v>
      </c>
      <c r="D295" s="23">
        <v>0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-2471645.52</v>
      </c>
      <c r="K295" s="23">
        <v>0</v>
      </c>
      <c r="L295" s="23">
        <v>-7588.3</v>
      </c>
      <c r="M295" s="23">
        <v>-111414.68</v>
      </c>
      <c r="N295" s="23">
        <v>0</v>
      </c>
      <c r="O295" s="23">
        <v>0</v>
      </c>
      <c r="P295" s="23">
        <v>-22239.67</v>
      </c>
      <c r="Q295" s="23">
        <v>0</v>
      </c>
      <c r="R295" s="23">
        <v>0</v>
      </c>
      <c r="S295" s="23">
        <v>0</v>
      </c>
      <c r="T295" s="23">
        <v>81648.899999999994</v>
      </c>
      <c r="U295" s="23">
        <v>0</v>
      </c>
      <c r="V295" s="23">
        <v>0</v>
      </c>
      <c r="W295" s="23">
        <v>0</v>
      </c>
      <c r="X295" s="23">
        <v>-21646.14</v>
      </c>
      <c r="Y295" s="23">
        <v>0</v>
      </c>
      <c r="Z295" s="23">
        <v>-41547.42</v>
      </c>
      <c r="AA295" s="23">
        <v>-63307.55</v>
      </c>
      <c r="AB295" s="23">
        <v>-229410.93</v>
      </c>
      <c r="AC295" s="23">
        <v>0</v>
      </c>
      <c r="AD295" s="23">
        <v>-31146.66</v>
      </c>
      <c r="AE295" s="23">
        <v>-6684362.6600000001</v>
      </c>
      <c r="AF295" s="23">
        <v>0</v>
      </c>
      <c r="AG295" s="23">
        <v>0</v>
      </c>
      <c r="AH295" s="23">
        <v>-8152.72</v>
      </c>
      <c r="AI295" s="23">
        <v>0</v>
      </c>
      <c r="AJ295" s="23">
        <v>0</v>
      </c>
      <c r="AK295" s="23">
        <v>-57174.96</v>
      </c>
      <c r="AL295" s="23">
        <v>-1993.68</v>
      </c>
      <c r="AM295" s="23">
        <v>-111574.1</v>
      </c>
      <c r="AN295" s="23">
        <v>-30334.18</v>
      </c>
      <c r="AO295" s="23">
        <v>-109222.94</v>
      </c>
      <c r="AP295" s="23">
        <v>0</v>
      </c>
      <c r="AQ295" s="23">
        <v>-1811771.58</v>
      </c>
      <c r="AR295" s="23">
        <v>0</v>
      </c>
      <c r="AS295" s="23">
        <v>0</v>
      </c>
      <c r="AT295" s="23">
        <v>0</v>
      </c>
      <c r="AU295" s="23">
        <v>-102462.15</v>
      </c>
      <c r="AV295" s="23">
        <v>0</v>
      </c>
      <c r="AW295" s="23">
        <v>0</v>
      </c>
      <c r="AX295" s="23">
        <v>-9308628.3800000008</v>
      </c>
      <c r="AY295" s="23">
        <v>0</v>
      </c>
      <c r="AZ295" s="23">
        <v>0</v>
      </c>
      <c r="BA295" s="23">
        <v>0</v>
      </c>
      <c r="BB295" s="23">
        <v>-56188.75</v>
      </c>
      <c r="BC295" s="23">
        <v>0</v>
      </c>
      <c r="BD295" s="23">
        <v>0</v>
      </c>
      <c r="BE295" s="23">
        <v>0</v>
      </c>
      <c r="BF295" s="23">
        <v>0</v>
      </c>
      <c r="BG295" s="23">
        <v>0</v>
      </c>
      <c r="BH295" s="23">
        <v>0</v>
      </c>
      <c r="BI295" s="23">
        <v>-4698729.4800000004</v>
      </c>
      <c r="BJ295" s="23">
        <v>-1800000</v>
      </c>
      <c r="BK295" s="23">
        <v>28362.06</v>
      </c>
      <c r="BL295" s="23">
        <v>-24500</v>
      </c>
      <c r="BM295" s="23">
        <v>0</v>
      </c>
      <c r="BN295" s="23">
        <v>-20000</v>
      </c>
      <c r="BO295" s="23">
        <v>0</v>
      </c>
      <c r="BP295" s="23">
        <v>-4555106</v>
      </c>
      <c r="BQ295" s="23">
        <v>0</v>
      </c>
      <c r="BR295" s="23">
        <v>0</v>
      </c>
      <c r="BS295" s="23">
        <v>0</v>
      </c>
      <c r="BT295" s="23">
        <v>0</v>
      </c>
      <c r="BU295" s="23">
        <v>0</v>
      </c>
      <c r="BV295" s="23">
        <v>0</v>
      </c>
      <c r="BW295" s="23">
        <v>0</v>
      </c>
      <c r="BX295" s="23">
        <v>0</v>
      </c>
      <c r="BY295" s="24">
        <v>-1618311315.3900001</v>
      </c>
    </row>
    <row r="296" spans="1:77">
      <c r="A296" s="21" t="s">
        <v>401</v>
      </c>
      <c r="B296" s="22">
        <v>4301020106.3190002</v>
      </c>
      <c r="C296" s="21" t="s">
        <v>456</v>
      </c>
      <c r="D296" s="23">
        <v>0</v>
      </c>
      <c r="E296" s="23">
        <v>0</v>
      </c>
      <c r="F296" s="23">
        <v>-190</v>
      </c>
      <c r="G296" s="23">
        <v>-130599.64</v>
      </c>
      <c r="H296" s="23">
        <v>-5583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-558</v>
      </c>
      <c r="O296" s="23">
        <v>0</v>
      </c>
      <c r="P296" s="23">
        <v>0</v>
      </c>
      <c r="Q296" s="23">
        <v>0</v>
      </c>
      <c r="R296" s="23">
        <v>0</v>
      </c>
      <c r="S296" s="23">
        <v>0</v>
      </c>
      <c r="T296" s="23">
        <v>0</v>
      </c>
      <c r="U296" s="23">
        <v>0</v>
      </c>
      <c r="V296" s="23">
        <v>0</v>
      </c>
      <c r="W296" s="23">
        <v>0</v>
      </c>
      <c r="X296" s="23">
        <v>0</v>
      </c>
      <c r="Y296" s="23">
        <v>0</v>
      </c>
      <c r="Z296" s="23">
        <v>0</v>
      </c>
      <c r="AA296" s="23">
        <v>0</v>
      </c>
      <c r="AB296" s="23">
        <v>0</v>
      </c>
      <c r="AC296" s="23">
        <v>0</v>
      </c>
      <c r="AD296" s="23">
        <v>0</v>
      </c>
      <c r="AE296" s="23">
        <v>0</v>
      </c>
      <c r="AF296" s="23">
        <v>0</v>
      </c>
      <c r="AG296" s="23">
        <v>0</v>
      </c>
      <c r="AH296" s="23">
        <v>0</v>
      </c>
      <c r="AI296" s="23">
        <v>0</v>
      </c>
      <c r="AJ296" s="23">
        <v>-50208.98</v>
      </c>
      <c r="AK296" s="23">
        <v>0</v>
      </c>
      <c r="AL296" s="23">
        <v>0</v>
      </c>
      <c r="AM296" s="23">
        <v>-111</v>
      </c>
      <c r="AN296" s="23">
        <v>0</v>
      </c>
      <c r="AO296" s="23">
        <v>0</v>
      </c>
      <c r="AP296" s="23">
        <v>-19012.43</v>
      </c>
      <c r="AQ296" s="23">
        <v>0</v>
      </c>
      <c r="AR296" s="23">
        <v>0</v>
      </c>
      <c r="AS296" s="23">
        <v>0</v>
      </c>
      <c r="AT296" s="23">
        <v>0</v>
      </c>
      <c r="AU296" s="23">
        <v>0</v>
      </c>
      <c r="AV296" s="23">
        <v>0</v>
      </c>
      <c r="AW296" s="23">
        <v>0</v>
      </c>
      <c r="AX296" s="23">
        <v>-2007.05</v>
      </c>
      <c r="AY296" s="23">
        <v>0</v>
      </c>
      <c r="AZ296" s="23">
        <v>0</v>
      </c>
      <c r="BA296" s="23">
        <v>-1456802.93</v>
      </c>
      <c r="BB296" s="23">
        <v>-20865</v>
      </c>
      <c r="BC296" s="23">
        <v>0</v>
      </c>
      <c r="BD296" s="23">
        <v>0</v>
      </c>
      <c r="BE296" s="23">
        <v>0</v>
      </c>
      <c r="BF296" s="23">
        <v>0</v>
      </c>
      <c r="BG296" s="23">
        <v>-281779.84999999998</v>
      </c>
      <c r="BH296" s="23">
        <v>0</v>
      </c>
      <c r="BI296" s="23">
        <v>0</v>
      </c>
      <c r="BJ296" s="23">
        <v>0</v>
      </c>
      <c r="BK296" s="23">
        <v>8000</v>
      </c>
      <c r="BL296" s="23">
        <v>0</v>
      </c>
      <c r="BM296" s="23">
        <v>0</v>
      </c>
      <c r="BN296" s="23">
        <v>0</v>
      </c>
      <c r="BO296" s="23">
        <v>-798</v>
      </c>
      <c r="BP296" s="23">
        <v>0</v>
      </c>
      <c r="BQ296" s="23">
        <v>0</v>
      </c>
      <c r="BR296" s="23">
        <v>0</v>
      </c>
      <c r="BS296" s="23">
        <v>0</v>
      </c>
      <c r="BT296" s="23">
        <v>0</v>
      </c>
      <c r="BU296" s="23">
        <v>0</v>
      </c>
      <c r="BV296" s="23">
        <v>0</v>
      </c>
      <c r="BW296" s="23">
        <v>0</v>
      </c>
      <c r="BX296" s="23">
        <v>0</v>
      </c>
      <c r="BY296" s="24">
        <v>-642595234.71980023</v>
      </c>
    </row>
    <row r="297" spans="1:77">
      <c r="A297" s="21" t="s">
        <v>401</v>
      </c>
      <c r="B297" s="22">
        <v>4301020106.3199997</v>
      </c>
      <c r="C297" s="21" t="s">
        <v>457</v>
      </c>
      <c r="D297" s="23">
        <v>0</v>
      </c>
      <c r="E297" s="23">
        <v>0</v>
      </c>
      <c r="F297" s="23">
        <v>0</v>
      </c>
      <c r="G297" s="23">
        <v>147469.79999999999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181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0</v>
      </c>
      <c r="U297" s="23">
        <v>0</v>
      </c>
      <c r="V297" s="23">
        <v>0</v>
      </c>
      <c r="W297" s="23">
        <v>0</v>
      </c>
      <c r="X297" s="23">
        <v>0</v>
      </c>
      <c r="Y297" s="23">
        <v>0</v>
      </c>
      <c r="Z297" s="23">
        <v>0</v>
      </c>
      <c r="AA297" s="23">
        <v>0</v>
      </c>
      <c r="AB297" s="23">
        <v>0</v>
      </c>
      <c r="AC297" s="23">
        <v>0</v>
      </c>
      <c r="AD297" s="23">
        <v>0</v>
      </c>
      <c r="AE297" s="23">
        <v>0</v>
      </c>
      <c r="AF297" s="23">
        <v>0</v>
      </c>
      <c r="AG297" s="23">
        <v>0</v>
      </c>
      <c r="AH297" s="23">
        <v>0</v>
      </c>
      <c r="AI297" s="23">
        <v>0</v>
      </c>
      <c r="AJ297" s="23">
        <v>0</v>
      </c>
      <c r="AK297" s="23">
        <v>0</v>
      </c>
      <c r="AL297" s="23">
        <v>0</v>
      </c>
      <c r="AM297" s="23">
        <v>0</v>
      </c>
      <c r="AN297" s="23">
        <v>0</v>
      </c>
      <c r="AO297" s="23">
        <v>0</v>
      </c>
      <c r="AP297" s="23">
        <v>0</v>
      </c>
      <c r="AQ297" s="23">
        <v>0</v>
      </c>
      <c r="AR297" s="23">
        <v>0</v>
      </c>
      <c r="AS297" s="23">
        <v>0</v>
      </c>
      <c r="AT297" s="23">
        <v>2559</v>
      </c>
      <c r="AU297" s="23">
        <v>0</v>
      </c>
      <c r="AV297" s="23">
        <v>0</v>
      </c>
      <c r="AW297" s="23">
        <v>0</v>
      </c>
      <c r="AX297" s="23">
        <v>32445.46</v>
      </c>
      <c r="AY297" s="23">
        <v>0</v>
      </c>
      <c r="AZ297" s="23">
        <v>18675</v>
      </c>
      <c r="BA297" s="23">
        <v>0</v>
      </c>
      <c r="BB297" s="23">
        <v>43</v>
      </c>
      <c r="BC297" s="23">
        <v>0</v>
      </c>
      <c r="BD297" s="23">
        <v>0</v>
      </c>
      <c r="BE297" s="23">
        <v>0</v>
      </c>
      <c r="BF297" s="23">
        <v>0</v>
      </c>
      <c r="BG297" s="23">
        <v>0</v>
      </c>
      <c r="BH297" s="23">
        <v>0</v>
      </c>
      <c r="BI297" s="23">
        <v>0</v>
      </c>
      <c r="BJ297" s="23">
        <v>0</v>
      </c>
      <c r="BK297" s="23">
        <v>31555.85</v>
      </c>
      <c r="BL297" s="23">
        <v>0</v>
      </c>
      <c r="BM297" s="23">
        <v>14083.6</v>
      </c>
      <c r="BN297" s="23">
        <v>0</v>
      </c>
      <c r="BO297" s="23">
        <v>0</v>
      </c>
      <c r="BP297" s="23">
        <v>0</v>
      </c>
      <c r="BQ297" s="23">
        <v>0</v>
      </c>
      <c r="BR297" s="23">
        <v>0</v>
      </c>
      <c r="BS297" s="23">
        <v>0</v>
      </c>
      <c r="BT297" s="23">
        <v>0</v>
      </c>
      <c r="BU297" s="23">
        <v>0</v>
      </c>
      <c r="BV297" s="23">
        <v>0</v>
      </c>
      <c r="BW297" s="23">
        <v>0</v>
      </c>
      <c r="BX297" s="23">
        <v>0</v>
      </c>
      <c r="BY297" s="24">
        <v>-349077413.32999998</v>
      </c>
    </row>
    <row r="298" spans="1:77">
      <c r="A298" s="21" t="s">
        <v>401</v>
      </c>
      <c r="B298" s="22">
        <v>4301020106.3210001</v>
      </c>
      <c r="C298" s="21" t="s">
        <v>458</v>
      </c>
      <c r="D298" s="23">
        <v>0</v>
      </c>
      <c r="E298" s="23">
        <v>0</v>
      </c>
      <c r="F298" s="23">
        <v>0</v>
      </c>
      <c r="G298" s="23">
        <v>0</v>
      </c>
      <c r="H298" s="23">
        <v>0</v>
      </c>
      <c r="I298" s="23">
        <v>0</v>
      </c>
      <c r="J298" s="23">
        <v>167737.85999999999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3">
        <v>0</v>
      </c>
      <c r="T298" s="23">
        <v>0</v>
      </c>
      <c r="U298" s="23">
        <v>0</v>
      </c>
      <c r="V298" s="23">
        <v>0</v>
      </c>
      <c r="W298" s="23">
        <v>42281.82</v>
      </c>
      <c r="X298" s="23">
        <v>42281.82</v>
      </c>
      <c r="Y298" s="23">
        <v>42281.82</v>
      </c>
      <c r="Z298" s="23">
        <v>42281.82</v>
      </c>
      <c r="AA298" s="23">
        <v>42281.82</v>
      </c>
      <c r="AB298" s="23">
        <v>0</v>
      </c>
      <c r="AC298" s="23">
        <v>42281.82</v>
      </c>
      <c r="AD298" s="23">
        <v>42281.82</v>
      </c>
      <c r="AE298" s="23">
        <v>325515</v>
      </c>
      <c r="AF298" s="23">
        <v>0</v>
      </c>
      <c r="AG298" s="23">
        <v>0</v>
      </c>
      <c r="AH298" s="23">
        <v>0</v>
      </c>
      <c r="AI298" s="23">
        <v>0</v>
      </c>
      <c r="AJ298" s="23">
        <v>0</v>
      </c>
      <c r="AK298" s="23">
        <v>0</v>
      </c>
      <c r="AL298" s="23">
        <v>0</v>
      </c>
      <c r="AM298" s="23">
        <v>0</v>
      </c>
      <c r="AN298" s="23">
        <v>0</v>
      </c>
      <c r="AO298" s="23">
        <v>0</v>
      </c>
      <c r="AP298" s="23">
        <v>0</v>
      </c>
      <c r="AQ298" s="23">
        <v>0</v>
      </c>
      <c r="AR298" s="23">
        <v>0</v>
      </c>
      <c r="AS298" s="23">
        <v>0</v>
      </c>
      <c r="AT298" s="23">
        <v>0</v>
      </c>
      <c r="AU298" s="23">
        <v>0</v>
      </c>
      <c r="AV298" s="23">
        <v>0</v>
      </c>
      <c r="AW298" s="23">
        <v>0</v>
      </c>
      <c r="AX298" s="23">
        <v>69800</v>
      </c>
      <c r="AY298" s="23">
        <v>0</v>
      </c>
      <c r="AZ298" s="23">
        <v>0</v>
      </c>
      <c r="BA298" s="23">
        <v>0</v>
      </c>
      <c r="BB298" s="23">
        <v>0</v>
      </c>
      <c r="BC298" s="23">
        <v>0</v>
      </c>
      <c r="BD298" s="23">
        <v>0</v>
      </c>
      <c r="BE298" s="23">
        <v>0</v>
      </c>
      <c r="BF298" s="23">
        <v>0</v>
      </c>
      <c r="BG298" s="23">
        <v>0</v>
      </c>
      <c r="BH298" s="23">
        <v>0</v>
      </c>
      <c r="BI298" s="23">
        <v>0</v>
      </c>
      <c r="BJ298" s="23">
        <v>39200</v>
      </c>
      <c r="BK298" s="23">
        <v>0</v>
      </c>
      <c r="BL298" s="23">
        <v>0</v>
      </c>
      <c r="BM298" s="23">
        <v>0</v>
      </c>
      <c r="BN298" s="23">
        <v>0</v>
      </c>
      <c r="BO298" s="23">
        <v>0</v>
      </c>
      <c r="BP298" s="23">
        <v>0</v>
      </c>
      <c r="BQ298" s="23">
        <v>0</v>
      </c>
      <c r="BR298" s="23">
        <v>0</v>
      </c>
      <c r="BS298" s="23">
        <v>0</v>
      </c>
      <c r="BT298" s="23">
        <v>0</v>
      </c>
      <c r="BU298" s="23">
        <v>0</v>
      </c>
      <c r="BV298" s="23">
        <v>0</v>
      </c>
      <c r="BW298" s="23">
        <v>0</v>
      </c>
      <c r="BX298" s="23">
        <v>0</v>
      </c>
      <c r="BY298" s="24">
        <v>100444687.63999999</v>
      </c>
    </row>
    <row r="299" spans="1:77">
      <c r="A299" s="21" t="s">
        <v>401</v>
      </c>
      <c r="B299" s="22">
        <v>4301020106.3219995</v>
      </c>
      <c r="C299" s="21" t="s">
        <v>459</v>
      </c>
      <c r="D299" s="23">
        <v>0</v>
      </c>
      <c r="E299" s="23">
        <v>0</v>
      </c>
      <c r="F299" s="23">
        <v>0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0</v>
      </c>
      <c r="R299" s="23">
        <v>0</v>
      </c>
      <c r="S299" s="23">
        <v>0</v>
      </c>
      <c r="T299" s="23">
        <v>0</v>
      </c>
      <c r="U299" s="23">
        <v>0</v>
      </c>
      <c r="V299" s="23">
        <v>0</v>
      </c>
      <c r="W299" s="23">
        <v>0</v>
      </c>
      <c r="X299" s="23">
        <v>0</v>
      </c>
      <c r="Y299" s="23">
        <v>0</v>
      </c>
      <c r="Z299" s="23">
        <v>0</v>
      </c>
      <c r="AA299" s="23">
        <v>0</v>
      </c>
      <c r="AB299" s="23">
        <v>0</v>
      </c>
      <c r="AC299" s="23">
        <v>0</v>
      </c>
      <c r="AD299" s="23">
        <v>0</v>
      </c>
      <c r="AE299" s="23">
        <v>0</v>
      </c>
      <c r="AF299" s="23">
        <v>0</v>
      </c>
      <c r="AG299" s="23">
        <v>0</v>
      </c>
      <c r="AH299" s="23">
        <v>0</v>
      </c>
      <c r="AI299" s="23">
        <v>0</v>
      </c>
      <c r="AJ299" s="23">
        <v>0</v>
      </c>
      <c r="AK299" s="23">
        <v>0</v>
      </c>
      <c r="AL299" s="23">
        <v>0</v>
      </c>
      <c r="AM299" s="23">
        <v>0</v>
      </c>
      <c r="AN299" s="23">
        <v>0</v>
      </c>
      <c r="AO299" s="23">
        <v>0</v>
      </c>
      <c r="AP299" s="23">
        <v>0</v>
      </c>
      <c r="AQ299" s="23">
        <v>0</v>
      </c>
      <c r="AR299" s="23">
        <v>0</v>
      </c>
      <c r="AS299" s="23">
        <v>0</v>
      </c>
      <c r="AT299" s="23">
        <v>0</v>
      </c>
      <c r="AU299" s="23">
        <v>0</v>
      </c>
      <c r="AV299" s="23">
        <v>0</v>
      </c>
      <c r="AW299" s="23">
        <v>0</v>
      </c>
      <c r="AX299" s="23">
        <v>0</v>
      </c>
      <c r="AY299" s="23">
        <v>0</v>
      </c>
      <c r="AZ299" s="23">
        <v>0</v>
      </c>
      <c r="BA299" s="23">
        <v>0</v>
      </c>
      <c r="BB299" s="23">
        <v>0</v>
      </c>
      <c r="BC299" s="23">
        <v>0</v>
      </c>
      <c r="BD299" s="23">
        <v>0</v>
      </c>
      <c r="BE299" s="23">
        <v>0</v>
      </c>
      <c r="BF299" s="23">
        <v>0</v>
      </c>
      <c r="BG299" s="23">
        <v>0</v>
      </c>
      <c r="BH299" s="23">
        <v>0</v>
      </c>
      <c r="BI299" s="23">
        <v>199608.74</v>
      </c>
      <c r="BJ299" s="23">
        <v>0</v>
      </c>
      <c r="BK299" s="23">
        <v>0</v>
      </c>
      <c r="BL299" s="23">
        <v>0</v>
      </c>
      <c r="BM299" s="23">
        <v>0</v>
      </c>
      <c r="BN299" s="23">
        <v>0</v>
      </c>
      <c r="BO299" s="23">
        <v>0</v>
      </c>
      <c r="BP299" s="23">
        <v>0</v>
      </c>
      <c r="BQ299" s="23">
        <v>0</v>
      </c>
      <c r="BR299" s="23">
        <v>0</v>
      </c>
      <c r="BS299" s="23">
        <v>0</v>
      </c>
      <c r="BT299" s="23">
        <v>0</v>
      </c>
      <c r="BU299" s="23">
        <v>0</v>
      </c>
      <c r="BV299" s="23">
        <v>0</v>
      </c>
      <c r="BW299" s="23">
        <v>0</v>
      </c>
      <c r="BX299" s="23">
        <v>0</v>
      </c>
      <c r="BY299" s="24">
        <v>30510804.949999999</v>
      </c>
    </row>
    <row r="300" spans="1:77">
      <c r="A300" s="21" t="s">
        <v>401</v>
      </c>
      <c r="B300" s="22">
        <v>4301020106.5019999</v>
      </c>
      <c r="C300" s="21" t="s">
        <v>460</v>
      </c>
      <c r="D300" s="28">
        <v>0</v>
      </c>
      <c r="E300" s="28">
        <v>0</v>
      </c>
      <c r="F300" s="28">
        <v>0</v>
      </c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28">
        <v>0</v>
      </c>
      <c r="R300" s="28">
        <v>0</v>
      </c>
      <c r="S300" s="28">
        <v>0</v>
      </c>
      <c r="T300" s="28">
        <v>0</v>
      </c>
      <c r="U300" s="28">
        <v>0</v>
      </c>
      <c r="V300" s="28">
        <v>0</v>
      </c>
      <c r="W300" s="28">
        <v>0</v>
      </c>
      <c r="X300" s="28">
        <v>0</v>
      </c>
      <c r="Y300" s="28">
        <v>0</v>
      </c>
      <c r="Z300" s="28">
        <v>0</v>
      </c>
      <c r="AA300" s="28">
        <v>0</v>
      </c>
      <c r="AB300" s="28">
        <v>0</v>
      </c>
      <c r="AC300" s="28">
        <v>0</v>
      </c>
      <c r="AD300" s="28">
        <v>0</v>
      </c>
      <c r="AE300" s="28">
        <v>0</v>
      </c>
      <c r="AF300" s="28">
        <v>0</v>
      </c>
      <c r="AG300" s="28">
        <v>0</v>
      </c>
      <c r="AH300" s="28">
        <v>0</v>
      </c>
      <c r="AI300" s="28">
        <v>0</v>
      </c>
      <c r="AJ300" s="28">
        <v>0</v>
      </c>
      <c r="AK300" s="28">
        <v>0</v>
      </c>
      <c r="AL300" s="28">
        <v>0</v>
      </c>
      <c r="AM300" s="28">
        <v>0</v>
      </c>
      <c r="AN300" s="28">
        <v>0</v>
      </c>
      <c r="AO300" s="28">
        <v>0</v>
      </c>
      <c r="AP300" s="28">
        <v>0</v>
      </c>
      <c r="AQ300" s="28">
        <v>0</v>
      </c>
      <c r="AR300" s="28">
        <v>0</v>
      </c>
      <c r="AS300" s="28">
        <v>0</v>
      </c>
      <c r="AT300" s="28">
        <v>0</v>
      </c>
      <c r="AU300" s="28">
        <v>0</v>
      </c>
      <c r="AV300" s="28">
        <v>0</v>
      </c>
      <c r="AW300" s="28">
        <v>0</v>
      </c>
      <c r="AX300" s="28">
        <v>0</v>
      </c>
      <c r="AY300" s="28">
        <v>0</v>
      </c>
      <c r="AZ300" s="28">
        <v>0</v>
      </c>
      <c r="BA300" s="28">
        <v>0</v>
      </c>
      <c r="BB300" s="28">
        <v>0</v>
      </c>
      <c r="BC300" s="28">
        <v>0</v>
      </c>
      <c r="BD300" s="28">
        <v>0</v>
      </c>
      <c r="BE300" s="28">
        <v>0</v>
      </c>
      <c r="BF300" s="28">
        <v>0</v>
      </c>
      <c r="BG300" s="28">
        <v>0</v>
      </c>
      <c r="BH300" s="28">
        <v>0</v>
      </c>
      <c r="BI300" s="28">
        <v>0</v>
      </c>
      <c r="BJ300" s="28">
        <v>0</v>
      </c>
      <c r="BK300" s="28">
        <v>0</v>
      </c>
      <c r="BL300" s="28">
        <v>0</v>
      </c>
      <c r="BM300" s="28">
        <v>0</v>
      </c>
      <c r="BN300" s="28">
        <v>0</v>
      </c>
      <c r="BO300" s="28">
        <v>0</v>
      </c>
      <c r="BP300" s="28">
        <v>0</v>
      </c>
      <c r="BQ300" s="28">
        <v>0</v>
      </c>
      <c r="BR300" s="28">
        <v>0</v>
      </c>
      <c r="BS300" s="28">
        <v>0</v>
      </c>
      <c r="BT300" s="28">
        <v>0</v>
      </c>
      <c r="BU300" s="28">
        <v>0</v>
      </c>
      <c r="BV300" s="28">
        <v>0</v>
      </c>
      <c r="BW300" s="28">
        <v>0</v>
      </c>
      <c r="BX300" s="28">
        <v>0</v>
      </c>
      <c r="BY300" s="24">
        <v>-138975184.48999998</v>
      </c>
    </row>
    <row r="301" spans="1:77">
      <c r="A301" s="21" t="s">
        <v>401</v>
      </c>
      <c r="B301" s="22">
        <v>4301020106.5050001</v>
      </c>
      <c r="C301" s="21" t="s">
        <v>461</v>
      </c>
      <c r="D301" s="23">
        <v>0</v>
      </c>
      <c r="E301" s="23">
        <v>0</v>
      </c>
      <c r="F301" s="23">
        <v>0</v>
      </c>
      <c r="G301" s="23">
        <v>0</v>
      </c>
      <c r="H301" s="23">
        <v>-142.91</v>
      </c>
      <c r="I301" s="23">
        <v>0</v>
      </c>
      <c r="J301" s="23">
        <v>0</v>
      </c>
      <c r="K301" s="23">
        <v>0</v>
      </c>
      <c r="L301" s="23">
        <v>16028.57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  <c r="S301" s="23">
        <v>0</v>
      </c>
      <c r="T301" s="23">
        <v>0</v>
      </c>
      <c r="U301" s="23">
        <v>0</v>
      </c>
      <c r="V301" s="23">
        <v>0</v>
      </c>
      <c r="W301" s="23">
        <v>0</v>
      </c>
      <c r="X301" s="23">
        <v>0</v>
      </c>
      <c r="Y301" s="23">
        <v>0</v>
      </c>
      <c r="Z301" s="23">
        <v>-167482</v>
      </c>
      <c r="AA301" s="23">
        <v>0</v>
      </c>
      <c r="AB301" s="23">
        <v>0</v>
      </c>
      <c r="AC301" s="23">
        <v>0</v>
      </c>
      <c r="AD301" s="23">
        <v>0</v>
      </c>
      <c r="AE301" s="23">
        <v>-139732.75</v>
      </c>
      <c r="AF301" s="23">
        <v>0</v>
      </c>
      <c r="AG301" s="23">
        <v>-5831</v>
      </c>
      <c r="AH301" s="23">
        <v>0</v>
      </c>
      <c r="AI301" s="23">
        <v>0</v>
      </c>
      <c r="AJ301" s="23">
        <v>0</v>
      </c>
      <c r="AK301" s="23">
        <v>0</v>
      </c>
      <c r="AL301" s="23">
        <v>-7165</v>
      </c>
      <c r="AM301" s="23">
        <v>0</v>
      </c>
      <c r="AN301" s="23">
        <v>0</v>
      </c>
      <c r="AO301" s="23">
        <v>0</v>
      </c>
      <c r="AP301" s="23">
        <v>0</v>
      </c>
      <c r="AQ301" s="23">
        <v>-45385.5</v>
      </c>
      <c r="AR301" s="23">
        <v>0</v>
      </c>
      <c r="AS301" s="23">
        <v>0</v>
      </c>
      <c r="AT301" s="23">
        <v>-7577.42</v>
      </c>
      <c r="AU301" s="23">
        <v>0</v>
      </c>
      <c r="AV301" s="23">
        <v>0</v>
      </c>
      <c r="AW301" s="23">
        <v>0</v>
      </c>
      <c r="AX301" s="23">
        <v>0</v>
      </c>
      <c r="AY301" s="23">
        <v>0</v>
      </c>
      <c r="AZ301" s="23">
        <v>0</v>
      </c>
      <c r="BA301" s="23">
        <v>0</v>
      </c>
      <c r="BB301" s="23">
        <v>0</v>
      </c>
      <c r="BC301" s="23">
        <v>0</v>
      </c>
      <c r="BD301" s="23">
        <v>0</v>
      </c>
      <c r="BE301" s="23">
        <v>0</v>
      </c>
      <c r="BF301" s="23">
        <v>0</v>
      </c>
      <c r="BG301" s="23">
        <v>0</v>
      </c>
      <c r="BH301" s="23">
        <v>0</v>
      </c>
      <c r="BI301" s="23">
        <v>-15074.5</v>
      </c>
      <c r="BJ301" s="23">
        <v>0</v>
      </c>
      <c r="BK301" s="23">
        <v>0</v>
      </c>
      <c r="BL301" s="23">
        <v>-289.10000000000002</v>
      </c>
      <c r="BM301" s="23">
        <v>0</v>
      </c>
      <c r="BN301" s="23">
        <v>0</v>
      </c>
      <c r="BO301" s="23">
        <v>0</v>
      </c>
      <c r="BP301" s="23">
        <v>0</v>
      </c>
      <c r="BQ301" s="23">
        <v>0</v>
      </c>
      <c r="BR301" s="23">
        <v>0</v>
      </c>
      <c r="BS301" s="23">
        <v>0</v>
      </c>
      <c r="BT301" s="23">
        <v>0</v>
      </c>
      <c r="BU301" s="23">
        <v>0</v>
      </c>
      <c r="BV301" s="23">
        <v>0</v>
      </c>
      <c r="BW301" s="23">
        <v>0</v>
      </c>
      <c r="BX301" s="23">
        <v>0</v>
      </c>
      <c r="BY301" s="24">
        <v>-82892417.870000005</v>
      </c>
    </row>
    <row r="302" spans="1:77">
      <c r="A302" s="21" t="s">
        <v>401</v>
      </c>
      <c r="B302" s="22">
        <v>4301020106.507</v>
      </c>
      <c r="C302" s="21" t="s">
        <v>462</v>
      </c>
      <c r="D302" s="23">
        <v>0</v>
      </c>
      <c r="E302" s="23">
        <v>0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-16028.57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0</v>
      </c>
      <c r="U302" s="23">
        <v>0</v>
      </c>
      <c r="V302" s="23">
        <v>0</v>
      </c>
      <c r="W302" s="23">
        <v>0</v>
      </c>
      <c r="X302" s="23">
        <v>0</v>
      </c>
      <c r="Y302" s="23">
        <v>0</v>
      </c>
      <c r="Z302" s="23">
        <v>-52893.5</v>
      </c>
      <c r="AA302" s="23">
        <v>0</v>
      </c>
      <c r="AB302" s="23">
        <v>0</v>
      </c>
      <c r="AC302" s="23">
        <v>0</v>
      </c>
      <c r="AD302" s="23">
        <v>0</v>
      </c>
      <c r="AE302" s="23">
        <v>-144218.85</v>
      </c>
      <c r="AF302" s="23">
        <v>0</v>
      </c>
      <c r="AG302" s="23">
        <v>-754.38</v>
      </c>
      <c r="AH302" s="23">
        <v>0</v>
      </c>
      <c r="AI302" s="23">
        <v>0</v>
      </c>
      <c r="AJ302" s="23">
        <v>0</v>
      </c>
      <c r="AK302" s="23">
        <v>0</v>
      </c>
      <c r="AL302" s="23">
        <v>0</v>
      </c>
      <c r="AM302" s="23">
        <v>0</v>
      </c>
      <c r="AN302" s="23">
        <v>0</v>
      </c>
      <c r="AO302" s="23">
        <v>0</v>
      </c>
      <c r="AP302" s="23">
        <v>0</v>
      </c>
      <c r="AQ302" s="23">
        <v>0</v>
      </c>
      <c r="AR302" s="23">
        <v>0</v>
      </c>
      <c r="AS302" s="23">
        <v>0</v>
      </c>
      <c r="AT302" s="23">
        <v>0</v>
      </c>
      <c r="AU302" s="23">
        <v>0</v>
      </c>
      <c r="AV302" s="23">
        <v>0</v>
      </c>
      <c r="AW302" s="23">
        <v>0</v>
      </c>
      <c r="AX302" s="23">
        <v>0</v>
      </c>
      <c r="AY302" s="23">
        <v>0</v>
      </c>
      <c r="AZ302" s="23">
        <v>0</v>
      </c>
      <c r="BA302" s="23">
        <v>0</v>
      </c>
      <c r="BB302" s="23">
        <v>0</v>
      </c>
      <c r="BC302" s="23">
        <v>0</v>
      </c>
      <c r="BD302" s="23">
        <v>0</v>
      </c>
      <c r="BE302" s="23">
        <v>0</v>
      </c>
      <c r="BF302" s="23">
        <v>0</v>
      </c>
      <c r="BG302" s="23">
        <v>0</v>
      </c>
      <c r="BH302" s="23">
        <v>0</v>
      </c>
      <c r="BI302" s="23">
        <v>0</v>
      </c>
      <c r="BJ302" s="23">
        <v>0</v>
      </c>
      <c r="BK302" s="23">
        <v>0</v>
      </c>
      <c r="BL302" s="23">
        <v>0</v>
      </c>
      <c r="BM302" s="23">
        <v>0</v>
      </c>
      <c r="BN302" s="23">
        <v>0</v>
      </c>
      <c r="BO302" s="23">
        <v>0</v>
      </c>
      <c r="BP302" s="23">
        <v>0</v>
      </c>
      <c r="BQ302" s="23">
        <v>0</v>
      </c>
      <c r="BR302" s="23">
        <v>0</v>
      </c>
      <c r="BS302" s="23">
        <v>0</v>
      </c>
      <c r="BT302" s="23">
        <v>0</v>
      </c>
      <c r="BU302" s="23">
        <v>0</v>
      </c>
      <c r="BV302" s="23">
        <v>0</v>
      </c>
      <c r="BW302" s="23">
        <v>0</v>
      </c>
      <c r="BX302" s="23">
        <v>0</v>
      </c>
      <c r="BY302" s="24">
        <v>-3377845.4200000004</v>
      </c>
    </row>
    <row r="303" spans="1:77">
      <c r="A303" s="21" t="s">
        <v>401</v>
      </c>
      <c r="B303" s="22">
        <v>4301020106.5089998</v>
      </c>
      <c r="C303" s="21" t="s">
        <v>463</v>
      </c>
      <c r="D303" s="23">
        <v>0</v>
      </c>
      <c r="E303" s="23">
        <v>0</v>
      </c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23">
        <v>20500.75</v>
      </c>
      <c r="L303" s="23">
        <v>351</v>
      </c>
      <c r="M303" s="23">
        <v>744536.74</v>
      </c>
      <c r="N303" s="23">
        <v>0</v>
      </c>
      <c r="O303" s="23">
        <v>0</v>
      </c>
      <c r="P303" s="23">
        <v>0</v>
      </c>
      <c r="Q303" s="23">
        <v>0</v>
      </c>
      <c r="R303" s="23">
        <v>0</v>
      </c>
      <c r="S303" s="23">
        <v>0</v>
      </c>
      <c r="T303" s="23">
        <v>0</v>
      </c>
      <c r="U303" s="23">
        <v>0</v>
      </c>
      <c r="V303" s="23">
        <v>0</v>
      </c>
      <c r="W303" s="23">
        <v>1025</v>
      </c>
      <c r="X303" s="23">
        <v>0</v>
      </c>
      <c r="Y303" s="23">
        <v>0</v>
      </c>
      <c r="Z303" s="23">
        <v>4140</v>
      </c>
      <c r="AA303" s="23">
        <v>23188</v>
      </c>
      <c r="AB303" s="23">
        <v>0</v>
      </c>
      <c r="AC303" s="23">
        <v>0</v>
      </c>
      <c r="AD303" s="23">
        <v>0</v>
      </c>
      <c r="AE303" s="23">
        <v>29673.29</v>
      </c>
      <c r="AF303" s="23">
        <v>0</v>
      </c>
      <c r="AG303" s="23">
        <v>0</v>
      </c>
      <c r="AH303" s="23">
        <v>0</v>
      </c>
      <c r="AI303" s="23">
        <v>0</v>
      </c>
      <c r="AJ303" s="23">
        <v>0</v>
      </c>
      <c r="AK303" s="23">
        <v>0</v>
      </c>
      <c r="AL303" s="23">
        <v>0</v>
      </c>
      <c r="AM303" s="23">
        <v>0</v>
      </c>
      <c r="AN303" s="23">
        <v>0</v>
      </c>
      <c r="AO303" s="23">
        <v>0</v>
      </c>
      <c r="AP303" s="23">
        <v>0</v>
      </c>
      <c r="AQ303" s="23">
        <v>0</v>
      </c>
      <c r="AR303" s="23">
        <v>253489.05</v>
      </c>
      <c r="AS303" s="23">
        <v>222583.84</v>
      </c>
      <c r="AT303" s="23">
        <v>260.5</v>
      </c>
      <c r="AU303" s="23">
        <v>1550</v>
      </c>
      <c r="AV303" s="23">
        <v>0</v>
      </c>
      <c r="AW303" s="23">
        <v>0</v>
      </c>
      <c r="AX303" s="23">
        <v>50993.26</v>
      </c>
      <c r="AY303" s="23">
        <v>0</v>
      </c>
      <c r="AZ303" s="23">
        <v>50937.74</v>
      </c>
      <c r="BA303" s="23">
        <v>0</v>
      </c>
      <c r="BB303" s="23">
        <v>0</v>
      </c>
      <c r="BC303" s="23">
        <v>0</v>
      </c>
      <c r="BD303" s="23">
        <v>0</v>
      </c>
      <c r="BE303" s="23">
        <v>0</v>
      </c>
      <c r="BF303" s="23">
        <v>0</v>
      </c>
      <c r="BG303" s="23">
        <v>0</v>
      </c>
      <c r="BH303" s="23">
        <v>0</v>
      </c>
      <c r="BI303" s="23">
        <v>0</v>
      </c>
      <c r="BJ303" s="23">
        <v>7132.5</v>
      </c>
      <c r="BK303" s="23">
        <v>0</v>
      </c>
      <c r="BL303" s="23">
        <v>0</v>
      </c>
      <c r="BM303" s="23">
        <v>0</v>
      </c>
      <c r="BN303" s="23">
        <v>0</v>
      </c>
      <c r="BO303" s="23">
        <v>0</v>
      </c>
      <c r="BP303" s="23">
        <v>0</v>
      </c>
      <c r="BQ303" s="23">
        <v>0</v>
      </c>
      <c r="BR303" s="23">
        <v>0</v>
      </c>
      <c r="BS303" s="23">
        <v>0</v>
      </c>
      <c r="BT303" s="23">
        <v>0</v>
      </c>
      <c r="BU303" s="23">
        <v>0</v>
      </c>
      <c r="BV303" s="23">
        <v>0</v>
      </c>
      <c r="BW303" s="23">
        <v>0</v>
      </c>
      <c r="BX303" s="23">
        <v>0</v>
      </c>
      <c r="BY303" s="24">
        <v>767235.42000000016</v>
      </c>
    </row>
    <row r="304" spans="1:77">
      <c r="A304" s="21" t="s">
        <v>401</v>
      </c>
      <c r="B304" s="22">
        <v>4301020106.5100002</v>
      </c>
      <c r="C304" s="21" t="s">
        <v>464</v>
      </c>
      <c r="D304" s="23">
        <v>0</v>
      </c>
      <c r="E304" s="23">
        <v>0</v>
      </c>
      <c r="F304" s="23">
        <v>0</v>
      </c>
      <c r="G304" s="23">
        <v>0</v>
      </c>
      <c r="H304" s="23">
        <v>500</v>
      </c>
      <c r="I304" s="23">
        <v>0</v>
      </c>
      <c r="J304" s="23">
        <v>0</v>
      </c>
      <c r="K304" s="23">
        <v>-87516.09</v>
      </c>
      <c r="L304" s="23">
        <v>0</v>
      </c>
      <c r="M304" s="23">
        <v>-655931.13</v>
      </c>
      <c r="N304" s="23">
        <v>0</v>
      </c>
      <c r="O304" s="23">
        <v>0</v>
      </c>
      <c r="P304" s="23">
        <v>0</v>
      </c>
      <c r="Q304" s="23">
        <v>0</v>
      </c>
      <c r="R304" s="23">
        <v>0</v>
      </c>
      <c r="S304" s="23">
        <v>0</v>
      </c>
      <c r="T304" s="23">
        <v>0</v>
      </c>
      <c r="U304" s="23">
        <v>0</v>
      </c>
      <c r="V304" s="23">
        <v>0</v>
      </c>
      <c r="W304" s="23">
        <v>-43033.279999999999</v>
      </c>
      <c r="X304" s="23">
        <v>0</v>
      </c>
      <c r="Y304" s="23">
        <v>0</v>
      </c>
      <c r="Z304" s="23">
        <v>0</v>
      </c>
      <c r="AA304" s="23">
        <v>0</v>
      </c>
      <c r="AB304" s="23">
        <v>0</v>
      </c>
      <c r="AC304" s="23">
        <v>0</v>
      </c>
      <c r="AD304" s="23">
        <v>0</v>
      </c>
      <c r="AE304" s="23">
        <v>-827594.71</v>
      </c>
      <c r="AF304" s="23">
        <v>0</v>
      </c>
      <c r="AG304" s="23">
        <v>0</v>
      </c>
      <c r="AH304" s="23">
        <v>0</v>
      </c>
      <c r="AI304" s="23">
        <v>0</v>
      </c>
      <c r="AJ304" s="23">
        <v>0</v>
      </c>
      <c r="AK304" s="23">
        <v>0</v>
      </c>
      <c r="AL304" s="23">
        <v>0</v>
      </c>
      <c r="AM304" s="23">
        <v>-6425.95</v>
      </c>
      <c r="AN304" s="23">
        <v>0</v>
      </c>
      <c r="AO304" s="23">
        <v>0</v>
      </c>
      <c r="AP304" s="23">
        <v>0</v>
      </c>
      <c r="AQ304" s="23">
        <v>-210.12</v>
      </c>
      <c r="AR304" s="23">
        <v>0</v>
      </c>
      <c r="AS304" s="23">
        <v>0</v>
      </c>
      <c r="AT304" s="23">
        <v>0</v>
      </c>
      <c r="AU304" s="23">
        <v>0</v>
      </c>
      <c r="AV304" s="23">
        <v>0</v>
      </c>
      <c r="AW304" s="23">
        <v>0</v>
      </c>
      <c r="AX304" s="23">
        <v>0</v>
      </c>
      <c r="AY304" s="23">
        <v>0</v>
      </c>
      <c r="AZ304" s="23">
        <v>0</v>
      </c>
      <c r="BA304" s="23">
        <v>0</v>
      </c>
      <c r="BB304" s="23">
        <v>0</v>
      </c>
      <c r="BC304" s="23">
        <v>0</v>
      </c>
      <c r="BD304" s="23">
        <v>0</v>
      </c>
      <c r="BE304" s="23">
        <v>0</v>
      </c>
      <c r="BF304" s="23">
        <v>0</v>
      </c>
      <c r="BG304" s="23">
        <v>0</v>
      </c>
      <c r="BH304" s="23">
        <v>0</v>
      </c>
      <c r="BI304" s="23">
        <v>-14565.33</v>
      </c>
      <c r="BJ304" s="23">
        <v>0</v>
      </c>
      <c r="BK304" s="23">
        <v>0</v>
      </c>
      <c r="BL304" s="23">
        <v>0</v>
      </c>
      <c r="BM304" s="23">
        <v>0</v>
      </c>
      <c r="BN304" s="23">
        <v>0</v>
      </c>
      <c r="BO304" s="23">
        <v>0</v>
      </c>
      <c r="BP304" s="23">
        <v>-120429.52</v>
      </c>
      <c r="BQ304" s="23">
        <v>0</v>
      </c>
      <c r="BR304" s="23">
        <v>0</v>
      </c>
      <c r="BS304" s="23">
        <v>0</v>
      </c>
      <c r="BT304" s="23">
        <v>0</v>
      </c>
      <c r="BU304" s="23">
        <v>0</v>
      </c>
      <c r="BV304" s="23">
        <v>0</v>
      </c>
      <c r="BW304" s="23">
        <v>0</v>
      </c>
      <c r="BX304" s="23">
        <v>0</v>
      </c>
      <c r="BY304" s="24">
        <v>56948660.500000015</v>
      </c>
    </row>
    <row r="305" spans="1:77">
      <c r="A305" s="21" t="s">
        <v>401</v>
      </c>
      <c r="B305" s="22">
        <v>4301020106.5109997</v>
      </c>
      <c r="C305" s="21" t="s">
        <v>465</v>
      </c>
      <c r="D305" s="23">
        <v>0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1268.4000000000001</v>
      </c>
      <c r="K305" s="23">
        <v>214998.88</v>
      </c>
      <c r="L305" s="23">
        <v>0</v>
      </c>
      <c r="M305" s="23">
        <v>139890.1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  <c r="U305" s="23">
        <v>0</v>
      </c>
      <c r="V305" s="23">
        <v>0</v>
      </c>
      <c r="W305" s="23">
        <v>81458.009999999995</v>
      </c>
      <c r="X305" s="23">
        <v>0</v>
      </c>
      <c r="Y305" s="23">
        <v>0</v>
      </c>
      <c r="Z305" s="23">
        <v>0</v>
      </c>
      <c r="AA305" s="23">
        <v>0</v>
      </c>
      <c r="AB305" s="23">
        <v>0</v>
      </c>
      <c r="AC305" s="23">
        <v>0</v>
      </c>
      <c r="AD305" s="23">
        <v>0</v>
      </c>
      <c r="AE305" s="23">
        <v>60546.63</v>
      </c>
      <c r="AF305" s="23">
        <v>0</v>
      </c>
      <c r="AG305" s="23">
        <v>0</v>
      </c>
      <c r="AH305" s="23">
        <v>0</v>
      </c>
      <c r="AI305" s="23">
        <v>0</v>
      </c>
      <c r="AJ305" s="23">
        <v>0</v>
      </c>
      <c r="AK305" s="23">
        <v>0</v>
      </c>
      <c r="AL305" s="23">
        <v>2394.96</v>
      </c>
      <c r="AM305" s="23">
        <v>10985.58</v>
      </c>
      <c r="AN305" s="23">
        <v>0</v>
      </c>
      <c r="AO305" s="23">
        <v>0</v>
      </c>
      <c r="AP305" s="23">
        <v>0</v>
      </c>
      <c r="AQ305" s="23">
        <v>12.36</v>
      </c>
      <c r="AR305" s="23">
        <v>0</v>
      </c>
      <c r="AS305" s="23">
        <v>0</v>
      </c>
      <c r="AT305" s="23">
        <v>0</v>
      </c>
      <c r="AU305" s="23">
        <v>31789</v>
      </c>
      <c r="AV305" s="23">
        <v>0</v>
      </c>
      <c r="AW305" s="23">
        <v>0</v>
      </c>
      <c r="AX305" s="23">
        <v>0</v>
      </c>
      <c r="AY305" s="23">
        <v>0</v>
      </c>
      <c r="AZ305" s="23">
        <v>0</v>
      </c>
      <c r="BA305" s="23">
        <v>0</v>
      </c>
      <c r="BB305" s="23">
        <v>0</v>
      </c>
      <c r="BC305" s="23">
        <v>0</v>
      </c>
      <c r="BD305" s="23">
        <v>0</v>
      </c>
      <c r="BE305" s="23">
        <v>0</v>
      </c>
      <c r="BF305" s="23">
        <v>0</v>
      </c>
      <c r="BG305" s="23">
        <v>0</v>
      </c>
      <c r="BH305" s="23">
        <v>0</v>
      </c>
      <c r="BI305" s="23">
        <v>0</v>
      </c>
      <c r="BJ305" s="23">
        <v>0</v>
      </c>
      <c r="BK305" s="23">
        <v>0</v>
      </c>
      <c r="BL305" s="23">
        <v>0</v>
      </c>
      <c r="BM305" s="23">
        <v>0</v>
      </c>
      <c r="BN305" s="23">
        <v>0</v>
      </c>
      <c r="BO305" s="23">
        <v>0</v>
      </c>
      <c r="BP305" s="23">
        <v>0</v>
      </c>
      <c r="BQ305" s="23">
        <v>0</v>
      </c>
      <c r="BR305" s="23">
        <v>0</v>
      </c>
      <c r="BS305" s="23">
        <v>0</v>
      </c>
      <c r="BT305" s="23">
        <v>0</v>
      </c>
      <c r="BU305" s="23">
        <v>0</v>
      </c>
      <c r="BV305" s="23">
        <v>0</v>
      </c>
      <c r="BW305" s="23">
        <v>0</v>
      </c>
      <c r="BX305" s="23">
        <v>0</v>
      </c>
      <c r="BY305" s="24">
        <v>460000</v>
      </c>
    </row>
    <row r="306" spans="1:77">
      <c r="A306" s="21" t="s">
        <v>401</v>
      </c>
      <c r="B306" s="22">
        <v>4301020106.5150003</v>
      </c>
      <c r="C306" s="21" t="s">
        <v>466</v>
      </c>
      <c r="D306" s="23">
        <v>0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-30</v>
      </c>
      <c r="L306" s="23">
        <v>0</v>
      </c>
      <c r="M306" s="23">
        <v>-8830.4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0</v>
      </c>
      <c r="T306" s="23">
        <v>-3467</v>
      </c>
      <c r="U306" s="23">
        <v>0</v>
      </c>
      <c r="V306" s="23">
        <v>0</v>
      </c>
      <c r="W306" s="23">
        <v>-417605.33</v>
      </c>
      <c r="X306" s="23">
        <v>0</v>
      </c>
      <c r="Y306" s="23">
        <v>0</v>
      </c>
      <c r="Z306" s="23">
        <v>0</v>
      </c>
      <c r="AA306" s="23">
        <v>0</v>
      </c>
      <c r="AB306" s="23">
        <v>0</v>
      </c>
      <c r="AC306" s="23">
        <v>0</v>
      </c>
      <c r="AD306" s="23">
        <v>0</v>
      </c>
      <c r="AE306" s="23">
        <v>-972.68</v>
      </c>
      <c r="AF306" s="23">
        <v>0</v>
      </c>
      <c r="AG306" s="23">
        <v>0</v>
      </c>
      <c r="AH306" s="23">
        <v>0</v>
      </c>
      <c r="AI306" s="23">
        <v>-2955</v>
      </c>
      <c r="AJ306" s="23">
        <v>-11180</v>
      </c>
      <c r="AK306" s="23">
        <v>0</v>
      </c>
      <c r="AL306" s="23">
        <v>0</v>
      </c>
      <c r="AM306" s="23">
        <v>-20927</v>
      </c>
      <c r="AN306" s="23">
        <v>-28585</v>
      </c>
      <c r="AO306" s="23">
        <v>-10564</v>
      </c>
      <c r="AP306" s="23">
        <v>-26103</v>
      </c>
      <c r="AQ306" s="23">
        <v>0</v>
      </c>
      <c r="AR306" s="23">
        <v>-27</v>
      </c>
      <c r="AS306" s="23">
        <v>-437</v>
      </c>
      <c r="AT306" s="23">
        <v>0</v>
      </c>
      <c r="AU306" s="23">
        <v>4351</v>
      </c>
      <c r="AV306" s="23">
        <v>0</v>
      </c>
      <c r="AW306" s="23">
        <v>0</v>
      </c>
      <c r="AX306" s="23">
        <v>0</v>
      </c>
      <c r="AY306" s="23">
        <v>0</v>
      </c>
      <c r="AZ306" s="23">
        <v>0</v>
      </c>
      <c r="BA306" s="23">
        <v>0</v>
      </c>
      <c r="BB306" s="23">
        <v>0</v>
      </c>
      <c r="BC306" s="23">
        <v>0</v>
      </c>
      <c r="BD306" s="23">
        <v>0</v>
      </c>
      <c r="BE306" s="23">
        <v>0</v>
      </c>
      <c r="BF306" s="23">
        <v>0</v>
      </c>
      <c r="BG306" s="23">
        <v>0</v>
      </c>
      <c r="BH306" s="23">
        <v>0</v>
      </c>
      <c r="BI306" s="23">
        <v>-741.08</v>
      </c>
      <c r="BJ306" s="23">
        <v>0</v>
      </c>
      <c r="BK306" s="23">
        <v>0</v>
      </c>
      <c r="BL306" s="23">
        <v>0</v>
      </c>
      <c r="BM306" s="23">
        <v>0</v>
      </c>
      <c r="BN306" s="23">
        <v>0</v>
      </c>
      <c r="BO306" s="23">
        <v>0</v>
      </c>
      <c r="BP306" s="23">
        <v>0</v>
      </c>
      <c r="BQ306" s="23">
        <v>0</v>
      </c>
      <c r="BR306" s="23">
        <v>0</v>
      </c>
      <c r="BS306" s="23">
        <v>0</v>
      </c>
      <c r="BT306" s="23">
        <v>0</v>
      </c>
      <c r="BU306" s="23">
        <v>0</v>
      </c>
      <c r="BV306" s="23">
        <v>0</v>
      </c>
      <c r="BW306" s="23">
        <v>0</v>
      </c>
      <c r="BX306" s="23">
        <v>0</v>
      </c>
      <c r="BY306" s="24">
        <v>1893710.2300000004</v>
      </c>
    </row>
    <row r="307" spans="1:77">
      <c r="A307" s="21" t="s">
        <v>401</v>
      </c>
      <c r="B307" s="22">
        <v>4301020106.5170002</v>
      </c>
      <c r="C307" s="21" t="s">
        <v>467</v>
      </c>
      <c r="D307" s="23">
        <v>0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12289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  <c r="V307" s="23">
        <v>0</v>
      </c>
      <c r="W307" s="23">
        <v>0</v>
      </c>
      <c r="X307" s="23">
        <v>0</v>
      </c>
      <c r="Y307" s="23">
        <v>0</v>
      </c>
      <c r="Z307" s="23">
        <v>0</v>
      </c>
      <c r="AA307" s="23">
        <v>0</v>
      </c>
      <c r="AB307" s="23">
        <v>0</v>
      </c>
      <c r="AC307" s="23">
        <v>0</v>
      </c>
      <c r="AD307" s="23">
        <v>1361200</v>
      </c>
      <c r="AE307" s="23">
        <v>0</v>
      </c>
      <c r="AF307" s="23">
        <v>150000</v>
      </c>
      <c r="AG307" s="23">
        <v>150000</v>
      </c>
      <c r="AH307" s="23">
        <v>0</v>
      </c>
      <c r="AI307" s="23">
        <v>0</v>
      </c>
      <c r="AJ307" s="23">
        <v>150000</v>
      </c>
      <c r="AK307" s="23">
        <v>150000</v>
      </c>
      <c r="AL307" s="23">
        <v>528647.63</v>
      </c>
      <c r="AM307" s="23">
        <v>150000</v>
      </c>
      <c r="AN307" s="23">
        <v>150000</v>
      </c>
      <c r="AO307" s="23">
        <v>150000</v>
      </c>
      <c r="AP307" s="23">
        <v>150000</v>
      </c>
      <c r="AQ307" s="23">
        <v>0</v>
      </c>
      <c r="AR307" s="23">
        <v>0</v>
      </c>
      <c r="AS307" s="23">
        <v>0</v>
      </c>
      <c r="AT307" s="23">
        <v>0</v>
      </c>
      <c r="AU307" s="23">
        <v>0</v>
      </c>
      <c r="AV307" s="23">
        <v>0</v>
      </c>
      <c r="AW307" s="23">
        <v>0</v>
      </c>
      <c r="AX307" s="23">
        <v>0</v>
      </c>
      <c r="AY307" s="23">
        <v>0</v>
      </c>
      <c r="AZ307" s="23">
        <v>7000</v>
      </c>
      <c r="BA307" s="23">
        <v>0</v>
      </c>
      <c r="BB307" s="23">
        <v>0</v>
      </c>
      <c r="BC307" s="23">
        <v>0</v>
      </c>
      <c r="BD307" s="23">
        <v>0</v>
      </c>
      <c r="BE307" s="23">
        <v>0</v>
      </c>
      <c r="BF307" s="23">
        <v>4696.8</v>
      </c>
      <c r="BG307" s="23">
        <v>0</v>
      </c>
      <c r="BH307" s="23">
        <v>0</v>
      </c>
      <c r="BI307" s="23">
        <v>0</v>
      </c>
      <c r="BJ307" s="23">
        <v>0</v>
      </c>
      <c r="BK307" s="23">
        <v>0</v>
      </c>
      <c r="BL307" s="23">
        <v>0</v>
      </c>
      <c r="BM307" s="23">
        <v>0</v>
      </c>
      <c r="BN307" s="23">
        <v>0</v>
      </c>
      <c r="BO307" s="23">
        <v>0</v>
      </c>
      <c r="BP307" s="23">
        <v>0</v>
      </c>
      <c r="BQ307" s="23">
        <v>0</v>
      </c>
      <c r="BR307" s="23">
        <v>0</v>
      </c>
      <c r="BS307" s="23">
        <v>0</v>
      </c>
      <c r="BT307" s="23">
        <v>245022</v>
      </c>
      <c r="BU307" s="23">
        <v>0</v>
      </c>
      <c r="BV307" s="23">
        <v>0</v>
      </c>
      <c r="BW307" s="23">
        <v>0</v>
      </c>
      <c r="BX307" s="23">
        <v>0</v>
      </c>
      <c r="BY307" s="24">
        <v>-1366946.88</v>
      </c>
    </row>
    <row r="308" spans="1:77">
      <c r="A308" s="21" t="s">
        <v>401</v>
      </c>
      <c r="B308" s="22">
        <v>4301020106.5179996</v>
      </c>
      <c r="C308" s="21" t="s">
        <v>468</v>
      </c>
      <c r="D308" s="23">
        <v>0</v>
      </c>
      <c r="E308" s="23">
        <v>0</v>
      </c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0</v>
      </c>
      <c r="P308" s="23">
        <v>0</v>
      </c>
      <c r="Q308" s="23">
        <v>0</v>
      </c>
      <c r="R308" s="23">
        <v>0</v>
      </c>
      <c r="S308" s="23">
        <v>0</v>
      </c>
      <c r="T308" s="23">
        <v>0</v>
      </c>
      <c r="U308" s="23">
        <v>0</v>
      </c>
      <c r="V308" s="23">
        <v>445636.25</v>
      </c>
      <c r="W308" s="23">
        <v>0</v>
      </c>
      <c r="X308" s="23">
        <v>0</v>
      </c>
      <c r="Y308" s="23">
        <v>0</v>
      </c>
      <c r="Z308" s="23">
        <v>0</v>
      </c>
      <c r="AA308" s="23">
        <v>0</v>
      </c>
      <c r="AB308" s="23">
        <v>0</v>
      </c>
      <c r="AC308" s="23">
        <v>0</v>
      </c>
      <c r="AD308" s="23">
        <v>0</v>
      </c>
      <c r="AE308" s="23">
        <v>150000</v>
      </c>
      <c r="AF308" s="23">
        <v>0</v>
      </c>
      <c r="AG308" s="23">
        <v>0</v>
      </c>
      <c r="AH308" s="23">
        <v>0</v>
      </c>
      <c r="AI308" s="23">
        <v>0</v>
      </c>
      <c r="AJ308" s="23">
        <v>0</v>
      </c>
      <c r="AK308" s="23">
        <v>0</v>
      </c>
      <c r="AL308" s="23">
        <v>0</v>
      </c>
      <c r="AM308" s="23">
        <v>0</v>
      </c>
      <c r="AN308" s="23">
        <v>0</v>
      </c>
      <c r="AO308" s="23">
        <v>0</v>
      </c>
      <c r="AP308" s="23">
        <v>0</v>
      </c>
      <c r="AQ308" s="23">
        <v>0</v>
      </c>
      <c r="AR308" s="23">
        <v>0</v>
      </c>
      <c r="AS308" s="23">
        <v>0</v>
      </c>
      <c r="AT308" s="23">
        <v>0</v>
      </c>
      <c r="AU308" s="23">
        <v>0</v>
      </c>
      <c r="AV308" s="23">
        <v>0</v>
      </c>
      <c r="AW308" s="23">
        <v>0</v>
      </c>
      <c r="AX308" s="23">
        <v>0</v>
      </c>
      <c r="AY308" s="23">
        <v>0</v>
      </c>
      <c r="AZ308" s="23">
        <v>0</v>
      </c>
      <c r="BA308" s="23">
        <v>0</v>
      </c>
      <c r="BB308" s="23">
        <v>0</v>
      </c>
      <c r="BC308" s="23">
        <v>0</v>
      </c>
      <c r="BD308" s="23">
        <v>0</v>
      </c>
      <c r="BE308" s="23">
        <v>0</v>
      </c>
      <c r="BF308" s="23">
        <v>0</v>
      </c>
      <c r="BG308" s="23">
        <v>0</v>
      </c>
      <c r="BH308" s="23">
        <v>0</v>
      </c>
      <c r="BI308" s="23">
        <v>0</v>
      </c>
      <c r="BJ308" s="23">
        <v>0</v>
      </c>
      <c r="BK308" s="23">
        <v>0</v>
      </c>
      <c r="BL308" s="23">
        <v>0</v>
      </c>
      <c r="BM308" s="23">
        <v>36033.75</v>
      </c>
      <c r="BN308" s="23">
        <v>0</v>
      </c>
      <c r="BO308" s="23">
        <v>0</v>
      </c>
      <c r="BP308" s="23">
        <v>0</v>
      </c>
      <c r="BQ308" s="23">
        <v>0</v>
      </c>
      <c r="BR308" s="23">
        <v>0</v>
      </c>
      <c r="BS308" s="23">
        <v>0</v>
      </c>
      <c r="BT308" s="23">
        <v>0</v>
      </c>
      <c r="BU308" s="23">
        <v>0</v>
      </c>
      <c r="BV308" s="23">
        <v>0</v>
      </c>
      <c r="BW308" s="23">
        <v>0</v>
      </c>
      <c r="BX308" s="23">
        <v>0</v>
      </c>
      <c r="BY308" s="24">
        <v>418042.6</v>
      </c>
    </row>
    <row r="309" spans="1:77">
      <c r="A309" s="21" t="s">
        <v>401</v>
      </c>
      <c r="B309" s="22">
        <v>4301020106.5190001</v>
      </c>
      <c r="C309" s="21" t="s">
        <v>469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0</v>
      </c>
      <c r="T309" s="23">
        <v>0</v>
      </c>
      <c r="U309" s="23">
        <v>0</v>
      </c>
      <c r="V309" s="23">
        <v>7705.6</v>
      </c>
      <c r="W309" s="23">
        <v>1398.2</v>
      </c>
      <c r="X309" s="23">
        <v>0</v>
      </c>
      <c r="Y309" s="23">
        <v>0</v>
      </c>
      <c r="Z309" s="23">
        <v>0</v>
      </c>
      <c r="AA309" s="23">
        <v>0</v>
      </c>
      <c r="AB309" s="23">
        <v>0</v>
      </c>
      <c r="AC309" s="23">
        <v>0</v>
      </c>
      <c r="AD309" s="23">
        <v>0</v>
      </c>
      <c r="AE309" s="23">
        <v>0</v>
      </c>
      <c r="AF309" s="23">
        <v>0</v>
      </c>
      <c r="AG309" s="23">
        <v>0</v>
      </c>
      <c r="AH309" s="23">
        <v>0</v>
      </c>
      <c r="AI309" s="23">
        <v>0</v>
      </c>
      <c r="AJ309" s="23">
        <v>0</v>
      </c>
      <c r="AK309" s="23">
        <v>0</v>
      </c>
      <c r="AL309" s="23">
        <v>0</v>
      </c>
      <c r="AM309" s="23">
        <v>0</v>
      </c>
      <c r="AN309" s="23">
        <v>0</v>
      </c>
      <c r="AO309" s="23">
        <v>0</v>
      </c>
      <c r="AP309" s="23">
        <v>0</v>
      </c>
      <c r="AQ309" s="23">
        <v>0</v>
      </c>
      <c r="AR309" s="23">
        <v>0</v>
      </c>
      <c r="AS309" s="23">
        <v>0</v>
      </c>
      <c r="AT309" s="23">
        <v>0</v>
      </c>
      <c r="AU309" s="23">
        <v>389</v>
      </c>
      <c r="AV309" s="23">
        <v>0</v>
      </c>
      <c r="AW309" s="23">
        <v>0</v>
      </c>
      <c r="AX309" s="23">
        <v>0</v>
      </c>
      <c r="AY309" s="23">
        <v>0</v>
      </c>
      <c r="AZ309" s="23">
        <v>0</v>
      </c>
      <c r="BA309" s="23">
        <v>0</v>
      </c>
      <c r="BB309" s="23">
        <v>0</v>
      </c>
      <c r="BC309" s="23">
        <v>0</v>
      </c>
      <c r="BD309" s="23">
        <v>0</v>
      </c>
      <c r="BE309" s="23">
        <v>0</v>
      </c>
      <c r="BF309" s="23">
        <v>0</v>
      </c>
      <c r="BG309" s="23">
        <v>0</v>
      </c>
      <c r="BH309" s="23">
        <v>0</v>
      </c>
      <c r="BI309" s="23">
        <v>0</v>
      </c>
      <c r="BJ309" s="23">
        <v>0</v>
      </c>
      <c r="BK309" s="23">
        <v>0</v>
      </c>
      <c r="BL309" s="23">
        <v>0</v>
      </c>
      <c r="BM309" s="23">
        <v>0</v>
      </c>
      <c r="BN309" s="23">
        <v>0</v>
      </c>
      <c r="BO309" s="23">
        <v>0</v>
      </c>
      <c r="BP309" s="23">
        <v>0</v>
      </c>
      <c r="BQ309" s="23">
        <v>0</v>
      </c>
      <c r="BR309" s="23">
        <v>0</v>
      </c>
      <c r="BS309" s="23">
        <v>0</v>
      </c>
      <c r="BT309" s="23">
        <v>0</v>
      </c>
      <c r="BU309" s="23">
        <v>0</v>
      </c>
      <c r="BV309" s="23">
        <v>0</v>
      </c>
      <c r="BW309" s="23">
        <v>0</v>
      </c>
      <c r="BX309" s="23">
        <v>0</v>
      </c>
      <c r="BY309" s="24">
        <v>-1030584.69</v>
      </c>
    </row>
    <row r="310" spans="1:77">
      <c r="A310" s="21" t="s">
        <v>401</v>
      </c>
      <c r="B310" s="22">
        <v>4301020106.7030001</v>
      </c>
      <c r="C310" s="21" t="s">
        <v>470</v>
      </c>
      <c r="D310" s="23">
        <v>0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0</v>
      </c>
      <c r="S310" s="23">
        <v>0</v>
      </c>
      <c r="T310" s="23">
        <v>0</v>
      </c>
      <c r="U310" s="23">
        <v>0</v>
      </c>
      <c r="V310" s="23">
        <v>128119</v>
      </c>
      <c r="W310" s="23">
        <v>5245</v>
      </c>
      <c r="X310" s="23">
        <v>0</v>
      </c>
      <c r="Y310" s="23">
        <v>0</v>
      </c>
      <c r="Z310" s="23">
        <v>0</v>
      </c>
      <c r="AA310" s="23">
        <v>0</v>
      </c>
      <c r="AB310" s="23">
        <v>0</v>
      </c>
      <c r="AC310" s="23">
        <v>35339</v>
      </c>
      <c r="AD310" s="23">
        <v>0</v>
      </c>
      <c r="AE310" s="23">
        <v>4100</v>
      </c>
      <c r="AF310" s="23">
        <v>0</v>
      </c>
      <c r="AG310" s="23">
        <v>0</v>
      </c>
      <c r="AH310" s="23">
        <v>0</v>
      </c>
      <c r="AI310" s="23">
        <v>0</v>
      </c>
      <c r="AJ310" s="23">
        <v>0</v>
      </c>
      <c r="AK310" s="23">
        <v>0</v>
      </c>
      <c r="AL310" s="23">
        <v>0</v>
      </c>
      <c r="AM310" s="23">
        <v>0</v>
      </c>
      <c r="AN310" s="23">
        <v>0</v>
      </c>
      <c r="AO310" s="23">
        <v>0</v>
      </c>
      <c r="AP310" s="23">
        <v>0</v>
      </c>
      <c r="AQ310" s="23">
        <v>47090.98</v>
      </c>
      <c r="AR310" s="23">
        <v>292041.78000000003</v>
      </c>
      <c r="AS310" s="23">
        <v>0</v>
      </c>
      <c r="AT310" s="23">
        <v>0</v>
      </c>
      <c r="AU310" s="23">
        <v>0</v>
      </c>
      <c r="AV310" s="23">
        <v>0</v>
      </c>
      <c r="AW310" s="23">
        <v>0</v>
      </c>
      <c r="AX310" s="23">
        <v>0</v>
      </c>
      <c r="AY310" s="23">
        <v>0</v>
      </c>
      <c r="AZ310" s="23">
        <v>1804</v>
      </c>
      <c r="BA310" s="23">
        <v>0</v>
      </c>
      <c r="BB310" s="23">
        <v>0</v>
      </c>
      <c r="BC310" s="23">
        <v>0</v>
      </c>
      <c r="BD310" s="23">
        <v>0</v>
      </c>
      <c r="BE310" s="23">
        <v>4200</v>
      </c>
      <c r="BF310" s="23">
        <v>0</v>
      </c>
      <c r="BG310" s="23">
        <v>0</v>
      </c>
      <c r="BH310" s="23">
        <v>0</v>
      </c>
      <c r="BI310" s="23">
        <v>0</v>
      </c>
      <c r="BJ310" s="23">
        <v>2244.85</v>
      </c>
      <c r="BK310" s="23">
        <v>0</v>
      </c>
      <c r="BL310" s="23">
        <v>0</v>
      </c>
      <c r="BM310" s="23">
        <v>0</v>
      </c>
      <c r="BN310" s="23">
        <v>0</v>
      </c>
      <c r="BO310" s="23">
        <v>0</v>
      </c>
      <c r="BP310" s="23">
        <v>0</v>
      </c>
      <c r="BQ310" s="23">
        <v>0</v>
      </c>
      <c r="BR310" s="23">
        <v>25901</v>
      </c>
      <c r="BS310" s="23">
        <v>530</v>
      </c>
      <c r="BT310" s="23">
        <v>0</v>
      </c>
      <c r="BU310" s="23">
        <v>64579</v>
      </c>
      <c r="BV310" s="23">
        <v>0</v>
      </c>
      <c r="BW310" s="23">
        <v>0</v>
      </c>
      <c r="BX310" s="23">
        <v>0</v>
      </c>
      <c r="BY310" s="24">
        <v>680561.23</v>
      </c>
    </row>
    <row r="311" spans="1:77">
      <c r="A311" s="21" t="s">
        <v>401</v>
      </c>
      <c r="B311" s="22">
        <v>4301020106.7040005</v>
      </c>
      <c r="C311" s="21" t="s">
        <v>471</v>
      </c>
      <c r="D311" s="23">
        <v>0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-45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  <c r="S311" s="23">
        <v>0</v>
      </c>
      <c r="T311" s="23">
        <v>1949</v>
      </c>
      <c r="U311" s="23">
        <v>0</v>
      </c>
      <c r="V311" s="23">
        <v>0</v>
      </c>
      <c r="W311" s="23">
        <v>-44679.44</v>
      </c>
      <c r="X311" s="23">
        <v>0</v>
      </c>
      <c r="Y311" s="23">
        <v>-5806.5</v>
      </c>
      <c r="Z311" s="23">
        <v>-7547.5</v>
      </c>
      <c r="AA311" s="23">
        <v>0</v>
      </c>
      <c r="AB311" s="23">
        <v>0</v>
      </c>
      <c r="AC311" s="23">
        <v>0</v>
      </c>
      <c r="AD311" s="23">
        <v>0</v>
      </c>
      <c r="AE311" s="23">
        <v>-19235.900000000001</v>
      </c>
      <c r="AF311" s="23">
        <v>0</v>
      </c>
      <c r="AG311" s="23">
        <v>0</v>
      </c>
      <c r="AH311" s="23">
        <v>0</v>
      </c>
      <c r="AI311" s="23">
        <v>0</v>
      </c>
      <c r="AJ311" s="23">
        <v>-1999</v>
      </c>
      <c r="AK311" s="23">
        <v>0</v>
      </c>
      <c r="AL311" s="23">
        <v>-5488</v>
      </c>
      <c r="AM311" s="23">
        <v>-2424</v>
      </c>
      <c r="AN311" s="23">
        <v>-3408</v>
      </c>
      <c r="AO311" s="23">
        <v>-4912</v>
      </c>
      <c r="AP311" s="23">
        <v>0</v>
      </c>
      <c r="AQ311" s="23">
        <v>-50079</v>
      </c>
      <c r="AR311" s="23">
        <v>0</v>
      </c>
      <c r="AS311" s="23">
        <v>-130</v>
      </c>
      <c r="AT311" s="23">
        <v>0</v>
      </c>
      <c r="AU311" s="23">
        <v>730</v>
      </c>
      <c r="AV311" s="23">
        <v>0</v>
      </c>
      <c r="AW311" s="23">
        <v>0</v>
      </c>
      <c r="AX311" s="23">
        <v>0</v>
      </c>
      <c r="AY311" s="23">
        <v>0</v>
      </c>
      <c r="AZ311" s="23">
        <v>0</v>
      </c>
      <c r="BA311" s="23">
        <v>0</v>
      </c>
      <c r="BB311" s="23">
        <v>0</v>
      </c>
      <c r="BC311" s="23">
        <v>0</v>
      </c>
      <c r="BD311" s="23">
        <v>0</v>
      </c>
      <c r="BE311" s="23">
        <v>0</v>
      </c>
      <c r="BF311" s="23">
        <v>0</v>
      </c>
      <c r="BG311" s="23">
        <v>0</v>
      </c>
      <c r="BH311" s="23">
        <v>0</v>
      </c>
      <c r="BI311" s="23">
        <v>0</v>
      </c>
      <c r="BJ311" s="23">
        <v>0</v>
      </c>
      <c r="BK311" s="23">
        <v>0</v>
      </c>
      <c r="BL311" s="23">
        <v>0</v>
      </c>
      <c r="BM311" s="23">
        <v>0</v>
      </c>
      <c r="BN311" s="23">
        <v>0</v>
      </c>
      <c r="BO311" s="23">
        <v>0</v>
      </c>
      <c r="BP311" s="23">
        <v>0</v>
      </c>
      <c r="BQ311" s="23">
        <v>0</v>
      </c>
      <c r="BR311" s="23">
        <v>0</v>
      </c>
      <c r="BS311" s="23">
        <v>0</v>
      </c>
      <c r="BT311" s="23">
        <v>0</v>
      </c>
      <c r="BU311" s="23">
        <v>0</v>
      </c>
      <c r="BV311" s="23">
        <v>0</v>
      </c>
      <c r="BW311" s="23">
        <v>0</v>
      </c>
      <c r="BX311" s="23">
        <v>0</v>
      </c>
      <c r="BY311" s="24">
        <v>-234991.45</v>
      </c>
    </row>
    <row r="312" spans="1:77">
      <c r="A312" s="21" t="s">
        <v>401</v>
      </c>
      <c r="B312" s="22">
        <v>4301020106.7049999</v>
      </c>
      <c r="C312" s="21" t="s">
        <v>472</v>
      </c>
      <c r="D312" s="23">
        <v>0</v>
      </c>
      <c r="E312" s="23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-10629.23</v>
      </c>
      <c r="K312" s="23">
        <v>-31863.279999999999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  <c r="S312" s="23">
        <v>0</v>
      </c>
      <c r="T312" s="23">
        <v>0</v>
      </c>
      <c r="U312" s="23">
        <v>0</v>
      </c>
      <c r="V312" s="23">
        <v>0</v>
      </c>
      <c r="W312" s="23">
        <v>-17826.27</v>
      </c>
      <c r="X312" s="23">
        <v>0</v>
      </c>
      <c r="Y312" s="23">
        <v>0</v>
      </c>
      <c r="Z312" s="23">
        <v>0</v>
      </c>
      <c r="AA312" s="23">
        <v>0</v>
      </c>
      <c r="AB312" s="23">
        <v>0</v>
      </c>
      <c r="AC312" s="23">
        <v>0</v>
      </c>
      <c r="AD312" s="23">
        <v>0</v>
      </c>
      <c r="AE312" s="23">
        <v>-64946.3</v>
      </c>
      <c r="AF312" s="23">
        <v>0</v>
      </c>
      <c r="AG312" s="23">
        <v>0</v>
      </c>
      <c r="AH312" s="23">
        <v>0</v>
      </c>
      <c r="AI312" s="23">
        <v>0</v>
      </c>
      <c r="AJ312" s="23">
        <v>0</v>
      </c>
      <c r="AK312" s="23">
        <v>0</v>
      </c>
      <c r="AL312" s="23">
        <v>0</v>
      </c>
      <c r="AM312" s="23">
        <v>0</v>
      </c>
      <c r="AN312" s="23">
        <v>0</v>
      </c>
      <c r="AO312" s="23">
        <v>0</v>
      </c>
      <c r="AP312" s="23">
        <v>0</v>
      </c>
      <c r="AQ312" s="23">
        <v>0</v>
      </c>
      <c r="AR312" s="23">
        <v>-443</v>
      </c>
      <c r="AS312" s="23">
        <v>0</v>
      </c>
      <c r="AT312" s="23">
        <v>-102342.6</v>
      </c>
      <c r="AU312" s="23">
        <v>0</v>
      </c>
      <c r="AV312" s="23">
        <v>0</v>
      </c>
      <c r="AW312" s="23">
        <v>0</v>
      </c>
      <c r="AX312" s="23">
        <v>0</v>
      </c>
      <c r="AY312" s="23">
        <v>0</v>
      </c>
      <c r="AZ312" s="23">
        <v>0</v>
      </c>
      <c r="BA312" s="23">
        <v>0</v>
      </c>
      <c r="BB312" s="23">
        <v>0</v>
      </c>
      <c r="BC312" s="23">
        <v>0</v>
      </c>
      <c r="BD312" s="23">
        <v>0</v>
      </c>
      <c r="BE312" s="23">
        <v>0</v>
      </c>
      <c r="BF312" s="23">
        <v>0</v>
      </c>
      <c r="BG312" s="23">
        <v>0</v>
      </c>
      <c r="BH312" s="23">
        <v>0</v>
      </c>
      <c r="BI312" s="23">
        <v>0</v>
      </c>
      <c r="BJ312" s="23">
        <v>0</v>
      </c>
      <c r="BK312" s="23">
        <v>0</v>
      </c>
      <c r="BL312" s="23">
        <v>0</v>
      </c>
      <c r="BM312" s="23">
        <v>0</v>
      </c>
      <c r="BN312" s="23">
        <v>0</v>
      </c>
      <c r="BO312" s="23">
        <v>0</v>
      </c>
      <c r="BP312" s="23">
        <v>0</v>
      </c>
      <c r="BQ312" s="23">
        <v>0</v>
      </c>
      <c r="BR312" s="23">
        <v>0</v>
      </c>
      <c r="BS312" s="23">
        <v>0</v>
      </c>
      <c r="BT312" s="23">
        <v>0</v>
      </c>
      <c r="BU312" s="23">
        <v>0</v>
      </c>
      <c r="BV312" s="23">
        <v>0</v>
      </c>
      <c r="BW312" s="23">
        <v>0</v>
      </c>
      <c r="BX312" s="23">
        <v>0</v>
      </c>
      <c r="BY312" s="24">
        <v>10182886.210000001</v>
      </c>
    </row>
    <row r="313" spans="1:77">
      <c r="A313" s="21" t="s">
        <v>401</v>
      </c>
      <c r="B313" s="22">
        <v>4301020106.7060003</v>
      </c>
      <c r="C313" s="21" t="s">
        <v>473</v>
      </c>
      <c r="D313" s="23">
        <v>0</v>
      </c>
      <c r="E313" s="23">
        <v>0</v>
      </c>
      <c r="F313" s="23">
        <v>0</v>
      </c>
      <c r="G313" s="23">
        <v>0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0</v>
      </c>
      <c r="P313" s="23">
        <v>0</v>
      </c>
      <c r="Q313" s="23">
        <v>0</v>
      </c>
      <c r="R313" s="23">
        <v>0</v>
      </c>
      <c r="S313" s="23">
        <v>0</v>
      </c>
      <c r="T313" s="23">
        <v>0</v>
      </c>
      <c r="U313" s="23">
        <v>0</v>
      </c>
      <c r="V313" s="23">
        <v>0</v>
      </c>
      <c r="W313" s="23">
        <v>0</v>
      </c>
      <c r="X313" s="23">
        <v>0</v>
      </c>
      <c r="Y313" s="23">
        <v>0</v>
      </c>
      <c r="Z313" s="23">
        <v>0</v>
      </c>
      <c r="AA313" s="23">
        <v>0</v>
      </c>
      <c r="AB313" s="23">
        <v>0</v>
      </c>
      <c r="AC313" s="23">
        <v>0</v>
      </c>
      <c r="AD313" s="23">
        <v>0</v>
      </c>
      <c r="AE313" s="23">
        <v>58700.3</v>
      </c>
      <c r="AF313" s="23">
        <v>0</v>
      </c>
      <c r="AG313" s="23">
        <v>0</v>
      </c>
      <c r="AH313" s="23">
        <v>0</v>
      </c>
      <c r="AI313" s="23">
        <v>0</v>
      </c>
      <c r="AJ313" s="23">
        <v>0</v>
      </c>
      <c r="AK313" s="23">
        <v>0</v>
      </c>
      <c r="AL313" s="23">
        <v>0</v>
      </c>
      <c r="AM313" s="23">
        <v>0</v>
      </c>
      <c r="AN313" s="23">
        <v>0</v>
      </c>
      <c r="AO313" s="23">
        <v>0</v>
      </c>
      <c r="AP313" s="23">
        <v>0</v>
      </c>
      <c r="AQ313" s="23">
        <v>0</v>
      </c>
      <c r="AR313" s="23">
        <v>1540</v>
      </c>
      <c r="AS313" s="23">
        <v>0</v>
      </c>
      <c r="AT313" s="23">
        <v>9020.5499999999993</v>
      </c>
      <c r="AU313" s="23">
        <v>0</v>
      </c>
      <c r="AV313" s="23">
        <v>0</v>
      </c>
      <c r="AW313" s="23">
        <v>0</v>
      </c>
      <c r="AX313" s="23">
        <v>0</v>
      </c>
      <c r="AY313" s="23">
        <v>0</v>
      </c>
      <c r="AZ313" s="23">
        <v>0</v>
      </c>
      <c r="BA313" s="23">
        <v>0</v>
      </c>
      <c r="BB313" s="23">
        <v>0</v>
      </c>
      <c r="BC313" s="23">
        <v>0</v>
      </c>
      <c r="BD313" s="23">
        <v>0</v>
      </c>
      <c r="BE313" s="23">
        <v>0</v>
      </c>
      <c r="BF313" s="23">
        <v>0</v>
      </c>
      <c r="BG313" s="23">
        <v>0</v>
      </c>
      <c r="BH313" s="23">
        <v>0</v>
      </c>
      <c r="BI313" s="23">
        <v>0</v>
      </c>
      <c r="BJ313" s="23">
        <v>0</v>
      </c>
      <c r="BK313" s="23">
        <v>0</v>
      </c>
      <c r="BL313" s="23">
        <v>0</v>
      </c>
      <c r="BM313" s="23">
        <v>0</v>
      </c>
      <c r="BN313" s="23">
        <v>0</v>
      </c>
      <c r="BO313" s="23">
        <v>0</v>
      </c>
      <c r="BP313" s="23">
        <v>0</v>
      </c>
      <c r="BQ313" s="23">
        <v>0</v>
      </c>
      <c r="BR313" s="23">
        <v>0</v>
      </c>
      <c r="BS313" s="23">
        <v>0</v>
      </c>
      <c r="BT313" s="23">
        <v>0</v>
      </c>
      <c r="BU313" s="23">
        <v>0</v>
      </c>
      <c r="BV313" s="23">
        <v>0</v>
      </c>
      <c r="BW313" s="23">
        <v>0</v>
      </c>
      <c r="BX313" s="23">
        <v>0</v>
      </c>
      <c r="BY313" s="24">
        <v>570000</v>
      </c>
    </row>
    <row r="314" spans="1:77">
      <c r="A314" s="21" t="s">
        <v>401</v>
      </c>
      <c r="B314" s="22">
        <v>4301020106.7110004</v>
      </c>
      <c r="C314" s="21" t="s">
        <v>474</v>
      </c>
      <c r="D314" s="23">
        <v>0</v>
      </c>
      <c r="E314" s="23">
        <v>0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  <c r="S314" s="23">
        <v>0</v>
      </c>
      <c r="T314" s="23">
        <v>0</v>
      </c>
      <c r="U314" s="23">
        <v>0</v>
      </c>
      <c r="V314" s="23">
        <v>0</v>
      </c>
      <c r="W314" s="23">
        <v>0</v>
      </c>
      <c r="X314" s="23">
        <v>-2576.25</v>
      </c>
      <c r="Y314" s="23">
        <v>-2633</v>
      </c>
      <c r="Z314" s="23">
        <v>0</v>
      </c>
      <c r="AA314" s="23">
        <v>0</v>
      </c>
      <c r="AB314" s="23">
        <v>0</v>
      </c>
      <c r="AC314" s="23">
        <v>0</v>
      </c>
      <c r="AD314" s="23">
        <v>0</v>
      </c>
      <c r="AE314" s="23">
        <v>0</v>
      </c>
      <c r="AF314" s="23">
        <v>0</v>
      </c>
      <c r="AG314" s="23">
        <v>0</v>
      </c>
      <c r="AH314" s="23">
        <v>0</v>
      </c>
      <c r="AI314" s="23">
        <v>-465</v>
      </c>
      <c r="AJ314" s="23">
        <v>-7386</v>
      </c>
      <c r="AK314" s="23">
        <v>0</v>
      </c>
      <c r="AL314" s="23">
        <v>-1400</v>
      </c>
      <c r="AM314" s="23">
        <v>-2975</v>
      </c>
      <c r="AN314" s="23">
        <v>-4973</v>
      </c>
      <c r="AO314" s="23">
        <v>-2932</v>
      </c>
      <c r="AP314" s="23">
        <v>-148</v>
      </c>
      <c r="AQ314" s="23">
        <v>0</v>
      </c>
      <c r="AR314" s="23">
        <v>-628007</v>
      </c>
      <c r="AS314" s="23">
        <v>-1564</v>
      </c>
      <c r="AT314" s="23">
        <v>0</v>
      </c>
      <c r="AU314" s="23">
        <v>0</v>
      </c>
      <c r="AV314" s="23">
        <v>-1507</v>
      </c>
      <c r="AW314" s="23">
        <v>-14520</v>
      </c>
      <c r="AX314" s="23">
        <v>0</v>
      </c>
      <c r="AY314" s="23">
        <v>0</v>
      </c>
      <c r="AZ314" s="23">
        <v>0</v>
      </c>
      <c r="BA314" s="23">
        <v>0</v>
      </c>
      <c r="BB314" s="23">
        <v>0</v>
      </c>
      <c r="BC314" s="23">
        <v>0</v>
      </c>
      <c r="BD314" s="23">
        <v>0</v>
      </c>
      <c r="BE314" s="23">
        <v>0</v>
      </c>
      <c r="BF314" s="23">
        <v>-2715</v>
      </c>
      <c r="BG314" s="23">
        <v>0</v>
      </c>
      <c r="BH314" s="23">
        <v>0</v>
      </c>
      <c r="BI314" s="23">
        <v>0</v>
      </c>
      <c r="BJ314" s="23">
        <v>0</v>
      </c>
      <c r="BK314" s="23">
        <v>0</v>
      </c>
      <c r="BL314" s="23">
        <v>0</v>
      </c>
      <c r="BM314" s="23">
        <v>0</v>
      </c>
      <c r="BN314" s="23">
        <v>0</v>
      </c>
      <c r="BO314" s="23">
        <v>0</v>
      </c>
      <c r="BP314" s="23">
        <v>-6110</v>
      </c>
      <c r="BQ314" s="23">
        <v>0</v>
      </c>
      <c r="BR314" s="23">
        <v>0</v>
      </c>
      <c r="BS314" s="23">
        <v>0</v>
      </c>
      <c r="BT314" s="23">
        <v>0</v>
      </c>
      <c r="BU314" s="23">
        <v>0</v>
      </c>
      <c r="BV314" s="23">
        <v>0</v>
      </c>
      <c r="BW314" s="23">
        <v>0</v>
      </c>
      <c r="BX314" s="23">
        <v>0</v>
      </c>
      <c r="BY314" s="24">
        <v>-188657.9</v>
      </c>
    </row>
    <row r="315" spans="1:77">
      <c r="A315" s="21" t="s">
        <v>401</v>
      </c>
      <c r="B315" s="22">
        <v>4301020106.7119999</v>
      </c>
      <c r="C315" s="21" t="s">
        <v>475</v>
      </c>
      <c r="D315" s="23">
        <v>0</v>
      </c>
      <c r="E315" s="23">
        <v>0</v>
      </c>
      <c r="F315" s="23">
        <v>0</v>
      </c>
      <c r="G315" s="23">
        <v>52132.94</v>
      </c>
      <c r="H315" s="23">
        <v>0</v>
      </c>
      <c r="I315" s="23">
        <v>0</v>
      </c>
      <c r="J315" s="23">
        <v>99000</v>
      </c>
      <c r="K315" s="23">
        <v>139508.45000000001</v>
      </c>
      <c r="L315" s="23">
        <v>0</v>
      </c>
      <c r="M315" s="23">
        <v>0</v>
      </c>
      <c r="N315" s="23">
        <v>0</v>
      </c>
      <c r="O315" s="23">
        <v>0</v>
      </c>
      <c r="P315" s="23">
        <v>66809.990000000005</v>
      </c>
      <c r="Q315" s="23">
        <v>107.56</v>
      </c>
      <c r="R315" s="23">
        <v>0</v>
      </c>
      <c r="S315" s="23">
        <v>0</v>
      </c>
      <c r="T315" s="23">
        <v>0</v>
      </c>
      <c r="U315" s="23">
        <v>0</v>
      </c>
      <c r="V315" s="23">
        <v>321135.40000000002</v>
      </c>
      <c r="W315" s="23">
        <v>0</v>
      </c>
      <c r="X315" s="23">
        <v>0</v>
      </c>
      <c r="Y315" s="23">
        <v>0</v>
      </c>
      <c r="Z315" s="23">
        <v>0</v>
      </c>
      <c r="AA315" s="23">
        <v>0</v>
      </c>
      <c r="AB315" s="23">
        <v>0</v>
      </c>
      <c r="AC315" s="23">
        <v>0</v>
      </c>
      <c r="AD315" s="23">
        <v>0</v>
      </c>
      <c r="AE315" s="23">
        <v>0</v>
      </c>
      <c r="AF315" s="23">
        <v>51573.85</v>
      </c>
      <c r="AG315" s="23">
        <v>0</v>
      </c>
      <c r="AH315" s="23">
        <v>0</v>
      </c>
      <c r="AI315" s="23">
        <v>0</v>
      </c>
      <c r="AJ315" s="23">
        <v>0</v>
      </c>
      <c r="AK315" s="23">
        <v>0</v>
      </c>
      <c r="AL315" s="23">
        <v>0</v>
      </c>
      <c r="AM315" s="23">
        <v>0</v>
      </c>
      <c r="AN315" s="23">
        <v>0</v>
      </c>
      <c r="AO315" s="23">
        <v>0</v>
      </c>
      <c r="AP315" s="23">
        <v>0</v>
      </c>
      <c r="AQ315" s="23">
        <v>2182292.63</v>
      </c>
      <c r="AR315" s="23">
        <v>1842266.72</v>
      </c>
      <c r="AS315" s="23">
        <v>0</v>
      </c>
      <c r="AT315" s="23">
        <v>20222.02</v>
      </c>
      <c r="AU315" s="23">
        <v>0</v>
      </c>
      <c r="AV315" s="23">
        <v>0</v>
      </c>
      <c r="AW315" s="23">
        <v>0</v>
      </c>
      <c r="AX315" s="23">
        <v>0</v>
      </c>
      <c r="AY315" s="23">
        <v>0</v>
      </c>
      <c r="AZ315" s="23">
        <v>38749.449999999997</v>
      </c>
      <c r="BA315" s="23">
        <v>0</v>
      </c>
      <c r="BB315" s="23">
        <v>0</v>
      </c>
      <c r="BC315" s="23">
        <v>0</v>
      </c>
      <c r="BD315" s="23">
        <v>0</v>
      </c>
      <c r="BE315" s="23">
        <v>0</v>
      </c>
      <c r="BF315" s="23">
        <v>0</v>
      </c>
      <c r="BG315" s="23">
        <v>1761.34</v>
      </c>
      <c r="BH315" s="23">
        <v>0</v>
      </c>
      <c r="BI315" s="23">
        <v>0</v>
      </c>
      <c r="BJ315" s="23">
        <v>0</v>
      </c>
      <c r="BK315" s="23">
        <v>0</v>
      </c>
      <c r="BL315" s="23">
        <v>0</v>
      </c>
      <c r="BM315" s="23">
        <v>0</v>
      </c>
      <c r="BN315" s="23">
        <v>0</v>
      </c>
      <c r="BO315" s="23">
        <v>0</v>
      </c>
      <c r="BP315" s="23">
        <v>0</v>
      </c>
      <c r="BQ315" s="23">
        <v>0</v>
      </c>
      <c r="BR315" s="23">
        <v>136124.59</v>
      </c>
      <c r="BS315" s="23">
        <v>0</v>
      </c>
      <c r="BT315" s="23">
        <v>0</v>
      </c>
      <c r="BU315" s="23">
        <v>0</v>
      </c>
      <c r="BV315" s="23">
        <v>0</v>
      </c>
      <c r="BW315" s="23">
        <v>0</v>
      </c>
      <c r="BX315" s="23">
        <v>0</v>
      </c>
      <c r="BY315" s="24">
        <v>-889546.92</v>
      </c>
    </row>
    <row r="316" spans="1:77">
      <c r="A316" s="21" t="s">
        <v>401</v>
      </c>
      <c r="B316" s="22">
        <v>4301020108.1009998</v>
      </c>
      <c r="C316" s="21" t="s">
        <v>476</v>
      </c>
      <c r="D316" s="23">
        <v>0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0</v>
      </c>
      <c r="S316" s="23">
        <v>0</v>
      </c>
      <c r="T316" s="23">
        <v>0</v>
      </c>
      <c r="U316" s="23">
        <v>0</v>
      </c>
      <c r="V316" s="23">
        <v>0</v>
      </c>
      <c r="W316" s="23">
        <v>52540</v>
      </c>
      <c r="X316" s="23">
        <v>0</v>
      </c>
      <c r="Y316" s="23">
        <v>0</v>
      </c>
      <c r="Z316" s="23">
        <v>82302</v>
      </c>
      <c r="AA316" s="23">
        <v>0</v>
      </c>
      <c r="AB316" s="23">
        <v>0</v>
      </c>
      <c r="AC316" s="23">
        <v>0</v>
      </c>
      <c r="AD316" s="23">
        <v>0</v>
      </c>
      <c r="AE316" s="23">
        <v>0</v>
      </c>
      <c r="AF316" s="23">
        <v>0</v>
      </c>
      <c r="AG316" s="23">
        <v>0</v>
      </c>
      <c r="AH316" s="23">
        <v>0</v>
      </c>
      <c r="AI316" s="23">
        <v>0</v>
      </c>
      <c r="AJ316" s="23">
        <v>0</v>
      </c>
      <c r="AK316" s="23">
        <v>0</v>
      </c>
      <c r="AL316" s="23">
        <v>0</v>
      </c>
      <c r="AM316" s="23">
        <v>0</v>
      </c>
      <c r="AN316" s="23">
        <v>0</v>
      </c>
      <c r="AO316" s="23">
        <v>0</v>
      </c>
      <c r="AP316" s="23">
        <v>0</v>
      </c>
      <c r="AQ316" s="23">
        <v>0</v>
      </c>
      <c r="AR316" s="23">
        <v>0</v>
      </c>
      <c r="AS316" s="23">
        <v>0</v>
      </c>
      <c r="AT316" s="23">
        <v>0</v>
      </c>
      <c r="AU316" s="23">
        <v>0</v>
      </c>
      <c r="AV316" s="23">
        <v>0</v>
      </c>
      <c r="AW316" s="23">
        <v>0</v>
      </c>
      <c r="AX316" s="23">
        <v>0</v>
      </c>
      <c r="AY316" s="23">
        <v>0</v>
      </c>
      <c r="AZ316" s="23">
        <v>0</v>
      </c>
      <c r="BA316" s="23">
        <v>0</v>
      </c>
      <c r="BB316" s="23">
        <v>0</v>
      </c>
      <c r="BC316" s="23">
        <v>0</v>
      </c>
      <c r="BD316" s="23">
        <v>0</v>
      </c>
      <c r="BE316" s="23">
        <v>0</v>
      </c>
      <c r="BF316" s="23">
        <v>0</v>
      </c>
      <c r="BG316" s="23">
        <v>0</v>
      </c>
      <c r="BH316" s="23">
        <v>0</v>
      </c>
      <c r="BI316" s="23">
        <v>0</v>
      </c>
      <c r="BJ316" s="23">
        <v>0</v>
      </c>
      <c r="BK316" s="23">
        <v>0</v>
      </c>
      <c r="BL316" s="23">
        <v>0</v>
      </c>
      <c r="BM316" s="23">
        <v>0</v>
      </c>
      <c r="BN316" s="23">
        <v>0</v>
      </c>
      <c r="BO316" s="23">
        <v>0</v>
      </c>
      <c r="BP316" s="23">
        <v>0</v>
      </c>
      <c r="BQ316" s="23">
        <v>0</v>
      </c>
      <c r="BR316" s="23">
        <v>0</v>
      </c>
      <c r="BS316" s="23">
        <v>0</v>
      </c>
      <c r="BT316" s="23">
        <v>0</v>
      </c>
      <c r="BU316" s="23">
        <v>0</v>
      </c>
      <c r="BV316" s="23">
        <v>0</v>
      </c>
      <c r="BW316" s="23">
        <v>0</v>
      </c>
      <c r="BX316" s="23">
        <v>0</v>
      </c>
      <c r="BY316" s="24">
        <v>273277.68</v>
      </c>
    </row>
    <row r="317" spans="1:77">
      <c r="A317" s="21" t="s">
        <v>401</v>
      </c>
      <c r="B317" s="22">
        <v>4301030102.1009998</v>
      </c>
      <c r="C317" s="21" t="s">
        <v>477</v>
      </c>
      <c r="D317" s="28">
        <v>0</v>
      </c>
      <c r="E317" s="28">
        <v>0</v>
      </c>
      <c r="F317" s="28">
        <v>0</v>
      </c>
      <c r="G317" s="28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v>0</v>
      </c>
      <c r="R317" s="28">
        <v>0</v>
      </c>
      <c r="S317" s="28">
        <v>0</v>
      </c>
      <c r="T317" s="28">
        <v>0</v>
      </c>
      <c r="U317" s="28">
        <v>0</v>
      </c>
      <c r="V317" s="28">
        <v>0</v>
      </c>
      <c r="W317" s="28">
        <v>0</v>
      </c>
      <c r="X317" s="28">
        <v>0</v>
      </c>
      <c r="Y317" s="28">
        <v>0</v>
      </c>
      <c r="Z317" s="28">
        <v>0</v>
      </c>
      <c r="AA317" s="28">
        <v>0</v>
      </c>
      <c r="AB317" s="28">
        <v>0</v>
      </c>
      <c r="AC317" s="28">
        <v>0</v>
      </c>
      <c r="AD317" s="28">
        <v>0</v>
      </c>
      <c r="AE317" s="28">
        <v>0</v>
      </c>
      <c r="AF317" s="28">
        <v>0</v>
      </c>
      <c r="AG317" s="28">
        <v>0</v>
      </c>
      <c r="AH317" s="28">
        <v>0</v>
      </c>
      <c r="AI317" s="28">
        <v>0</v>
      </c>
      <c r="AJ317" s="28">
        <v>0</v>
      </c>
      <c r="AK317" s="28">
        <v>0</v>
      </c>
      <c r="AL317" s="28">
        <v>0</v>
      </c>
      <c r="AM317" s="28">
        <v>0</v>
      </c>
      <c r="AN317" s="28">
        <v>0</v>
      </c>
      <c r="AO317" s="28">
        <v>0</v>
      </c>
      <c r="AP317" s="28">
        <v>0</v>
      </c>
      <c r="AQ317" s="28">
        <v>0</v>
      </c>
      <c r="AR317" s="28">
        <v>0</v>
      </c>
      <c r="AS317" s="28">
        <v>0</v>
      </c>
      <c r="AT317" s="28">
        <v>0</v>
      </c>
      <c r="AU317" s="28">
        <v>0</v>
      </c>
      <c r="AV317" s="28">
        <v>0</v>
      </c>
      <c r="AW317" s="28">
        <v>0</v>
      </c>
      <c r="AX317" s="28">
        <v>0</v>
      </c>
      <c r="AY317" s="28">
        <v>0</v>
      </c>
      <c r="AZ317" s="28">
        <v>0</v>
      </c>
      <c r="BA317" s="28">
        <v>0</v>
      </c>
      <c r="BB317" s="28">
        <v>0</v>
      </c>
      <c r="BC317" s="28">
        <v>0</v>
      </c>
      <c r="BD317" s="28">
        <v>0</v>
      </c>
      <c r="BE317" s="28">
        <v>0</v>
      </c>
      <c r="BF317" s="28">
        <v>0</v>
      </c>
      <c r="BG317" s="28">
        <v>0</v>
      </c>
      <c r="BH317" s="28">
        <v>0</v>
      </c>
      <c r="BI317" s="28">
        <v>0</v>
      </c>
      <c r="BJ317" s="28">
        <v>0</v>
      </c>
      <c r="BK317" s="28">
        <v>0</v>
      </c>
      <c r="BL317" s="28">
        <v>0</v>
      </c>
      <c r="BM317" s="28">
        <v>0</v>
      </c>
      <c r="BN317" s="28">
        <v>0</v>
      </c>
      <c r="BO317" s="28">
        <v>0</v>
      </c>
      <c r="BP317" s="28">
        <v>0</v>
      </c>
      <c r="BQ317" s="28">
        <v>0</v>
      </c>
      <c r="BR317" s="28">
        <v>0</v>
      </c>
      <c r="BS317" s="28">
        <v>0</v>
      </c>
      <c r="BT317" s="28">
        <v>0</v>
      </c>
      <c r="BU317" s="28">
        <v>0</v>
      </c>
      <c r="BV317" s="28">
        <v>0</v>
      </c>
      <c r="BW317" s="28">
        <v>0</v>
      </c>
      <c r="BX317" s="28">
        <v>0</v>
      </c>
      <c r="BY317" s="24">
        <v>-3099035.82</v>
      </c>
    </row>
    <row r="318" spans="1:77">
      <c r="A318" s="21" t="s">
        <v>401</v>
      </c>
      <c r="B318" s="22">
        <v>4301030104.1009998</v>
      </c>
      <c r="C318" s="21" t="s">
        <v>478</v>
      </c>
      <c r="D318" s="23">
        <v>0</v>
      </c>
      <c r="E318" s="23">
        <v>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3">
        <v>0</v>
      </c>
      <c r="Q318" s="23">
        <v>0</v>
      </c>
      <c r="R318" s="23">
        <v>0</v>
      </c>
      <c r="S318" s="23">
        <v>0</v>
      </c>
      <c r="T318" s="23">
        <v>0</v>
      </c>
      <c r="U318" s="23">
        <v>0</v>
      </c>
      <c r="V318" s="23">
        <v>0</v>
      </c>
      <c r="W318" s="23">
        <v>0</v>
      </c>
      <c r="X318" s="23">
        <v>3000</v>
      </c>
      <c r="Y318" s="23">
        <v>0</v>
      </c>
      <c r="Z318" s="23">
        <v>0</v>
      </c>
      <c r="AA318" s="23">
        <v>0</v>
      </c>
      <c r="AB318" s="23">
        <v>0</v>
      </c>
      <c r="AC318" s="23">
        <v>0</v>
      </c>
      <c r="AD318" s="23">
        <v>0</v>
      </c>
      <c r="AE318" s="23">
        <v>0</v>
      </c>
      <c r="AF318" s="23">
        <v>0</v>
      </c>
      <c r="AG318" s="23">
        <v>0</v>
      </c>
      <c r="AH318" s="23">
        <v>0</v>
      </c>
      <c r="AI318" s="23">
        <v>0</v>
      </c>
      <c r="AJ318" s="23">
        <v>0</v>
      </c>
      <c r="AK318" s="23">
        <v>0</v>
      </c>
      <c r="AL318" s="23">
        <v>0</v>
      </c>
      <c r="AM318" s="23">
        <v>1500</v>
      </c>
      <c r="AN318" s="23">
        <v>0</v>
      </c>
      <c r="AO318" s="23">
        <v>0</v>
      </c>
      <c r="AP318" s="23">
        <v>0</v>
      </c>
      <c r="AQ318" s="23">
        <v>0</v>
      </c>
      <c r="AR318" s="23">
        <v>0</v>
      </c>
      <c r="AS318" s="23">
        <v>0</v>
      </c>
      <c r="AT318" s="23">
        <v>0</v>
      </c>
      <c r="AU318" s="23">
        <v>0</v>
      </c>
      <c r="AV318" s="23">
        <v>0</v>
      </c>
      <c r="AW318" s="23">
        <v>0</v>
      </c>
      <c r="AX318" s="23">
        <v>0</v>
      </c>
      <c r="AY318" s="23">
        <v>0</v>
      </c>
      <c r="AZ318" s="23">
        <v>0</v>
      </c>
      <c r="BA318" s="23">
        <v>0</v>
      </c>
      <c r="BB318" s="23">
        <v>0</v>
      </c>
      <c r="BC318" s="23">
        <v>0</v>
      </c>
      <c r="BD318" s="23">
        <v>42000</v>
      </c>
      <c r="BE318" s="23">
        <v>0</v>
      </c>
      <c r="BF318" s="23">
        <v>0</v>
      </c>
      <c r="BG318" s="23">
        <v>0</v>
      </c>
      <c r="BH318" s="23">
        <v>0</v>
      </c>
      <c r="BI318" s="23">
        <v>0</v>
      </c>
      <c r="BJ318" s="23">
        <v>0</v>
      </c>
      <c r="BK318" s="23">
        <v>0</v>
      </c>
      <c r="BL318" s="23">
        <v>0</v>
      </c>
      <c r="BM318" s="23">
        <v>0</v>
      </c>
      <c r="BN318" s="23">
        <v>0</v>
      </c>
      <c r="BO318" s="23">
        <v>0</v>
      </c>
      <c r="BP318" s="23">
        <v>0</v>
      </c>
      <c r="BQ318" s="23">
        <v>0</v>
      </c>
      <c r="BR318" s="23">
        <v>0</v>
      </c>
      <c r="BS318" s="23">
        <v>0</v>
      </c>
      <c r="BT318" s="23">
        <v>0</v>
      </c>
      <c r="BU318" s="23">
        <v>5160</v>
      </c>
      <c r="BV318" s="23">
        <v>0</v>
      </c>
      <c r="BW318" s="23">
        <v>0</v>
      </c>
      <c r="BX318" s="23">
        <v>0</v>
      </c>
      <c r="BY318" s="24">
        <v>455815.88</v>
      </c>
    </row>
    <row r="319" spans="1:77">
      <c r="A319" s="21" t="s">
        <v>401</v>
      </c>
      <c r="B319" s="22">
        <v>4302010106.1009998</v>
      </c>
      <c r="C319" s="21" t="s">
        <v>479</v>
      </c>
      <c r="D319" s="23">
        <v>0</v>
      </c>
      <c r="E319" s="23">
        <v>0</v>
      </c>
      <c r="F319" s="23">
        <v>0</v>
      </c>
      <c r="G319" s="23">
        <v>21600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239165</v>
      </c>
      <c r="N319" s="23">
        <v>0</v>
      </c>
      <c r="O319" s="23">
        <v>0</v>
      </c>
      <c r="P319" s="23">
        <v>86639</v>
      </c>
      <c r="Q319" s="23">
        <v>0</v>
      </c>
      <c r="R319" s="23">
        <v>0</v>
      </c>
      <c r="S319" s="23">
        <v>0</v>
      </c>
      <c r="T319" s="23">
        <v>0</v>
      </c>
      <c r="U319" s="23">
        <v>249150</v>
      </c>
      <c r="V319" s="23">
        <v>0</v>
      </c>
      <c r="W319" s="23">
        <v>0</v>
      </c>
      <c r="X319" s="23">
        <v>0</v>
      </c>
      <c r="Y319" s="23">
        <v>0</v>
      </c>
      <c r="Z319" s="23">
        <v>0</v>
      </c>
      <c r="AA319" s="23">
        <v>0</v>
      </c>
      <c r="AB319" s="23">
        <v>0</v>
      </c>
      <c r="AC319" s="23">
        <v>0</v>
      </c>
      <c r="AD319" s="23">
        <v>0</v>
      </c>
      <c r="AE319" s="23">
        <v>73900</v>
      </c>
      <c r="AF319" s="23">
        <v>0</v>
      </c>
      <c r="AG319" s="23">
        <v>0</v>
      </c>
      <c r="AH319" s="23">
        <v>0</v>
      </c>
      <c r="AI319" s="23">
        <v>92900</v>
      </c>
      <c r="AJ319" s="23">
        <v>0</v>
      </c>
      <c r="AK319" s="23">
        <v>0</v>
      </c>
      <c r="AL319" s="23">
        <v>0</v>
      </c>
      <c r="AM319" s="23">
        <v>0</v>
      </c>
      <c r="AN319" s="23">
        <v>0</v>
      </c>
      <c r="AO319" s="23">
        <v>0</v>
      </c>
      <c r="AP319" s="23">
        <v>0</v>
      </c>
      <c r="AQ319" s="23">
        <v>0</v>
      </c>
      <c r="AR319" s="23">
        <v>0</v>
      </c>
      <c r="AS319" s="23">
        <v>0</v>
      </c>
      <c r="AT319" s="23">
        <v>0</v>
      </c>
      <c r="AU319" s="23">
        <v>46400</v>
      </c>
      <c r="AV319" s="23">
        <v>54180</v>
      </c>
      <c r="AW319" s="23">
        <v>0</v>
      </c>
      <c r="AX319" s="23">
        <v>0</v>
      </c>
      <c r="AY319" s="23">
        <v>0</v>
      </c>
      <c r="AZ319" s="23">
        <v>0</v>
      </c>
      <c r="BA319" s="23">
        <v>0</v>
      </c>
      <c r="BB319" s="23">
        <v>0</v>
      </c>
      <c r="BC319" s="23">
        <v>0</v>
      </c>
      <c r="BD319" s="23">
        <v>0</v>
      </c>
      <c r="BE319" s="23">
        <v>0</v>
      </c>
      <c r="BF319" s="23">
        <v>0</v>
      </c>
      <c r="BG319" s="23">
        <v>0</v>
      </c>
      <c r="BH319" s="23">
        <v>0</v>
      </c>
      <c r="BI319" s="23">
        <v>0</v>
      </c>
      <c r="BJ319" s="23">
        <v>0</v>
      </c>
      <c r="BK319" s="23">
        <v>0</v>
      </c>
      <c r="BL319" s="23">
        <v>0</v>
      </c>
      <c r="BM319" s="23">
        <v>75240</v>
      </c>
      <c r="BN319" s="23">
        <v>0</v>
      </c>
      <c r="BO319" s="23">
        <v>0</v>
      </c>
      <c r="BP319" s="23">
        <v>1173910</v>
      </c>
      <c r="BQ319" s="23">
        <v>0</v>
      </c>
      <c r="BR319" s="23">
        <v>147550</v>
      </c>
      <c r="BS319" s="23">
        <v>0</v>
      </c>
      <c r="BT319" s="23">
        <v>345100</v>
      </c>
      <c r="BU319" s="23">
        <v>0</v>
      </c>
      <c r="BV319" s="23">
        <v>0</v>
      </c>
      <c r="BW319" s="23">
        <v>0</v>
      </c>
      <c r="BX319" s="23">
        <v>0</v>
      </c>
      <c r="BY319" s="24">
        <v>2527733</v>
      </c>
    </row>
    <row r="320" spans="1:77">
      <c r="A320" s="21" t="s">
        <v>401</v>
      </c>
      <c r="B320" s="22">
        <v>4302010199.1009998</v>
      </c>
      <c r="C320" s="21" t="s">
        <v>480</v>
      </c>
      <c r="D320" s="23">
        <v>0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11828499</v>
      </c>
      <c r="K320" s="23">
        <v>0</v>
      </c>
      <c r="L320" s="23">
        <v>4200</v>
      </c>
      <c r="M320" s="23">
        <v>21000</v>
      </c>
      <c r="N320" s="23">
        <v>2000000</v>
      </c>
      <c r="O320" s="23">
        <v>0</v>
      </c>
      <c r="P320" s="23">
        <v>0</v>
      </c>
      <c r="Q320" s="23">
        <v>0</v>
      </c>
      <c r="R320" s="23">
        <v>2000000</v>
      </c>
      <c r="S320" s="23">
        <v>0</v>
      </c>
      <c r="T320" s="23">
        <v>0</v>
      </c>
      <c r="U320" s="23">
        <v>0</v>
      </c>
      <c r="V320" s="23">
        <v>134500</v>
      </c>
      <c r="W320" s="23">
        <v>500000</v>
      </c>
      <c r="X320" s="23">
        <v>0</v>
      </c>
      <c r="Y320" s="23">
        <v>0</v>
      </c>
      <c r="Z320" s="23">
        <v>0</v>
      </c>
      <c r="AA320" s="23">
        <v>0</v>
      </c>
      <c r="AB320" s="23">
        <v>0</v>
      </c>
      <c r="AC320" s="23">
        <v>0</v>
      </c>
      <c r="AD320" s="23">
        <v>0</v>
      </c>
      <c r="AE320" s="23">
        <v>0</v>
      </c>
      <c r="AF320" s="23">
        <v>0</v>
      </c>
      <c r="AG320" s="23">
        <v>0</v>
      </c>
      <c r="AH320" s="23">
        <v>0</v>
      </c>
      <c r="AI320" s="23">
        <v>0</v>
      </c>
      <c r="AJ320" s="23">
        <v>0</v>
      </c>
      <c r="AK320" s="23">
        <v>500000</v>
      </c>
      <c r="AL320" s="23">
        <v>0</v>
      </c>
      <c r="AM320" s="23">
        <v>0</v>
      </c>
      <c r="AN320" s="23">
        <v>0</v>
      </c>
      <c r="AO320" s="23">
        <v>0</v>
      </c>
      <c r="AP320" s="23">
        <v>0</v>
      </c>
      <c r="AQ320" s="23">
        <v>800000</v>
      </c>
      <c r="AR320" s="23">
        <v>0</v>
      </c>
      <c r="AS320" s="23">
        <v>0</v>
      </c>
      <c r="AT320" s="23">
        <v>0</v>
      </c>
      <c r="AU320" s="23">
        <v>0</v>
      </c>
      <c r="AV320" s="23">
        <v>1000000</v>
      </c>
      <c r="AW320" s="23">
        <v>0</v>
      </c>
      <c r="AX320" s="23">
        <v>0</v>
      </c>
      <c r="AY320" s="23">
        <v>0</v>
      </c>
      <c r="AZ320" s="23">
        <v>0</v>
      </c>
      <c r="BA320" s="23">
        <v>0</v>
      </c>
      <c r="BB320" s="23">
        <v>0</v>
      </c>
      <c r="BC320" s="23">
        <v>0</v>
      </c>
      <c r="BD320" s="23">
        <v>0</v>
      </c>
      <c r="BE320" s="23">
        <v>0</v>
      </c>
      <c r="BF320" s="23">
        <v>0</v>
      </c>
      <c r="BG320" s="23">
        <v>0</v>
      </c>
      <c r="BH320" s="23">
        <v>0</v>
      </c>
      <c r="BI320" s="23">
        <v>0</v>
      </c>
      <c r="BJ320" s="23">
        <v>0</v>
      </c>
      <c r="BK320" s="23">
        <v>0</v>
      </c>
      <c r="BL320" s="23">
        <v>0</v>
      </c>
      <c r="BM320" s="23">
        <v>0</v>
      </c>
      <c r="BN320" s="23">
        <v>0</v>
      </c>
      <c r="BO320" s="23">
        <v>0</v>
      </c>
      <c r="BP320" s="23">
        <v>0</v>
      </c>
      <c r="BQ320" s="23">
        <v>0</v>
      </c>
      <c r="BR320" s="23">
        <v>0</v>
      </c>
      <c r="BS320" s="23">
        <v>800000</v>
      </c>
      <c r="BT320" s="23">
        <v>0</v>
      </c>
      <c r="BU320" s="23">
        <v>0</v>
      </c>
      <c r="BV320" s="23">
        <v>0</v>
      </c>
      <c r="BW320" s="23">
        <v>0</v>
      </c>
      <c r="BX320" s="23">
        <v>0</v>
      </c>
      <c r="BY320" s="24">
        <v>2737</v>
      </c>
    </row>
    <row r="321" spans="1:77">
      <c r="A321" s="21" t="s">
        <v>401</v>
      </c>
      <c r="B321" s="22">
        <v>4302020107.1009998</v>
      </c>
      <c r="C321" s="21" t="s">
        <v>481</v>
      </c>
      <c r="D321" s="28">
        <v>0</v>
      </c>
      <c r="E321" s="28">
        <v>0</v>
      </c>
      <c r="F321" s="28">
        <v>0</v>
      </c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28">
        <v>0</v>
      </c>
      <c r="R321" s="28">
        <v>0</v>
      </c>
      <c r="S321" s="28">
        <v>0</v>
      </c>
      <c r="T321" s="28">
        <v>0</v>
      </c>
      <c r="U321" s="28">
        <v>0</v>
      </c>
      <c r="V321" s="28">
        <v>0</v>
      </c>
      <c r="W321" s="28">
        <v>0</v>
      </c>
      <c r="X321" s="28">
        <v>0</v>
      </c>
      <c r="Y321" s="28">
        <v>0</v>
      </c>
      <c r="Z321" s="28">
        <v>0</v>
      </c>
      <c r="AA321" s="28">
        <v>0</v>
      </c>
      <c r="AB321" s="28">
        <v>0</v>
      </c>
      <c r="AC321" s="28">
        <v>0</v>
      </c>
      <c r="AD321" s="28">
        <v>0</v>
      </c>
      <c r="AE321" s="28">
        <v>0</v>
      </c>
      <c r="AF321" s="28">
        <v>0</v>
      </c>
      <c r="AG321" s="28">
        <v>0</v>
      </c>
      <c r="AH321" s="28">
        <v>0</v>
      </c>
      <c r="AI321" s="28">
        <v>0</v>
      </c>
      <c r="AJ321" s="28">
        <v>0</v>
      </c>
      <c r="AK321" s="28">
        <v>0</v>
      </c>
      <c r="AL321" s="28">
        <v>0</v>
      </c>
      <c r="AM321" s="28">
        <v>0</v>
      </c>
      <c r="AN321" s="28">
        <v>0</v>
      </c>
      <c r="AO321" s="28">
        <v>0</v>
      </c>
      <c r="AP321" s="28">
        <v>0</v>
      </c>
      <c r="AQ321" s="28">
        <v>0</v>
      </c>
      <c r="AR321" s="28">
        <v>0</v>
      </c>
      <c r="AS321" s="28">
        <v>0</v>
      </c>
      <c r="AT321" s="28">
        <v>0</v>
      </c>
      <c r="AU321" s="28">
        <v>0</v>
      </c>
      <c r="AV321" s="28">
        <v>0</v>
      </c>
      <c r="AW321" s="28">
        <v>0</v>
      </c>
      <c r="AX321" s="28">
        <v>0</v>
      </c>
      <c r="AY321" s="28">
        <v>0</v>
      </c>
      <c r="AZ321" s="28">
        <v>0</v>
      </c>
      <c r="BA321" s="28">
        <v>0</v>
      </c>
      <c r="BB321" s="28">
        <v>0</v>
      </c>
      <c r="BC321" s="28">
        <v>0</v>
      </c>
      <c r="BD321" s="28">
        <v>0</v>
      </c>
      <c r="BE321" s="28">
        <v>0</v>
      </c>
      <c r="BF321" s="28">
        <v>0</v>
      </c>
      <c r="BG321" s="28">
        <v>0</v>
      </c>
      <c r="BH321" s="28">
        <v>0</v>
      </c>
      <c r="BI321" s="28">
        <v>0</v>
      </c>
      <c r="BJ321" s="28">
        <v>0</v>
      </c>
      <c r="BK321" s="28">
        <v>0</v>
      </c>
      <c r="BL321" s="28">
        <v>0</v>
      </c>
      <c r="BM321" s="28">
        <v>0</v>
      </c>
      <c r="BN321" s="28">
        <v>0</v>
      </c>
      <c r="BO321" s="28">
        <v>0</v>
      </c>
      <c r="BP321" s="28">
        <v>0</v>
      </c>
      <c r="BQ321" s="28">
        <v>0</v>
      </c>
      <c r="BR321" s="28">
        <v>0</v>
      </c>
      <c r="BS321" s="28">
        <v>0</v>
      </c>
      <c r="BT321" s="28">
        <v>0</v>
      </c>
      <c r="BU321" s="28">
        <v>0</v>
      </c>
      <c r="BV321" s="28">
        <v>0</v>
      </c>
      <c r="BW321" s="28">
        <v>0</v>
      </c>
      <c r="BX321" s="28">
        <v>0</v>
      </c>
      <c r="BY321" s="24">
        <v>117625</v>
      </c>
    </row>
    <row r="322" spans="1:77">
      <c r="A322" s="21" t="s">
        <v>401</v>
      </c>
      <c r="B322" s="22">
        <v>4302020199.1009998</v>
      </c>
      <c r="C322" s="21" t="s">
        <v>482</v>
      </c>
      <c r="D322" s="28">
        <v>0</v>
      </c>
      <c r="E322" s="28">
        <v>0</v>
      </c>
      <c r="F322" s="28">
        <v>0</v>
      </c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v>0</v>
      </c>
      <c r="R322" s="28">
        <v>0</v>
      </c>
      <c r="S322" s="28">
        <v>0</v>
      </c>
      <c r="T322" s="28">
        <v>0</v>
      </c>
      <c r="U322" s="28">
        <v>0</v>
      </c>
      <c r="V322" s="28">
        <v>0</v>
      </c>
      <c r="W322" s="28">
        <v>0</v>
      </c>
      <c r="X322" s="28">
        <v>0</v>
      </c>
      <c r="Y322" s="28">
        <v>0</v>
      </c>
      <c r="Z322" s="28">
        <v>0</v>
      </c>
      <c r="AA322" s="28">
        <v>0</v>
      </c>
      <c r="AB322" s="28">
        <v>0</v>
      </c>
      <c r="AC322" s="28">
        <v>0</v>
      </c>
      <c r="AD322" s="28">
        <v>0</v>
      </c>
      <c r="AE322" s="28">
        <v>0</v>
      </c>
      <c r="AF322" s="28">
        <v>0</v>
      </c>
      <c r="AG322" s="28">
        <v>0</v>
      </c>
      <c r="AH322" s="28">
        <v>0</v>
      </c>
      <c r="AI322" s="28">
        <v>0</v>
      </c>
      <c r="AJ322" s="28">
        <v>0</v>
      </c>
      <c r="AK322" s="28">
        <v>0</v>
      </c>
      <c r="AL322" s="28">
        <v>0</v>
      </c>
      <c r="AM322" s="28">
        <v>0</v>
      </c>
      <c r="AN322" s="28">
        <v>0</v>
      </c>
      <c r="AO322" s="28">
        <v>0</v>
      </c>
      <c r="AP322" s="28">
        <v>0</v>
      </c>
      <c r="AQ322" s="28">
        <v>0</v>
      </c>
      <c r="AR322" s="28">
        <v>0</v>
      </c>
      <c r="AS322" s="28">
        <v>0</v>
      </c>
      <c r="AT322" s="28">
        <v>0</v>
      </c>
      <c r="AU322" s="28">
        <v>0</v>
      </c>
      <c r="AV322" s="28">
        <v>0</v>
      </c>
      <c r="AW322" s="28">
        <v>0</v>
      </c>
      <c r="AX322" s="28">
        <v>0</v>
      </c>
      <c r="AY322" s="28">
        <v>0</v>
      </c>
      <c r="AZ322" s="28">
        <v>0</v>
      </c>
      <c r="BA322" s="28">
        <v>0</v>
      </c>
      <c r="BB322" s="28">
        <v>0</v>
      </c>
      <c r="BC322" s="28">
        <v>0</v>
      </c>
      <c r="BD322" s="28">
        <v>0</v>
      </c>
      <c r="BE322" s="28">
        <v>0</v>
      </c>
      <c r="BF322" s="28">
        <v>0</v>
      </c>
      <c r="BG322" s="28">
        <v>0</v>
      </c>
      <c r="BH322" s="28">
        <v>0</v>
      </c>
      <c r="BI322" s="28">
        <v>0</v>
      </c>
      <c r="BJ322" s="28">
        <v>0</v>
      </c>
      <c r="BK322" s="28">
        <v>0</v>
      </c>
      <c r="BL322" s="28">
        <v>0</v>
      </c>
      <c r="BM322" s="28">
        <v>0</v>
      </c>
      <c r="BN322" s="28">
        <v>0</v>
      </c>
      <c r="BO322" s="28">
        <v>0</v>
      </c>
      <c r="BP322" s="28">
        <v>0</v>
      </c>
      <c r="BQ322" s="28">
        <v>0</v>
      </c>
      <c r="BR322" s="28">
        <v>0</v>
      </c>
      <c r="BS322" s="28">
        <v>0</v>
      </c>
      <c r="BT322" s="28">
        <v>0</v>
      </c>
      <c r="BU322" s="28">
        <v>0</v>
      </c>
      <c r="BV322" s="28">
        <v>0</v>
      </c>
      <c r="BW322" s="28">
        <v>0</v>
      </c>
      <c r="BX322" s="28">
        <v>0</v>
      </c>
      <c r="BY322" s="24">
        <v>13180886.15</v>
      </c>
    </row>
    <row r="323" spans="1:77">
      <c r="A323" s="21" t="s">
        <v>401</v>
      </c>
      <c r="B323" s="22">
        <v>4302030101.1009998</v>
      </c>
      <c r="C323" s="21" t="s">
        <v>483</v>
      </c>
      <c r="D323" s="23">
        <v>2274730.39</v>
      </c>
      <c r="E323" s="23">
        <v>117091</v>
      </c>
      <c r="F323" s="23">
        <v>86000</v>
      </c>
      <c r="G323" s="23">
        <v>112641</v>
      </c>
      <c r="H323" s="23">
        <v>464365.5</v>
      </c>
      <c r="I323" s="23">
        <v>3956</v>
      </c>
      <c r="J323" s="23">
        <v>120115</v>
      </c>
      <c r="K323" s="23">
        <v>126769</v>
      </c>
      <c r="L323" s="23">
        <v>1200</v>
      </c>
      <c r="M323" s="23">
        <v>4936300</v>
      </c>
      <c r="N323" s="23">
        <v>120036</v>
      </c>
      <c r="O323" s="23">
        <v>57178</v>
      </c>
      <c r="P323" s="23">
        <v>104800</v>
      </c>
      <c r="Q323" s="23">
        <v>12000</v>
      </c>
      <c r="R323" s="23">
        <v>0</v>
      </c>
      <c r="S323" s="23">
        <v>209600</v>
      </c>
      <c r="T323" s="23">
        <v>21200</v>
      </c>
      <c r="U323" s="23">
        <v>144100</v>
      </c>
      <c r="V323" s="23">
        <v>3052507</v>
      </c>
      <c r="W323" s="23">
        <v>195492.6</v>
      </c>
      <c r="X323" s="23">
        <v>951168.9</v>
      </c>
      <c r="Y323" s="23">
        <v>0</v>
      </c>
      <c r="Z323" s="23">
        <v>229965.7</v>
      </c>
      <c r="AA323" s="23">
        <v>4213620</v>
      </c>
      <c r="AB323" s="23">
        <v>86</v>
      </c>
      <c r="AC323" s="23">
        <v>34014</v>
      </c>
      <c r="AD323" s="23">
        <v>0</v>
      </c>
      <c r="AE323" s="23">
        <v>5001</v>
      </c>
      <c r="AF323" s="23">
        <v>127402</v>
      </c>
      <c r="AG323" s="23">
        <v>15032</v>
      </c>
      <c r="AH323" s="23">
        <v>308938.59999999998</v>
      </c>
      <c r="AI323" s="23">
        <v>27200</v>
      </c>
      <c r="AJ323" s="23">
        <v>3706</v>
      </c>
      <c r="AK323" s="23">
        <v>7641</v>
      </c>
      <c r="AL323" s="23">
        <v>2500</v>
      </c>
      <c r="AM323" s="23">
        <v>1500</v>
      </c>
      <c r="AN323" s="23">
        <v>39300</v>
      </c>
      <c r="AO323" s="23">
        <v>53978</v>
      </c>
      <c r="AP323" s="23">
        <v>51600</v>
      </c>
      <c r="AQ323" s="23">
        <v>186594.35</v>
      </c>
      <c r="AR323" s="23">
        <v>11151</v>
      </c>
      <c r="AS323" s="23">
        <v>46055.81</v>
      </c>
      <c r="AT323" s="23">
        <v>24567</v>
      </c>
      <c r="AU323" s="23">
        <v>100</v>
      </c>
      <c r="AV323" s="23">
        <v>0</v>
      </c>
      <c r="AW323" s="23">
        <v>2250</v>
      </c>
      <c r="AX323" s="23">
        <v>1870729</v>
      </c>
      <c r="AY323" s="23">
        <v>35200</v>
      </c>
      <c r="AZ323" s="23">
        <v>20599</v>
      </c>
      <c r="BA323" s="23">
        <v>0</v>
      </c>
      <c r="BB323" s="23">
        <v>215200</v>
      </c>
      <c r="BC323" s="23">
        <v>6078</v>
      </c>
      <c r="BD323" s="23">
        <v>292822.36</v>
      </c>
      <c r="BE323" s="23">
        <v>1120500</v>
      </c>
      <c r="BF323" s="23">
        <v>15560</v>
      </c>
      <c r="BG323" s="23">
        <v>0</v>
      </c>
      <c r="BH323" s="23">
        <v>0</v>
      </c>
      <c r="BI323" s="23">
        <v>63693800</v>
      </c>
      <c r="BJ323" s="23">
        <v>77946</v>
      </c>
      <c r="BK323" s="23">
        <v>277270</v>
      </c>
      <c r="BL323" s="23">
        <v>22000</v>
      </c>
      <c r="BM323" s="23">
        <v>15000</v>
      </c>
      <c r="BN323" s="23">
        <v>76320</v>
      </c>
      <c r="BO323" s="23">
        <v>1400</v>
      </c>
      <c r="BP323" s="23">
        <v>42500</v>
      </c>
      <c r="BQ323" s="23">
        <v>200</v>
      </c>
      <c r="BR323" s="23">
        <v>0</v>
      </c>
      <c r="BS323" s="23">
        <v>26001</v>
      </c>
      <c r="BT323" s="23">
        <v>0</v>
      </c>
      <c r="BU323" s="23">
        <v>587790</v>
      </c>
      <c r="BV323" s="23">
        <v>6600</v>
      </c>
      <c r="BW323" s="23">
        <v>0</v>
      </c>
      <c r="BX323" s="23">
        <v>2600</v>
      </c>
      <c r="BY323" s="24">
        <v>5121416</v>
      </c>
    </row>
    <row r="324" spans="1:77">
      <c r="A324" s="21" t="s">
        <v>401</v>
      </c>
      <c r="B324" s="22">
        <v>4302030101.1020002</v>
      </c>
      <c r="C324" s="21" t="s">
        <v>484</v>
      </c>
      <c r="D324" s="23">
        <v>0</v>
      </c>
      <c r="E324" s="23">
        <v>0</v>
      </c>
      <c r="F324" s="23">
        <v>130000</v>
      </c>
      <c r="G324" s="23">
        <v>0</v>
      </c>
      <c r="H324" s="23">
        <v>30450</v>
      </c>
      <c r="I324" s="23">
        <v>249722.33</v>
      </c>
      <c r="J324" s="23">
        <v>0</v>
      </c>
      <c r="K324" s="23">
        <v>0</v>
      </c>
      <c r="L324" s="23">
        <v>0</v>
      </c>
      <c r="M324" s="23">
        <v>508860.72</v>
      </c>
      <c r="N324" s="23">
        <v>0</v>
      </c>
      <c r="O324" s="23">
        <v>0</v>
      </c>
      <c r="P324" s="23">
        <v>534882.11</v>
      </c>
      <c r="Q324" s="23">
        <v>196692.4</v>
      </c>
      <c r="R324" s="23">
        <v>0</v>
      </c>
      <c r="S324" s="23">
        <v>0</v>
      </c>
      <c r="T324" s="23">
        <v>0</v>
      </c>
      <c r="U324" s="23">
        <v>0</v>
      </c>
      <c r="V324" s="23">
        <v>3665226.94</v>
      </c>
      <c r="W324" s="23">
        <v>0</v>
      </c>
      <c r="X324" s="23">
        <v>173298.72</v>
      </c>
      <c r="Y324" s="23">
        <v>27480</v>
      </c>
      <c r="Z324" s="23">
        <v>0</v>
      </c>
      <c r="AA324" s="23">
        <v>0</v>
      </c>
      <c r="AB324" s="23">
        <v>0</v>
      </c>
      <c r="AC324" s="23">
        <v>0</v>
      </c>
      <c r="AD324" s="23">
        <v>0</v>
      </c>
      <c r="AE324" s="23">
        <v>4905434.2699999996</v>
      </c>
      <c r="AF324" s="23">
        <v>0</v>
      </c>
      <c r="AG324" s="23">
        <v>0</v>
      </c>
      <c r="AH324" s="23">
        <v>0</v>
      </c>
      <c r="AI324" s="23">
        <v>220615.03</v>
      </c>
      <c r="AJ324" s="23">
        <v>0</v>
      </c>
      <c r="AK324" s="23">
        <v>122547.7</v>
      </c>
      <c r="AL324" s="23">
        <v>223501.39</v>
      </c>
      <c r="AM324" s="23">
        <v>65696.88</v>
      </c>
      <c r="AN324" s="23">
        <v>110481.12</v>
      </c>
      <c r="AO324" s="23">
        <v>7620.75</v>
      </c>
      <c r="AP324" s="23">
        <v>0</v>
      </c>
      <c r="AQ324" s="23">
        <v>502677.68</v>
      </c>
      <c r="AR324" s="23">
        <v>0</v>
      </c>
      <c r="AS324" s="23">
        <v>0</v>
      </c>
      <c r="AT324" s="23">
        <v>18802.330000000002</v>
      </c>
      <c r="AU324" s="23">
        <v>58050</v>
      </c>
      <c r="AV324" s="23">
        <v>17770</v>
      </c>
      <c r="AW324" s="23">
        <v>0</v>
      </c>
      <c r="AX324" s="23">
        <v>266376.65000000002</v>
      </c>
      <c r="AY324" s="23">
        <v>0</v>
      </c>
      <c r="AZ324" s="23">
        <v>38500</v>
      </c>
      <c r="BA324" s="23">
        <v>1300000</v>
      </c>
      <c r="BB324" s="23">
        <v>0</v>
      </c>
      <c r="BC324" s="23">
        <v>0</v>
      </c>
      <c r="BD324" s="23">
        <v>0</v>
      </c>
      <c r="BE324" s="23">
        <v>889980.8</v>
      </c>
      <c r="BF324" s="23">
        <v>1364001</v>
      </c>
      <c r="BG324" s="23">
        <v>0</v>
      </c>
      <c r="BH324" s="23">
        <v>0</v>
      </c>
      <c r="BI324" s="23">
        <v>0</v>
      </c>
      <c r="BJ324" s="23">
        <v>1800000</v>
      </c>
      <c r="BK324" s="23">
        <v>0</v>
      </c>
      <c r="BL324" s="23">
        <v>0</v>
      </c>
      <c r="BM324" s="23">
        <v>0</v>
      </c>
      <c r="BN324" s="23">
        <v>60000</v>
      </c>
      <c r="BO324" s="23">
        <v>0</v>
      </c>
      <c r="BP324" s="23">
        <v>0</v>
      </c>
      <c r="BQ324" s="23">
        <v>80000</v>
      </c>
      <c r="BR324" s="23">
        <v>672990</v>
      </c>
      <c r="BS324" s="23">
        <v>259480</v>
      </c>
      <c r="BT324" s="23">
        <v>0</v>
      </c>
      <c r="BU324" s="23">
        <v>0</v>
      </c>
      <c r="BV324" s="23">
        <v>384128.52</v>
      </c>
      <c r="BW324" s="23">
        <v>69972.06</v>
      </c>
      <c r="BX324" s="23">
        <v>0</v>
      </c>
      <c r="BY324" s="24">
        <v>5097950</v>
      </c>
    </row>
    <row r="325" spans="1:77">
      <c r="A325" s="21" t="s">
        <v>401</v>
      </c>
      <c r="B325" s="22">
        <v>4302040101.1009998</v>
      </c>
      <c r="C325" s="21" t="s">
        <v>485</v>
      </c>
      <c r="D325" s="28">
        <v>0</v>
      </c>
      <c r="E325" s="28">
        <v>0</v>
      </c>
      <c r="F325" s="28">
        <v>0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v>0</v>
      </c>
      <c r="R325" s="28">
        <v>0</v>
      </c>
      <c r="S325" s="28">
        <v>0</v>
      </c>
      <c r="T325" s="28">
        <v>0</v>
      </c>
      <c r="U325" s="28">
        <v>0</v>
      </c>
      <c r="V325" s="28">
        <v>0</v>
      </c>
      <c r="W325" s="28">
        <v>0</v>
      </c>
      <c r="X325" s="28">
        <v>0</v>
      </c>
      <c r="Y325" s="28">
        <v>0</v>
      </c>
      <c r="Z325" s="28">
        <v>0</v>
      </c>
      <c r="AA325" s="28">
        <v>0</v>
      </c>
      <c r="AB325" s="28">
        <v>0</v>
      </c>
      <c r="AC325" s="28">
        <v>0</v>
      </c>
      <c r="AD325" s="28">
        <v>0</v>
      </c>
      <c r="AE325" s="28">
        <v>0</v>
      </c>
      <c r="AF325" s="28">
        <v>0</v>
      </c>
      <c r="AG325" s="28">
        <v>0</v>
      </c>
      <c r="AH325" s="28">
        <v>0</v>
      </c>
      <c r="AI325" s="28">
        <v>0</v>
      </c>
      <c r="AJ325" s="28">
        <v>0</v>
      </c>
      <c r="AK325" s="28">
        <v>0</v>
      </c>
      <c r="AL325" s="28">
        <v>0</v>
      </c>
      <c r="AM325" s="28">
        <v>0</v>
      </c>
      <c r="AN325" s="28">
        <v>0</v>
      </c>
      <c r="AO325" s="28">
        <v>0</v>
      </c>
      <c r="AP325" s="28">
        <v>0</v>
      </c>
      <c r="AQ325" s="28">
        <v>0</v>
      </c>
      <c r="AR325" s="28">
        <v>0</v>
      </c>
      <c r="AS325" s="28">
        <v>0</v>
      </c>
      <c r="AT325" s="28">
        <v>0</v>
      </c>
      <c r="AU325" s="28">
        <v>0</v>
      </c>
      <c r="AV325" s="28">
        <v>0</v>
      </c>
      <c r="AW325" s="28">
        <v>0</v>
      </c>
      <c r="AX325" s="28">
        <v>0</v>
      </c>
      <c r="AY325" s="28">
        <v>0</v>
      </c>
      <c r="AZ325" s="28">
        <v>0</v>
      </c>
      <c r="BA325" s="28">
        <v>0</v>
      </c>
      <c r="BB325" s="28">
        <v>0</v>
      </c>
      <c r="BC325" s="28">
        <v>0</v>
      </c>
      <c r="BD325" s="28">
        <v>0</v>
      </c>
      <c r="BE325" s="28">
        <v>0</v>
      </c>
      <c r="BF325" s="28">
        <v>0</v>
      </c>
      <c r="BG325" s="28">
        <v>0</v>
      </c>
      <c r="BH325" s="28">
        <v>0</v>
      </c>
      <c r="BI325" s="28">
        <v>0</v>
      </c>
      <c r="BJ325" s="28">
        <v>0</v>
      </c>
      <c r="BK325" s="28">
        <v>0</v>
      </c>
      <c r="BL325" s="28">
        <v>0</v>
      </c>
      <c r="BM325" s="28">
        <v>0</v>
      </c>
      <c r="BN325" s="28">
        <v>0</v>
      </c>
      <c r="BO325" s="28">
        <v>0</v>
      </c>
      <c r="BP325" s="28">
        <v>0</v>
      </c>
      <c r="BQ325" s="28">
        <v>0</v>
      </c>
      <c r="BR325" s="28">
        <v>0</v>
      </c>
      <c r="BS325" s="28">
        <v>0</v>
      </c>
      <c r="BT325" s="28">
        <v>0</v>
      </c>
      <c r="BU325" s="28">
        <v>0</v>
      </c>
      <c r="BV325" s="28">
        <v>0</v>
      </c>
      <c r="BW325" s="28">
        <v>0</v>
      </c>
      <c r="BX325" s="28">
        <v>0</v>
      </c>
      <c r="BY325" s="24"/>
    </row>
    <row r="326" spans="1:77">
      <c r="A326" s="21" t="s">
        <v>401</v>
      </c>
      <c r="B326" s="22">
        <v>4303010101.1009998</v>
      </c>
      <c r="C326" s="21" t="s">
        <v>486</v>
      </c>
      <c r="D326" s="23">
        <v>259.89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219111.01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  <c r="S326" s="23">
        <v>0</v>
      </c>
      <c r="T326" s="23">
        <v>0</v>
      </c>
      <c r="U326" s="23">
        <v>0</v>
      </c>
      <c r="V326" s="23">
        <v>1222523.24</v>
      </c>
      <c r="W326" s="23">
        <v>0</v>
      </c>
      <c r="X326" s="23">
        <v>11496.13</v>
      </c>
      <c r="Y326" s="23">
        <v>132433.99</v>
      </c>
      <c r="Z326" s="23">
        <v>0</v>
      </c>
      <c r="AA326" s="23">
        <v>0</v>
      </c>
      <c r="AB326" s="23">
        <v>0</v>
      </c>
      <c r="AC326" s="23">
        <v>0</v>
      </c>
      <c r="AD326" s="23">
        <v>110601.15</v>
      </c>
      <c r="AE326" s="23">
        <v>0</v>
      </c>
      <c r="AF326" s="23">
        <v>16293.7</v>
      </c>
      <c r="AG326" s="23">
        <v>21533.279999999999</v>
      </c>
      <c r="AH326" s="23">
        <v>0</v>
      </c>
      <c r="AI326" s="23">
        <v>0</v>
      </c>
      <c r="AJ326" s="23">
        <v>0</v>
      </c>
      <c r="AK326" s="23">
        <v>0</v>
      </c>
      <c r="AL326" s="23">
        <v>0</v>
      </c>
      <c r="AM326" s="23">
        <v>0</v>
      </c>
      <c r="AN326" s="23">
        <v>0</v>
      </c>
      <c r="AO326" s="23">
        <v>0</v>
      </c>
      <c r="AP326" s="23">
        <v>0</v>
      </c>
      <c r="AQ326" s="23">
        <v>0</v>
      </c>
      <c r="AR326" s="23">
        <v>18606.099999999999</v>
      </c>
      <c r="AS326" s="23">
        <v>0</v>
      </c>
      <c r="AT326" s="23">
        <v>30625.52</v>
      </c>
      <c r="AU326" s="23">
        <v>0</v>
      </c>
      <c r="AV326" s="23">
        <v>0</v>
      </c>
      <c r="AW326" s="23">
        <v>0</v>
      </c>
      <c r="AX326" s="23">
        <v>0</v>
      </c>
      <c r="AY326" s="23">
        <v>0</v>
      </c>
      <c r="AZ326" s="23">
        <v>0</v>
      </c>
      <c r="BA326" s="23">
        <v>0</v>
      </c>
      <c r="BB326" s="23">
        <v>0</v>
      </c>
      <c r="BC326" s="23">
        <v>0</v>
      </c>
      <c r="BD326" s="23">
        <v>0</v>
      </c>
      <c r="BE326" s="23">
        <v>1.24</v>
      </c>
      <c r="BF326" s="23">
        <v>0</v>
      </c>
      <c r="BG326" s="23">
        <v>0</v>
      </c>
      <c r="BH326" s="23">
        <v>0</v>
      </c>
      <c r="BI326" s="23">
        <v>0</v>
      </c>
      <c r="BJ326" s="23">
        <v>303132.94</v>
      </c>
      <c r="BK326" s="23">
        <v>0</v>
      </c>
      <c r="BL326" s="23">
        <v>0</v>
      </c>
      <c r="BM326" s="23">
        <v>0</v>
      </c>
      <c r="BN326" s="23">
        <v>0</v>
      </c>
      <c r="BO326" s="23">
        <v>23654.87</v>
      </c>
      <c r="BP326" s="23">
        <v>57108.52</v>
      </c>
      <c r="BQ326" s="23">
        <v>0</v>
      </c>
      <c r="BR326" s="23">
        <v>0</v>
      </c>
      <c r="BS326" s="23">
        <v>0</v>
      </c>
      <c r="BT326" s="23">
        <v>0</v>
      </c>
      <c r="BU326" s="23">
        <v>0</v>
      </c>
      <c r="BV326" s="23">
        <v>0</v>
      </c>
      <c r="BW326" s="23">
        <v>0</v>
      </c>
      <c r="BX326" s="23">
        <v>43222.95</v>
      </c>
      <c r="BY326" s="24">
        <v>13325831.279999999</v>
      </c>
    </row>
    <row r="327" spans="1:77">
      <c r="A327" s="21" t="s">
        <v>401</v>
      </c>
      <c r="B327" s="22">
        <v>4306010104.1009998</v>
      </c>
      <c r="C327" s="21" t="s">
        <v>408</v>
      </c>
      <c r="D327" s="28">
        <v>0</v>
      </c>
      <c r="E327" s="28">
        <v>0</v>
      </c>
      <c r="F327" s="28">
        <v>0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v>0</v>
      </c>
      <c r="R327" s="28">
        <v>0</v>
      </c>
      <c r="S327" s="28">
        <v>0</v>
      </c>
      <c r="T327" s="28">
        <v>0</v>
      </c>
      <c r="U327" s="28">
        <v>0</v>
      </c>
      <c r="V327" s="28">
        <v>0</v>
      </c>
      <c r="W327" s="28">
        <v>0</v>
      </c>
      <c r="X327" s="28">
        <v>0</v>
      </c>
      <c r="Y327" s="28">
        <v>0</v>
      </c>
      <c r="Z327" s="28">
        <v>0</v>
      </c>
      <c r="AA327" s="28">
        <v>0</v>
      </c>
      <c r="AB327" s="28">
        <v>0</v>
      </c>
      <c r="AC327" s="28">
        <v>0</v>
      </c>
      <c r="AD327" s="28">
        <v>0</v>
      </c>
      <c r="AE327" s="28">
        <v>0</v>
      </c>
      <c r="AF327" s="28">
        <v>0</v>
      </c>
      <c r="AG327" s="28">
        <v>0</v>
      </c>
      <c r="AH327" s="28">
        <v>0</v>
      </c>
      <c r="AI327" s="28">
        <v>0</v>
      </c>
      <c r="AJ327" s="28">
        <v>0</v>
      </c>
      <c r="AK327" s="28">
        <v>0</v>
      </c>
      <c r="AL327" s="28">
        <v>0</v>
      </c>
      <c r="AM327" s="28">
        <v>0</v>
      </c>
      <c r="AN327" s="28">
        <v>0</v>
      </c>
      <c r="AO327" s="28">
        <v>0</v>
      </c>
      <c r="AP327" s="28">
        <v>0</v>
      </c>
      <c r="AQ327" s="28">
        <v>0</v>
      </c>
      <c r="AR327" s="28">
        <v>0</v>
      </c>
      <c r="AS327" s="28">
        <v>0</v>
      </c>
      <c r="AT327" s="28">
        <v>0</v>
      </c>
      <c r="AU327" s="28">
        <v>0</v>
      </c>
      <c r="AV327" s="28">
        <v>0</v>
      </c>
      <c r="AW327" s="28">
        <v>0</v>
      </c>
      <c r="AX327" s="28">
        <v>0</v>
      </c>
      <c r="AY327" s="28">
        <v>0</v>
      </c>
      <c r="AZ327" s="28">
        <v>0</v>
      </c>
      <c r="BA327" s="28">
        <v>0</v>
      </c>
      <c r="BB327" s="28">
        <v>0</v>
      </c>
      <c r="BC327" s="28">
        <v>0</v>
      </c>
      <c r="BD327" s="28">
        <v>0</v>
      </c>
      <c r="BE327" s="28">
        <v>0</v>
      </c>
      <c r="BF327" s="28">
        <v>0</v>
      </c>
      <c r="BG327" s="28">
        <v>0</v>
      </c>
      <c r="BH327" s="28">
        <v>0</v>
      </c>
      <c r="BI327" s="28">
        <v>0</v>
      </c>
      <c r="BJ327" s="28">
        <v>0</v>
      </c>
      <c r="BK327" s="28">
        <v>0</v>
      </c>
      <c r="BL327" s="28">
        <v>0</v>
      </c>
      <c r="BM327" s="28">
        <v>0</v>
      </c>
      <c r="BN327" s="28">
        <v>0</v>
      </c>
      <c r="BO327" s="28">
        <v>0</v>
      </c>
      <c r="BP327" s="28">
        <v>0</v>
      </c>
      <c r="BQ327" s="28">
        <v>0</v>
      </c>
      <c r="BR327" s="28">
        <v>0</v>
      </c>
      <c r="BS327" s="28">
        <v>0</v>
      </c>
      <c r="BT327" s="28">
        <v>0</v>
      </c>
      <c r="BU327" s="28">
        <v>0</v>
      </c>
      <c r="BV327" s="28">
        <v>0</v>
      </c>
      <c r="BW327" s="28">
        <v>0</v>
      </c>
      <c r="BX327" s="28">
        <v>0</v>
      </c>
      <c r="BY327" s="24">
        <v>83660933.979999989</v>
      </c>
    </row>
    <row r="328" spans="1:77">
      <c r="A328" s="21" t="s">
        <v>401</v>
      </c>
      <c r="B328" s="22">
        <v>4306010110.1009998</v>
      </c>
      <c r="C328" s="21" t="s">
        <v>409</v>
      </c>
      <c r="D328" s="23">
        <v>0</v>
      </c>
      <c r="E328" s="23">
        <v>0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0</v>
      </c>
      <c r="P328" s="23">
        <v>0</v>
      </c>
      <c r="Q328" s="23">
        <v>0</v>
      </c>
      <c r="R328" s="23">
        <v>0</v>
      </c>
      <c r="S328" s="23">
        <v>0</v>
      </c>
      <c r="T328" s="23">
        <v>0</v>
      </c>
      <c r="U328" s="23">
        <v>0</v>
      </c>
      <c r="V328" s="23">
        <v>0</v>
      </c>
      <c r="W328" s="23">
        <v>0</v>
      </c>
      <c r="X328" s="23">
        <v>0</v>
      </c>
      <c r="Y328" s="23">
        <v>0</v>
      </c>
      <c r="Z328" s="23">
        <v>0</v>
      </c>
      <c r="AA328" s="23">
        <v>0</v>
      </c>
      <c r="AB328" s="23">
        <v>0</v>
      </c>
      <c r="AC328" s="23">
        <v>0</v>
      </c>
      <c r="AD328" s="23">
        <v>0</v>
      </c>
      <c r="AE328" s="23">
        <v>0</v>
      </c>
      <c r="AF328" s="23">
        <v>0</v>
      </c>
      <c r="AG328" s="23">
        <v>0</v>
      </c>
      <c r="AH328" s="23">
        <v>0</v>
      </c>
      <c r="AI328" s="23">
        <v>0</v>
      </c>
      <c r="AJ328" s="23">
        <v>0</v>
      </c>
      <c r="AK328" s="23">
        <v>0</v>
      </c>
      <c r="AL328" s="23">
        <v>0</v>
      </c>
      <c r="AM328" s="23">
        <v>0</v>
      </c>
      <c r="AN328" s="23">
        <v>0</v>
      </c>
      <c r="AO328" s="23">
        <v>0</v>
      </c>
      <c r="AP328" s="23">
        <v>0</v>
      </c>
      <c r="AQ328" s="23">
        <v>0</v>
      </c>
      <c r="AR328" s="23">
        <v>0</v>
      </c>
      <c r="AS328" s="23">
        <v>0</v>
      </c>
      <c r="AT328" s="23">
        <v>0</v>
      </c>
      <c r="AU328" s="23">
        <v>0</v>
      </c>
      <c r="AV328" s="23">
        <v>0</v>
      </c>
      <c r="AW328" s="23">
        <v>0</v>
      </c>
      <c r="AX328" s="23">
        <v>0</v>
      </c>
      <c r="AY328" s="23">
        <v>0</v>
      </c>
      <c r="AZ328" s="23">
        <v>0</v>
      </c>
      <c r="BA328" s="23">
        <v>0</v>
      </c>
      <c r="BB328" s="23">
        <v>0</v>
      </c>
      <c r="BC328" s="23">
        <v>0</v>
      </c>
      <c r="BD328" s="23">
        <v>0</v>
      </c>
      <c r="BE328" s="23">
        <v>0</v>
      </c>
      <c r="BF328" s="23">
        <v>0</v>
      </c>
      <c r="BG328" s="23">
        <v>0</v>
      </c>
      <c r="BH328" s="23">
        <v>0</v>
      </c>
      <c r="BI328" s="23">
        <v>0</v>
      </c>
      <c r="BJ328" s="23">
        <v>0</v>
      </c>
      <c r="BK328" s="23">
        <v>0</v>
      </c>
      <c r="BL328" s="23">
        <v>0</v>
      </c>
      <c r="BM328" s="23">
        <v>0</v>
      </c>
      <c r="BN328" s="23">
        <v>0</v>
      </c>
      <c r="BO328" s="23">
        <v>0</v>
      </c>
      <c r="BP328" s="23">
        <v>0</v>
      </c>
      <c r="BQ328" s="23">
        <v>0</v>
      </c>
      <c r="BR328" s="23">
        <v>0</v>
      </c>
      <c r="BS328" s="23">
        <v>0</v>
      </c>
      <c r="BT328" s="23">
        <v>3800</v>
      </c>
      <c r="BU328" s="23">
        <v>100000</v>
      </c>
      <c r="BV328" s="23">
        <v>0</v>
      </c>
      <c r="BW328" s="23">
        <v>0</v>
      </c>
      <c r="BX328" s="23">
        <v>0</v>
      </c>
      <c r="BY328" s="24">
        <v>59351071.569999993</v>
      </c>
    </row>
    <row r="329" spans="1:77">
      <c r="A329" s="21" t="s">
        <v>401</v>
      </c>
      <c r="B329" s="22">
        <v>4306010110.1020002</v>
      </c>
      <c r="C329" s="21" t="s">
        <v>487</v>
      </c>
      <c r="D329" s="23">
        <v>0</v>
      </c>
      <c r="E329" s="23">
        <v>0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0</v>
      </c>
      <c r="S329" s="23">
        <v>0</v>
      </c>
      <c r="T329" s="23">
        <v>0</v>
      </c>
      <c r="U329" s="23">
        <v>0</v>
      </c>
      <c r="V329" s="23">
        <v>0</v>
      </c>
      <c r="W329" s="23">
        <v>0</v>
      </c>
      <c r="X329" s="23">
        <v>0</v>
      </c>
      <c r="Y329" s="23">
        <v>0</v>
      </c>
      <c r="Z329" s="23">
        <v>0</v>
      </c>
      <c r="AA329" s="23">
        <v>0</v>
      </c>
      <c r="AB329" s="23">
        <v>1167</v>
      </c>
      <c r="AC329" s="23">
        <v>0</v>
      </c>
      <c r="AD329" s="23">
        <v>0</v>
      </c>
      <c r="AE329" s="23">
        <v>0</v>
      </c>
      <c r="AF329" s="23">
        <v>0</v>
      </c>
      <c r="AG329" s="23">
        <v>0</v>
      </c>
      <c r="AH329" s="23">
        <v>0</v>
      </c>
      <c r="AI329" s="23">
        <v>0</v>
      </c>
      <c r="AJ329" s="23">
        <v>0</v>
      </c>
      <c r="AK329" s="23">
        <v>0</v>
      </c>
      <c r="AL329" s="23">
        <v>0</v>
      </c>
      <c r="AM329" s="23">
        <v>0</v>
      </c>
      <c r="AN329" s="23">
        <v>0</v>
      </c>
      <c r="AO329" s="23">
        <v>0</v>
      </c>
      <c r="AP329" s="23">
        <v>0</v>
      </c>
      <c r="AQ329" s="23">
        <v>0</v>
      </c>
      <c r="AR329" s="23">
        <v>0</v>
      </c>
      <c r="AS329" s="23">
        <v>0</v>
      </c>
      <c r="AT329" s="23">
        <v>260</v>
      </c>
      <c r="AU329" s="23">
        <v>0</v>
      </c>
      <c r="AV329" s="23">
        <v>0</v>
      </c>
      <c r="AW329" s="23">
        <v>0</v>
      </c>
      <c r="AX329" s="23">
        <v>0</v>
      </c>
      <c r="AY329" s="23">
        <v>0</v>
      </c>
      <c r="AZ329" s="23">
        <v>0</v>
      </c>
      <c r="BA329" s="23">
        <v>0</v>
      </c>
      <c r="BB329" s="23">
        <v>0</v>
      </c>
      <c r="BC329" s="23">
        <v>0</v>
      </c>
      <c r="BD329" s="23">
        <v>0</v>
      </c>
      <c r="BE329" s="23">
        <v>0</v>
      </c>
      <c r="BF329" s="23">
        <v>0</v>
      </c>
      <c r="BG329" s="23">
        <v>0</v>
      </c>
      <c r="BH329" s="23">
        <v>0</v>
      </c>
      <c r="BI329" s="23">
        <v>0</v>
      </c>
      <c r="BJ329" s="23">
        <v>0</v>
      </c>
      <c r="BK329" s="23">
        <v>0</v>
      </c>
      <c r="BL329" s="23">
        <v>0</v>
      </c>
      <c r="BM329" s="23">
        <v>0</v>
      </c>
      <c r="BN329" s="23">
        <v>0</v>
      </c>
      <c r="BO329" s="23">
        <v>0</v>
      </c>
      <c r="BP329" s="23">
        <v>0</v>
      </c>
      <c r="BQ329" s="23">
        <v>0</v>
      </c>
      <c r="BR329" s="23">
        <v>0</v>
      </c>
      <c r="BS329" s="23">
        <v>0</v>
      </c>
      <c r="BT329" s="23">
        <v>0</v>
      </c>
      <c r="BU329" s="23">
        <v>0</v>
      </c>
      <c r="BV329" s="23">
        <v>0</v>
      </c>
      <c r="BW329" s="23">
        <v>0</v>
      </c>
      <c r="BX329" s="23">
        <v>0</v>
      </c>
      <c r="BY329" s="24">
        <v>23451000</v>
      </c>
    </row>
    <row r="330" spans="1:77">
      <c r="A330" s="21" t="s">
        <v>401</v>
      </c>
      <c r="B330" s="22">
        <v>4307010103.2010002</v>
      </c>
      <c r="C330" s="21" t="s">
        <v>488</v>
      </c>
      <c r="D330" s="23">
        <v>50727485.189999998</v>
      </c>
      <c r="E330" s="23">
        <v>13327340</v>
      </c>
      <c r="F330" s="23">
        <v>14763707.039999999</v>
      </c>
      <c r="G330" s="23">
        <v>8359670</v>
      </c>
      <c r="H330" s="23">
        <v>6741700</v>
      </c>
      <c r="I330" s="23">
        <v>1834860</v>
      </c>
      <c r="J330" s="23">
        <v>99864129.069999993</v>
      </c>
      <c r="K330" s="23">
        <v>11820730</v>
      </c>
      <c r="L330" s="23">
        <v>5195730</v>
      </c>
      <c r="M330" s="23">
        <v>24462612.969999999</v>
      </c>
      <c r="N330" s="23">
        <v>2733611.34</v>
      </c>
      <c r="O330" s="23">
        <v>10439308.390000001</v>
      </c>
      <c r="P330" s="23">
        <v>19866296.940000001</v>
      </c>
      <c r="Q330" s="23">
        <v>17193236.579999998</v>
      </c>
      <c r="R330" s="23">
        <v>2753596.46</v>
      </c>
      <c r="S330" s="23">
        <v>9714839.3499999996</v>
      </c>
      <c r="T330" s="23">
        <v>7049023.2300000004</v>
      </c>
      <c r="U330" s="23">
        <v>1951400</v>
      </c>
      <c r="V330" s="23">
        <v>62023552.75</v>
      </c>
      <c r="W330" s="23">
        <v>8648300</v>
      </c>
      <c r="X330" s="23">
        <v>9607740</v>
      </c>
      <c r="Y330" s="23">
        <v>16922093.559999999</v>
      </c>
      <c r="Z330" s="23">
        <v>4609020</v>
      </c>
      <c r="AA330" s="23">
        <v>9228434.8399999999</v>
      </c>
      <c r="AB330" s="23">
        <v>5928109.5</v>
      </c>
      <c r="AC330" s="23">
        <v>2859541.75</v>
      </c>
      <c r="AD330" s="23">
        <v>2295662.16</v>
      </c>
      <c r="AE330" s="23">
        <v>81850370.290000007</v>
      </c>
      <c r="AF330" s="23">
        <v>5616660</v>
      </c>
      <c r="AG330" s="23">
        <v>4183640</v>
      </c>
      <c r="AH330" s="23">
        <v>3848080</v>
      </c>
      <c r="AI330" s="23">
        <v>3783400</v>
      </c>
      <c r="AJ330" s="23">
        <v>6864280</v>
      </c>
      <c r="AK330" s="23">
        <v>4747470.32</v>
      </c>
      <c r="AL330" s="23">
        <v>5445670</v>
      </c>
      <c r="AM330" s="23">
        <v>7180640</v>
      </c>
      <c r="AN330" s="23">
        <v>3526960</v>
      </c>
      <c r="AO330" s="23">
        <v>4354020</v>
      </c>
      <c r="AP330" s="23">
        <v>4528530</v>
      </c>
      <c r="AQ330" s="23">
        <v>40065321.969999999</v>
      </c>
      <c r="AR330" s="23">
        <v>6054520</v>
      </c>
      <c r="AS330" s="23">
        <v>5682680</v>
      </c>
      <c r="AT330" s="23">
        <v>5135851.45</v>
      </c>
      <c r="AU330" s="23">
        <v>5495437.4199999999</v>
      </c>
      <c r="AV330" s="23">
        <v>1807610</v>
      </c>
      <c r="AW330" s="23">
        <v>2892055</v>
      </c>
      <c r="AX330" s="23">
        <v>60558648.920000002</v>
      </c>
      <c r="AY330" s="23">
        <v>4639480</v>
      </c>
      <c r="AZ330" s="23">
        <v>7230510</v>
      </c>
      <c r="BA330" s="23">
        <v>10235565</v>
      </c>
      <c r="BB330" s="23">
        <v>9561720</v>
      </c>
      <c r="BC330" s="23">
        <v>6673180</v>
      </c>
      <c r="BD330" s="23">
        <v>11951235.68</v>
      </c>
      <c r="BE330" s="23">
        <v>10585743.869999999</v>
      </c>
      <c r="BF330" s="23">
        <v>3475140</v>
      </c>
      <c r="BG330" s="23">
        <v>2968530</v>
      </c>
      <c r="BH330" s="23">
        <v>1064150</v>
      </c>
      <c r="BI330" s="23">
        <v>55879510.560000002</v>
      </c>
      <c r="BJ330" s="23">
        <v>19245560.59</v>
      </c>
      <c r="BK330" s="23">
        <v>5888939.8799999999</v>
      </c>
      <c r="BL330" s="23">
        <v>4670343.22</v>
      </c>
      <c r="BM330" s="23">
        <v>6541618.71</v>
      </c>
      <c r="BN330" s="23">
        <v>8584480</v>
      </c>
      <c r="BO330" s="23">
        <v>4292525.4800000004</v>
      </c>
      <c r="BP330" s="23">
        <v>29484910.210000001</v>
      </c>
      <c r="BQ330" s="23">
        <v>5011040</v>
      </c>
      <c r="BR330" s="23">
        <v>4687914.2</v>
      </c>
      <c r="BS330" s="23">
        <v>7956514.9000000004</v>
      </c>
      <c r="BT330" s="23">
        <v>7938184.2000000002</v>
      </c>
      <c r="BU330" s="23">
        <v>13588194.33</v>
      </c>
      <c r="BV330" s="23">
        <v>4856859.04</v>
      </c>
      <c r="BW330" s="23">
        <v>1664137.42</v>
      </c>
      <c r="BX330" s="23">
        <v>1697720.97</v>
      </c>
      <c r="BY330" s="24">
        <v>17812379.009999998</v>
      </c>
    </row>
    <row r="331" spans="1:77">
      <c r="A331" s="21" t="s">
        <v>401</v>
      </c>
      <c r="B331" s="22">
        <v>4307010104.1009998</v>
      </c>
      <c r="C331" s="21" t="s">
        <v>489</v>
      </c>
      <c r="D331" s="23">
        <v>0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23">
        <v>140000000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23">
        <v>0</v>
      </c>
      <c r="U331" s="23">
        <v>0</v>
      </c>
      <c r="V331" s="23">
        <v>6120000</v>
      </c>
      <c r="W331" s="23">
        <v>0</v>
      </c>
      <c r="X331" s="23">
        <v>0</v>
      </c>
      <c r="Y331" s="23">
        <v>0</v>
      </c>
      <c r="Z331" s="23">
        <v>0</v>
      </c>
      <c r="AA331" s="23">
        <v>0</v>
      </c>
      <c r="AB331" s="23">
        <v>0</v>
      </c>
      <c r="AC331" s="23">
        <v>0</v>
      </c>
      <c r="AD331" s="23">
        <v>0</v>
      </c>
      <c r="AE331" s="23">
        <v>0</v>
      </c>
      <c r="AF331" s="23">
        <v>0</v>
      </c>
      <c r="AG331" s="23">
        <v>0</v>
      </c>
      <c r="AH331" s="23">
        <v>0</v>
      </c>
      <c r="AI331" s="23">
        <v>0</v>
      </c>
      <c r="AJ331" s="23">
        <v>0</v>
      </c>
      <c r="AK331" s="23">
        <v>0</v>
      </c>
      <c r="AL331" s="23">
        <v>0</v>
      </c>
      <c r="AM331" s="23">
        <v>0</v>
      </c>
      <c r="AN331" s="23">
        <v>0</v>
      </c>
      <c r="AO331" s="23">
        <v>0</v>
      </c>
      <c r="AP331" s="23">
        <v>0</v>
      </c>
      <c r="AQ331" s="23">
        <v>4810575</v>
      </c>
      <c r="AR331" s="23">
        <v>0</v>
      </c>
      <c r="AS331" s="23">
        <v>0</v>
      </c>
      <c r="AT331" s="23">
        <v>0</v>
      </c>
      <c r="AU331" s="23">
        <v>0</v>
      </c>
      <c r="AV331" s="23">
        <v>0</v>
      </c>
      <c r="AW331" s="23">
        <v>0</v>
      </c>
      <c r="AX331" s="23">
        <v>0</v>
      </c>
      <c r="AY331" s="23">
        <v>0</v>
      </c>
      <c r="AZ331" s="23">
        <v>0</v>
      </c>
      <c r="BA331" s="23">
        <v>0</v>
      </c>
      <c r="BB331" s="23">
        <v>0</v>
      </c>
      <c r="BC331" s="23">
        <v>0</v>
      </c>
      <c r="BD331" s="23">
        <v>0</v>
      </c>
      <c r="BE331" s="23">
        <v>0</v>
      </c>
      <c r="BF331" s="23">
        <v>0</v>
      </c>
      <c r="BG331" s="23">
        <v>0</v>
      </c>
      <c r="BH331" s="23">
        <v>0</v>
      </c>
      <c r="BI331" s="23">
        <v>2472702.08</v>
      </c>
      <c r="BJ331" s="23">
        <v>0</v>
      </c>
      <c r="BK331" s="23">
        <v>0</v>
      </c>
      <c r="BL331" s="23">
        <v>0</v>
      </c>
      <c r="BM331" s="23">
        <v>0</v>
      </c>
      <c r="BN331" s="23">
        <v>0</v>
      </c>
      <c r="BO331" s="23">
        <v>0</v>
      </c>
      <c r="BP331" s="23">
        <v>1250000</v>
      </c>
      <c r="BQ331" s="23">
        <v>0</v>
      </c>
      <c r="BR331" s="23">
        <v>0</v>
      </c>
      <c r="BS331" s="23">
        <v>0</v>
      </c>
      <c r="BT331" s="23">
        <v>0</v>
      </c>
      <c r="BU331" s="23">
        <v>0</v>
      </c>
      <c r="BV331" s="23">
        <v>0</v>
      </c>
      <c r="BW331" s="23">
        <v>0</v>
      </c>
      <c r="BX331" s="23">
        <v>0</v>
      </c>
      <c r="BY331" s="24"/>
    </row>
    <row r="332" spans="1:77">
      <c r="A332" s="21" t="s">
        <v>401</v>
      </c>
      <c r="B332" s="22">
        <v>4307010105.1009998</v>
      </c>
      <c r="C332" s="21" t="s">
        <v>490</v>
      </c>
      <c r="D332" s="23">
        <v>73617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135708</v>
      </c>
      <c r="K332" s="23">
        <v>143000</v>
      </c>
      <c r="L332" s="23">
        <v>0</v>
      </c>
      <c r="M332" s="23">
        <v>9012.67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23">
        <v>2000</v>
      </c>
      <c r="U332" s="23">
        <v>4500</v>
      </c>
      <c r="V332" s="23">
        <v>43019.31</v>
      </c>
      <c r="W332" s="23">
        <v>0</v>
      </c>
      <c r="X332" s="23">
        <v>0</v>
      </c>
      <c r="Y332" s="23">
        <v>0</v>
      </c>
      <c r="Z332" s="23">
        <v>116500</v>
      </c>
      <c r="AA332" s="23">
        <v>0</v>
      </c>
      <c r="AB332" s="23">
        <v>0</v>
      </c>
      <c r="AC332" s="23">
        <v>451466</v>
      </c>
      <c r="AD332" s="23">
        <v>112740</v>
      </c>
      <c r="AE332" s="23">
        <v>123056</v>
      </c>
      <c r="AF332" s="23">
        <v>0</v>
      </c>
      <c r="AG332" s="23">
        <v>0</v>
      </c>
      <c r="AH332" s="23">
        <v>0</v>
      </c>
      <c r="AI332" s="23">
        <v>0</v>
      </c>
      <c r="AJ332" s="23">
        <v>0</v>
      </c>
      <c r="AK332" s="23">
        <v>214118.83</v>
      </c>
      <c r="AL332" s="23">
        <v>0</v>
      </c>
      <c r="AM332" s="23">
        <v>0</v>
      </c>
      <c r="AN332" s="23">
        <v>0</v>
      </c>
      <c r="AO332" s="23">
        <v>0</v>
      </c>
      <c r="AP332" s="23">
        <v>0</v>
      </c>
      <c r="AQ332" s="23">
        <v>84324</v>
      </c>
      <c r="AR332" s="23">
        <v>0</v>
      </c>
      <c r="AS332" s="23">
        <v>0</v>
      </c>
      <c r="AT332" s="23">
        <v>0</v>
      </c>
      <c r="AU332" s="23">
        <v>0</v>
      </c>
      <c r="AV332" s="23">
        <v>0</v>
      </c>
      <c r="AW332" s="23">
        <v>0</v>
      </c>
      <c r="AX332" s="23">
        <v>84698</v>
      </c>
      <c r="AY332" s="23">
        <v>0</v>
      </c>
      <c r="AZ332" s="23">
        <v>0</v>
      </c>
      <c r="BA332" s="23">
        <v>0</v>
      </c>
      <c r="BB332" s="23">
        <v>120561</v>
      </c>
      <c r="BC332" s="23">
        <v>0</v>
      </c>
      <c r="BD332" s="23">
        <v>0</v>
      </c>
      <c r="BE332" s="23">
        <v>0</v>
      </c>
      <c r="BF332" s="23">
        <v>0</v>
      </c>
      <c r="BG332" s="23">
        <v>0</v>
      </c>
      <c r="BH332" s="23">
        <v>0</v>
      </c>
      <c r="BI332" s="23">
        <v>79734</v>
      </c>
      <c r="BJ332" s="23">
        <v>7000</v>
      </c>
      <c r="BK332" s="23">
        <v>4500</v>
      </c>
      <c r="BL332" s="23">
        <v>0</v>
      </c>
      <c r="BM332" s="23">
        <v>0</v>
      </c>
      <c r="BN332" s="23">
        <v>0</v>
      </c>
      <c r="BO332" s="23">
        <v>412735.77</v>
      </c>
      <c r="BP332" s="23">
        <v>784393</v>
      </c>
      <c r="BQ332" s="23">
        <v>0</v>
      </c>
      <c r="BR332" s="23">
        <v>0</v>
      </c>
      <c r="BS332" s="23">
        <v>0</v>
      </c>
      <c r="BT332" s="23">
        <v>0</v>
      </c>
      <c r="BU332" s="23">
        <v>0</v>
      </c>
      <c r="BV332" s="23">
        <v>0</v>
      </c>
      <c r="BW332" s="23">
        <v>0</v>
      </c>
      <c r="BX332" s="23">
        <v>0</v>
      </c>
      <c r="BY332" s="24">
        <v>420221.92</v>
      </c>
    </row>
    <row r="333" spans="1:77">
      <c r="A333" s="21" t="s">
        <v>401</v>
      </c>
      <c r="B333" s="22">
        <v>4307010106.1009998</v>
      </c>
      <c r="C333" s="21" t="s">
        <v>491</v>
      </c>
      <c r="D333" s="28">
        <v>0</v>
      </c>
      <c r="E333" s="28">
        <v>0</v>
      </c>
      <c r="F333" s="28">
        <v>0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8">
        <v>0</v>
      </c>
      <c r="M333" s="28">
        <v>0</v>
      </c>
      <c r="N333" s="28">
        <v>0</v>
      </c>
      <c r="O333" s="28">
        <v>0</v>
      </c>
      <c r="P333" s="28">
        <v>0</v>
      </c>
      <c r="Q333" s="28">
        <v>0</v>
      </c>
      <c r="R333" s="28">
        <v>0</v>
      </c>
      <c r="S333" s="28">
        <v>0</v>
      </c>
      <c r="T333" s="28">
        <v>0</v>
      </c>
      <c r="U333" s="28">
        <v>0</v>
      </c>
      <c r="V333" s="28">
        <v>0</v>
      </c>
      <c r="W333" s="28">
        <v>0</v>
      </c>
      <c r="X333" s="28">
        <v>0</v>
      </c>
      <c r="Y333" s="28">
        <v>0</v>
      </c>
      <c r="Z333" s="28">
        <v>0</v>
      </c>
      <c r="AA333" s="28">
        <v>0</v>
      </c>
      <c r="AB333" s="28">
        <v>0</v>
      </c>
      <c r="AC333" s="28">
        <v>0</v>
      </c>
      <c r="AD333" s="28">
        <v>0</v>
      </c>
      <c r="AE333" s="28">
        <v>0</v>
      </c>
      <c r="AF333" s="28">
        <v>0</v>
      </c>
      <c r="AG333" s="28">
        <v>0</v>
      </c>
      <c r="AH333" s="28">
        <v>0</v>
      </c>
      <c r="AI333" s="28">
        <v>0</v>
      </c>
      <c r="AJ333" s="28">
        <v>0</v>
      </c>
      <c r="AK333" s="28">
        <v>0</v>
      </c>
      <c r="AL333" s="28">
        <v>0</v>
      </c>
      <c r="AM333" s="28">
        <v>0</v>
      </c>
      <c r="AN333" s="28">
        <v>0</v>
      </c>
      <c r="AO333" s="28">
        <v>0</v>
      </c>
      <c r="AP333" s="28">
        <v>0</v>
      </c>
      <c r="AQ333" s="28">
        <v>0</v>
      </c>
      <c r="AR333" s="28">
        <v>0</v>
      </c>
      <c r="AS333" s="28">
        <v>0</v>
      </c>
      <c r="AT333" s="28">
        <v>0</v>
      </c>
      <c r="AU333" s="28">
        <v>0</v>
      </c>
      <c r="AV333" s="28">
        <v>0</v>
      </c>
      <c r="AW333" s="28">
        <v>0</v>
      </c>
      <c r="AX333" s="28">
        <v>0</v>
      </c>
      <c r="AY333" s="28">
        <v>0</v>
      </c>
      <c r="AZ333" s="28">
        <v>0</v>
      </c>
      <c r="BA333" s="28">
        <v>0</v>
      </c>
      <c r="BB333" s="28">
        <v>0</v>
      </c>
      <c r="BC333" s="28">
        <v>0</v>
      </c>
      <c r="BD333" s="28">
        <v>0</v>
      </c>
      <c r="BE333" s="28">
        <v>0</v>
      </c>
      <c r="BF333" s="28">
        <v>0</v>
      </c>
      <c r="BG333" s="28">
        <v>0</v>
      </c>
      <c r="BH333" s="28">
        <v>0</v>
      </c>
      <c r="BI333" s="28">
        <v>0</v>
      </c>
      <c r="BJ333" s="28">
        <v>0</v>
      </c>
      <c r="BK333" s="28">
        <v>0</v>
      </c>
      <c r="BL333" s="28">
        <v>0</v>
      </c>
      <c r="BM333" s="28">
        <v>0</v>
      </c>
      <c r="BN333" s="28">
        <v>0</v>
      </c>
      <c r="BO333" s="28">
        <v>0</v>
      </c>
      <c r="BP333" s="28">
        <v>0</v>
      </c>
      <c r="BQ333" s="28">
        <v>0</v>
      </c>
      <c r="BR333" s="28">
        <v>0</v>
      </c>
      <c r="BS333" s="28">
        <v>0</v>
      </c>
      <c r="BT333" s="28">
        <v>0</v>
      </c>
      <c r="BU333" s="28">
        <v>0</v>
      </c>
      <c r="BV333" s="28">
        <v>0</v>
      </c>
      <c r="BW333" s="28">
        <v>0</v>
      </c>
      <c r="BX333" s="28">
        <v>0</v>
      </c>
      <c r="BY333" s="24">
        <v>7215</v>
      </c>
    </row>
    <row r="334" spans="1:77">
      <c r="A334" s="21" t="s">
        <v>401</v>
      </c>
      <c r="B334" s="22">
        <v>4307010107.1009998</v>
      </c>
      <c r="C334" s="21" t="s">
        <v>492</v>
      </c>
      <c r="D334" s="23">
        <v>0</v>
      </c>
      <c r="E334" s="23">
        <v>5800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  <c r="S334" s="23">
        <v>0</v>
      </c>
      <c r="T334" s="23">
        <v>0</v>
      </c>
      <c r="U334" s="23">
        <v>0</v>
      </c>
      <c r="V334" s="23">
        <v>0</v>
      </c>
      <c r="W334" s="23">
        <v>0</v>
      </c>
      <c r="X334" s="23">
        <v>0</v>
      </c>
      <c r="Y334" s="23">
        <v>0</v>
      </c>
      <c r="Z334" s="23">
        <v>0</v>
      </c>
      <c r="AA334" s="23">
        <v>0</v>
      </c>
      <c r="AB334" s="23">
        <v>0</v>
      </c>
      <c r="AC334" s="23">
        <v>0</v>
      </c>
      <c r="AD334" s="23">
        <v>0</v>
      </c>
      <c r="AE334" s="23">
        <v>0</v>
      </c>
      <c r="AF334" s="23">
        <v>0</v>
      </c>
      <c r="AG334" s="23">
        <v>0</v>
      </c>
      <c r="AH334" s="23">
        <v>0</v>
      </c>
      <c r="AI334" s="23">
        <v>0</v>
      </c>
      <c r="AJ334" s="23">
        <v>0</v>
      </c>
      <c r="AK334" s="23">
        <v>0</v>
      </c>
      <c r="AL334" s="23">
        <v>0</v>
      </c>
      <c r="AM334" s="23">
        <v>0</v>
      </c>
      <c r="AN334" s="23">
        <v>0</v>
      </c>
      <c r="AO334" s="23">
        <v>0</v>
      </c>
      <c r="AP334" s="23">
        <v>0</v>
      </c>
      <c r="AQ334" s="23">
        <v>0</v>
      </c>
      <c r="AR334" s="23">
        <v>0</v>
      </c>
      <c r="AS334" s="23">
        <v>0</v>
      </c>
      <c r="AT334" s="23">
        <v>0</v>
      </c>
      <c r="AU334" s="23">
        <v>0</v>
      </c>
      <c r="AV334" s="23">
        <v>0</v>
      </c>
      <c r="AW334" s="23">
        <v>0</v>
      </c>
      <c r="AX334" s="23">
        <v>0</v>
      </c>
      <c r="AY334" s="23">
        <v>0</v>
      </c>
      <c r="AZ334" s="23">
        <v>0</v>
      </c>
      <c r="BA334" s="23">
        <v>0</v>
      </c>
      <c r="BB334" s="23">
        <v>0</v>
      </c>
      <c r="BC334" s="23">
        <v>0</v>
      </c>
      <c r="BD334" s="23">
        <v>0</v>
      </c>
      <c r="BE334" s="23">
        <v>0</v>
      </c>
      <c r="BF334" s="23">
        <v>0</v>
      </c>
      <c r="BG334" s="23">
        <v>0</v>
      </c>
      <c r="BH334" s="23">
        <v>0</v>
      </c>
      <c r="BI334" s="23">
        <v>0</v>
      </c>
      <c r="BJ334" s="23">
        <v>0</v>
      </c>
      <c r="BK334" s="23">
        <v>0</v>
      </c>
      <c r="BL334" s="23">
        <v>0</v>
      </c>
      <c r="BM334" s="23">
        <v>0</v>
      </c>
      <c r="BN334" s="23">
        <v>0</v>
      </c>
      <c r="BO334" s="23">
        <v>0</v>
      </c>
      <c r="BP334" s="23">
        <v>0</v>
      </c>
      <c r="BQ334" s="23">
        <v>0</v>
      </c>
      <c r="BR334" s="23">
        <v>0</v>
      </c>
      <c r="BS334" s="23">
        <v>0</v>
      </c>
      <c r="BT334" s="23">
        <v>0</v>
      </c>
      <c r="BU334" s="23">
        <v>0</v>
      </c>
      <c r="BV334" s="23">
        <v>0</v>
      </c>
      <c r="BW334" s="23">
        <v>0</v>
      </c>
      <c r="BX334" s="23">
        <v>0</v>
      </c>
      <c r="BY334" s="24">
        <v>2738727750.7800002</v>
      </c>
    </row>
    <row r="335" spans="1:77">
      <c r="A335" s="21" t="s">
        <v>401</v>
      </c>
      <c r="B335" s="22">
        <v>4307010108.1009998</v>
      </c>
      <c r="C335" s="21" t="s">
        <v>493</v>
      </c>
      <c r="D335" s="23">
        <v>2872405.11</v>
      </c>
      <c r="E335" s="23">
        <v>178871</v>
      </c>
      <c r="F335" s="23">
        <v>636979.64</v>
      </c>
      <c r="G335" s="23">
        <v>368396.3</v>
      </c>
      <c r="H335" s="23">
        <v>242125.7</v>
      </c>
      <c r="I335" s="23">
        <v>78566</v>
      </c>
      <c r="J335" s="23">
        <v>6698124.6600000001</v>
      </c>
      <c r="K335" s="23">
        <v>403451.8</v>
      </c>
      <c r="L335" s="23">
        <v>220247.5</v>
      </c>
      <c r="M335" s="23">
        <v>966353.54</v>
      </c>
      <c r="N335" s="23">
        <v>86313</v>
      </c>
      <c r="O335" s="23">
        <v>528508.77</v>
      </c>
      <c r="P335" s="23">
        <v>948075.94</v>
      </c>
      <c r="Q335" s="23">
        <v>636107.81000000006</v>
      </c>
      <c r="R335" s="23">
        <v>117897.32</v>
      </c>
      <c r="S335" s="23">
        <v>182554.48</v>
      </c>
      <c r="T335" s="23">
        <v>303226.89</v>
      </c>
      <c r="U335" s="23">
        <v>83452.399999999994</v>
      </c>
      <c r="V335" s="23">
        <v>3690971</v>
      </c>
      <c r="W335" s="23">
        <v>379907.2</v>
      </c>
      <c r="X335" s="23">
        <v>369913.4</v>
      </c>
      <c r="Y335" s="23">
        <v>655689.30000000005</v>
      </c>
      <c r="Z335" s="23">
        <v>81577.399999999994</v>
      </c>
      <c r="AA335" s="23">
        <v>373469</v>
      </c>
      <c r="AB335" s="23">
        <v>103504.2</v>
      </c>
      <c r="AC335" s="23">
        <v>131986.76999999999</v>
      </c>
      <c r="AD335" s="23">
        <v>0</v>
      </c>
      <c r="AE335" s="23">
        <v>3970482.98</v>
      </c>
      <c r="AF335" s="23">
        <v>200372.4</v>
      </c>
      <c r="AG335" s="23">
        <v>152002</v>
      </c>
      <c r="AH335" s="23">
        <v>140318.79999999999</v>
      </c>
      <c r="AI335" s="23">
        <v>137390.20000000001</v>
      </c>
      <c r="AJ335" s="23">
        <v>168291.8</v>
      </c>
      <c r="AK335" s="23">
        <v>187536.52</v>
      </c>
      <c r="AL335" s="23">
        <v>164706.5</v>
      </c>
      <c r="AM335" s="23">
        <v>266552.8</v>
      </c>
      <c r="AN335" s="23">
        <v>141272.6</v>
      </c>
      <c r="AO335" s="23">
        <v>180231.8</v>
      </c>
      <c r="AP335" s="23">
        <v>110585.5</v>
      </c>
      <c r="AQ335" s="23">
        <v>1263096</v>
      </c>
      <c r="AR335" s="23">
        <v>143734.6</v>
      </c>
      <c r="AS335" s="23">
        <v>144737</v>
      </c>
      <c r="AT335" s="23">
        <v>140280.34</v>
      </c>
      <c r="AU335" s="23">
        <v>124009.97</v>
      </c>
      <c r="AV335" s="23">
        <v>49413.9</v>
      </c>
      <c r="AW335" s="23">
        <v>121577.75</v>
      </c>
      <c r="AX335" s="23">
        <v>3020189.43</v>
      </c>
      <c r="AY335" s="23">
        <v>204633.01</v>
      </c>
      <c r="AZ335" s="23">
        <v>0</v>
      </c>
      <c r="BA335" s="23">
        <v>0</v>
      </c>
      <c r="BB335" s="23">
        <v>419735.2</v>
      </c>
      <c r="BC335" s="23">
        <v>0</v>
      </c>
      <c r="BD335" s="23">
        <v>0</v>
      </c>
      <c r="BE335" s="23">
        <v>391174.6</v>
      </c>
      <c r="BF335" s="23">
        <v>104812.1</v>
      </c>
      <c r="BG335" s="23">
        <v>12385</v>
      </c>
      <c r="BH335" s="23">
        <v>49002.5</v>
      </c>
      <c r="BI335" s="23">
        <v>12483337.460000001</v>
      </c>
      <c r="BJ335" s="23">
        <v>631182</v>
      </c>
      <c r="BK335" s="23">
        <v>245981.77</v>
      </c>
      <c r="BL335" s="23">
        <v>168049.72</v>
      </c>
      <c r="BM335" s="23">
        <v>227743.93</v>
      </c>
      <c r="BN335" s="23">
        <v>307732.59999999998</v>
      </c>
      <c r="BO335" s="23">
        <v>0</v>
      </c>
      <c r="BP335" s="23">
        <v>1542035.55</v>
      </c>
      <c r="BQ335" s="23">
        <v>150769.60000000001</v>
      </c>
      <c r="BR335" s="23">
        <v>168359.07</v>
      </c>
      <c r="BS335" s="23">
        <v>261318.23</v>
      </c>
      <c r="BT335" s="23">
        <v>251514.5</v>
      </c>
      <c r="BU335" s="23">
        <v>446222.87</v>
      </c>
      <c r="BV335" s="23">
        <v>205186.86</v>
      </c>
      <c r="BW335" s="23">
        <v>75709.87</v>
      </c>
      <c r="BX335" s="23">
        <v>76885.039999999994</v>
      </c>
      <c r="BY335" s="24">
        <v>252047341.15000001</v>
      </c>
    </row>
    <row r="336" spans="1:77">
      <c r="A336" s="21" t="s">
        <v>401</v>
      </c>
      <c r="B336" s="22">
        <v>4307010110.1009998</v>
      </c>
      <c r="C336" s="21" t="s">
        <v>494</v>
      </c>
      <c r="D336" s="28">
        <v>0</v>
      </c>
      <c r="E336" s="28">
        <v>0</v>
      </c>
      <c r="F336" s="28">
        <v>0</v>
      </c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  <c r="Q336" s="28">
        <v>0</v>
      </c>
      <c r="R336" s="28">
        <v>0</v>
      </c>
      <c r="S336" s="28">
        <v>0</v>
      </c>
      <c r="T336" s="28">
        <v>0</v>
      </c>
      <c r="U336" s="28">
        <v>0</v>
      </c>
      <c r="V336" s="28">
        <v>0</v>
      </c>
      <c r="W336" s="28">
        <v>0</v>
      </c>
      <c r="X336" s="28">
        <v>0</v>
      </c>
      <c r="Y336" s="28">
        <v>0</v>
      </c>
      <c r="Z336" s="28">
        <v>0</v>
      </c>
      <c r="AA336" s="28">
        <v>0</v>
      </c>
      <c r="AB336" s="28">
        <v>0</v>
      </c>
      <c r="AC336" s="28">
        <v>0</v>
      </c>
      <c r="AD336" s="28">
        <v>0</v>
      </c>
      <c r="AE336" s="28">
        <v>0</v>
      </c>
      <c r="AF336" s="28">
        <v>0</v>
      </c>
      <c r="AG336" s="28">
        <v>0</v>
      </c>
      <c r="AH336" s="28">
        <v>0</v>
      </c>
      <c r="AI336" s="28">
        <v>0</v>
      </c>
      <c r="AJ336" s="28">
        <v>0</v>
      </c>
      <c r="AK336" s="28">
        <v>0</v>
      </c>
      <c r="AL336" s="28">
        <v>0</v>
      </c>
      <c r="AM336" s="28">
        <v>0</v>
      </c>
      <c r="AN336" s="28">
        <v>0</v>
      </c>
      <c r="AO336" s="28">
        <v>0</v>
      </c>
      <c r="AP336" s="28">
        <v>0</v>
      </c>
      <c r="AQ336" s="28">
        <v>0</v>
      </c>
      <c r="AR336" s="28">
        <v>0</v>
      </c>
      <c r="AS336" s="28">
        <v>0</v>
      </c>
      <c r="AT336" s="28">
        <v>0</v>
      </c>
      <c r="AU336" s="28">
        <v>0</v>
      </c>
      <c r="AV336" s="28">
        <v>0</v>
      </c>
      <c r="AW336" s="28">
        <v>0</v>
      </c>
      <c r="AX336" s="28">
        <v>0</v>
      </c>
      <c r="AY336" s="28">
        <v>0</v>
      </c>
      <c r="AZ336" s="28">
        <v>0</v>
      </c>
      <c r="BA336" s="28">
        <v>0</v>
      </c>
      <c r="BB336" s="28">
        <v>0</v>
      </c>
      <c r="BC336" s="28">
        <v>0</v>
      </c>
      <c r="BD336" s="28">
        <v>0</v>
      </c>
      <c r="BE336" s="28">
        <v>0</v>
      </c>
      <c r="BF336" s="28">
        <v>0</v>
      </c>
      <c r="BG336" s="28">
        <v>0</v>
      </c>
      <c r="BH336" s="28">
        <v>0</v>
      </c>
      <c r="BI336" s="28">
        <v>0</v>
      </c>
      <c r="BJ336" s="28">
        <v>0</v>
      </c>
      <c r="BK336" s="28">
        <v>0</v>
      </c>
      <c r="BL336" s="28">
        <v>0</v>
      </c>
      <c r="BM336" s="28">
        <v>0</v>
      </c>
      <c r="BN336" s="28">
        <v>0</v>
      </c>
      <c r="BO336" s="28">
        <v>0</v>
      </c>
      <c r="BP336" s="28">
        <v>0</v>
      </c>
      <c r="BQ336" s="28">
        <v>0</v>
      </c>
      <c r="BR336" s="28">
        <v>0</v>
      </c>
      <c r="BS336" s="28">
        <v>0</v>
      </c>
      <c r="BT336" s="28">
        <v>0</v>
      </c>
      <c r="BU336" s="28">
        <v>0</v>
      </c>
      <c r="BV336" s="28">
        <v>0</v>
      </c>
      <c r="BW336" s="28">
        <v>0</v>
      </c>
      <c r="BX336" s="28">
        <v>0</v>
      </c>
      <c r="BY336" s="24">
        <v>99681971.870000005</v>
      </c>
    </row>
    <row r="337" spans="1:77">
      <c r="A337" s="21" t="s">
        <v>401</v>
      </c>
      <c r="B337" s="22">
        <v>4308010101.1009998</v>
      </c>
      <c r="C337" s="21" t="s">
        <v>495</v>
      </c>
      <c r="D337" s="23">
        <v>0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189949920.69999999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3">
        <v>0</v>
      </c>
      <c r="V337" s="23">
        <v>0</v>
      </c>
      <c r="W337" s="23">
        <v>0</v>
      </c>
      <c r="X337" s="23">
        <v>0</v>
      </c>
      <c r="Y337" s="23">
        <v>0</v>
      </c>
      <c r="Z337" s="23">
        <v>0</v>
      </c>
      <c r="AA337" s="23">
        <v>0</v>
      </c>
      <c r="AB337" s="23">
        <v>0</v>
      </c>
      <c r="AC337" s="23">
        <v>0</v>
      </c>
      <c r="AD337" s="23">
        <v>0</v>
      </c>
      <c r="AE337" s="23">
        <v>0</v>
      </c>
      <c r="AF337" s="23">
        <v>0</v>
      </c>
      <c r="AG337" s="23">
        <v>0</v>
      </c>
      <c r="AH337" s="23">
        <v>0</v>
      </c>
      <c r="AI337" s="23">
        <v>0</v>
      </c>
      <c r="AJ337" s="23">
        <v>0</v>
      </c>
      <c r="AK337" s="23">
        <v>0</v>
      </c>
      <c r="AL337" s="23">
        <v>0</v>
      </c>
      <c r="AM337" s="23">
        <v>0</v>
      </c>
      <c r="AN337" s="23">
        <v>0</v>
      </c>
      <c r="AO337" s="23">
        <v>0</v>
      </c>
      <c r="AP337" s="23">
        <v>0</v>
      </c>
      <c r="AQ337" s="23">
        <v>0</v>
      </c>
      <c r="AR337" s="23">
        <v>0</v>
      </c>
      <c r="AS337" s="23">
        <v>0</v>
      </c>
      <c r="AT337" s="23">
        <v>0</v>
      </c>
      <c r="AU337" s="23">
        <v>0</v>
      </c>
      <c r="AV337" s="23">
        <v>0</v>
      </c>
      <c r="AW337" s="23">
        <v>0</v>
      </c>
      <c r="AX337" s="23">
        <v>89500231.099999994</v>
      </c>
      <c r="AY337" s="23">
        <v>0</v>
      </c>
      <c r="AZ337" s="23">
        <v>0</v>
      </c>
      <c r="BA337" s="23">
        <v>0</v>
      </c>
      <c r="BB337" s="23">
        <v>0</v>
      </c>
      <c r="BC337" s="23">
        <v>0</v>
      </c>
      <c r="BD337" s="23">
        <v>0</v>
      </c>
      <c r="BE337" s="23">
        <v>0</v>
      </c>
      <c r="BF337" s="23">
        <v>0</v>
      </c>
      <c r="BG337" s="23">
        <v>0</v>
      </c>
      <c r="BH337" s="23">
        <v>0</v>
      </c>
      <c r="BI337" s="23">
        <v>1978648</v>
      </c>
      <c r="BJ337" s="23">
        <v>0</v>
      </c>
      <c r="BK337" s="23">
        <v>0</v>
      </c>
      <c r="BL337" s="23">
        <v>0</v>
      </c>
      <c r="BM337" s="23">
        <v>0</v>
      </c>
      <c r="BN337" s="23">
        <v>0</v>
      </c>
      <c r="BO337" s="23">
        <v>0</v>
      </c>
      <c r="BP337" s="23">
        <v>0</v>
      </c>
      <c r="BQ337" s="23">
        <v>0</v>
      </c>
      <c r="BR337" s="23">
        <v>0</v>
      </c>
      <c r="BS337" s="23">
        <v>0</v>
      </c>
      <c r="BT337" s="23">
        <v>0</v>
      </c>
      <c r="BU337" s="23">
        <v>0</v>
      </c>
      <c r="BV337" s="23">
        <v>0</v>
      </c>
      <c r="BW337" s="23">
        <v>0</v>
      </c>
      <c r="BX337" s="23">
        <v>0</v>
      </c>
      <c r="BY337" s="24">
        <v>47655200</v>
      </c>
    </row>
    <row r="338" spans="1:77">
      <c r="A338" s="21" t="s">
        <v>401</v>
      </c>
      <c r="B338" s="22">
        <v>4308010105.1009998</v>
      </c>
      <c r="C338" s="21" t="s">
        <v>496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0</v>
      </c>
      <c r="U338" s="23">
        <v>0</v>
      </c>
      <c r="V338" s="23">
        <v>0</v>
      </c>
      <c r="W338" s="23">
        <v>0</v>
      </c>
      <c r="X338" s="23">
        <v>0</v>
      </c>
      <c r="Y338" s="23">
        <v>0</v>
      </c>
      <c r="Z338" s="23">
        <v>0</v>
      </c>
      <c r="AA338" s="23">
        <v>0</v>
      </c>
      <c r="AB338" s="23">
        <v>0</v>
      </c>
      <c r="AC338" s="23">
        <v>0</v>
      </c>
      <c r="AD338" s="23">
        <v>0</v>
      </c>
      <c r="AE338" s="23">
        <v>0</v>
      </c>
      <c r="AF338" s="23">
        <v>0</v>
      </c>
      <c r="AG338" s="23">
        <v>0</v>
      </c>
      <c r="AH338" s="23">
        <v>0</v>
      </c>
      <c r="AI338" s="23">
        <v>0</v>
      </c>
      <c r="AJ338" s="23">
        <v>0</v>
      </c>
      <c r="AK338" s="23">
        <v>0</v>
      </c>
      <c r="AL338" s="23">
        <v>0</v>
      </c>
      <c r="AM338" s="23">
        <v>0</v>
      </c>
      <c r="AN338" s="23">
        <v>0</v>
      </c>
      <c r="AO338" s="23">
        <v>0</v>
      </c>
      <c r="AP338" s="23">
        <v>0</v>
      </c>
      <c r="AQ338" s="23">
        <v>0</v>
      </c>
      <c r="AR338" s="23">
        <v>0</v>
      </c>
      <c r="AS338" s="23">
        <v>0</v>
      </c>
      <c r="AT338" s="23">
        <v>0</v>
      </c>
      <c r="AU338" s="23">
        <v>0</v>
      </c>
      <c r="AV338" s="23">
        <v>0</v>
      </c>
      <c r="AW338" s="23">
        <v>0</v>
      </c>
      <c r="AX338" s="23">
        <v>0</v>
      </c>
      <c r="AY338" s="23">
        <v>0</v>
      </c>
      <c r="AZ338" s="23">
        <v>0</v>
      </c>
      <c r="BA338" s="23">
        <v>0</v>
      </c>
      <c r="BB338" s="23">
        <v>0</v>
      </c>
      <c r="BC338" s="23">
        <v>0</v>
      </c>
      <c r="BD338" s="23">
        <v>0</v>
      </c>
      <c r="BE338" s="23">
        <v>0</v>
      </c>
      <c r="BF338" s="23">
        <v>0</v>
      </c>
      <c r="BG338" s="23">
        <v>0</v>
      </c>
      <c r="BH338" s="23">
        <v>0</v>
      </c>
      <c r="BI338" s="23">
        <v>2000</v>
      </c>
      <c r="BJ338" s="23">
        <v>0</v>
      </c>
      <c r="BK338" s="23">
        <v>0</v>
      </c>
      <c r="BL338" s="23">
        <v>0</v>
      </c>
      <c r="BM338" s="23">
        <v>0</v>
      </c>
      <c r="BN338" s="23">
        <v>0</v>
      </c>
      <c r="BO338" s="23">
        <v>0</v>
      </c>
      <c r="BP338" s="23">
        <v>0</v>
      </c>
      <c r="BQ338" s="23">
        <v>0</v>
      </c>
      <c r="BR338" s="23">
        <v>0</v>
      </c>
      <c r="BS338" s="23">
        <v>0</v>
      </c>
      <c r="BT338" s="23">
        <v>0</v>
      </c>
      <c r="BU338" s="23">
        <v>0</v>
      </c>
      <c r="BV338" s="23">
        <v>0</v>
      </c>
      <c r="BW338" s="23">
        <v>0</v>
      </c>
      <c r="BX338" s="23">
        <v>0</v>
      </c>
      <c r="BY338" s="24">
        <v>21820</v>
      </c>
    </row>
    <row r="339" spans="1:77">
      <c r="A339" s="21" t="s">
        <v>401</v>
      </c>
      <c r="B339" s="22">
        <v>4308010106.1009998</v>
      </c>
      <c r="C339" s="21" t="s">
        <v>497</v>
      </c>
      <c r="D339" s="28">
        <v>0</v>
      </c>
      <c r="E339" s="28">
        <v>0</v>
      </c>
      <c r="F339" s="28">
        <v>0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28">
        <v>0</v>
      </c>
      <c r="R339" s="28">
        <v>0</v>
      </c>
      <c r="S339" s="28">
        <v>0</v>
      </c>
      <c r="T339" s="28">
        <v>0</v>
      </c>
      <c r="U339" s="28">
        <v>0</v>
      </c>
      <c r="V339" s="28">
        <v>0</v>
      </c>
      <c r="W339" s="28">
        <v>0</v>
      </c>
      <c r="X339" s="28">
        <v>0</v>
      </c>
      <c r="Y339" s="28">
        <v>0</v>
      </c>
      <c r="Z339" s="28">
        <v>0</v>
      </c>
      <c r="AA339" s="28">
        <v>0</v>
      </c>
      <c r="AB339" s="28">
        <v>0</v>
      </c>
      <c r="AC339" s="28">
        <v>0</v>
      </c>
      <c r="AD339" s="28">
        <v>0</v>
      </c>
      <c r="AE339" s="28">
        <v>0</v>
      </c>
      <c r="AF339" s="28">
        <v>0</v>
      </c>
      <c r="AG339" s="28">
        <v>0</v>
      </c>
      <c r="AH339" s="28">
        <v>0</v>
      </c>
      <c r="AI339" s="28">
        <v>0</v>
      </c>
      <c r="AJ339" s="28">
        <v>0</v>
      </c>
      <c r="AK339" s="28">
        <v>0</v>
      </c>
      <c r="AL339" s="28">
        <v>0</v>
      </c>
      <c r="AM339" s="28">
        <v>0</v>
      </c>
      <c r="AN339" s="28">
        <v>0</v>
      </c>
      <c r="AO339" s="28">
        <v>0</v>
      </c>
      <c r="AP339" s="28">
        <v>0</v>
      </c>
      <c r="AQ339" s="28">
        <v>0</v>
      </c>
      <c r="AR339" s="28">
        <v>0</v>
      </c>
      <c r="AS339" s="28">
        <v>0</v>
      </c>
      <c r="AT339" s="28">
        <v>0</v>
      </c>
      <c r="AU339" s="28">
        <v>0</v>
      </c>
      <c r="AV339" s="28">
        <v>0</v>
      </c>
      <c r="AW339" s="28">
        <v>0</v>
      </c>
      <c r="AX339" s="28">
        <v>0</v>
      </c>
      <c r="AY339" s="28">
        <v>0</v>
      </c>
      <c r="AZ339" s="28">
        <v>0</v>
      </c>
      <c r="BA339" s="28">
        <v>0</v>
      </c>
      <c r="BB339" s="28">
        <v>0</v>
      </c>
      <c r="BC339" s="28">
        <v>0</v>
      </c>
      <c r="BD339" s="28">
        <v>0</v>
      </c>
      <c r="BE339" s="28">
        <v>0</v>
      </c>
      <c r="BF339" s="28">
        <v>0</v>
      </c>
      <c r="BG339" s="28">
        <v>0</v>
      </c>
      <c r="BH339" s="28">
        <v>0</v>
      </c>
      <c r="BI339" s="28">
        <v>0</v>
      </c>
      <c r="BJ339" s="28">
        <v>0</v>
      </c>
      <c r="BK339" s="28">
        <v>0</v>
      </c>
      <c r="BL339" s="28">
        <v>0</v>
      </c>
      <c r="BM339" s="28">
        <v>0</v>
      </c>
      <c r="BN339" s="28">
        <v>0</v>
      </c>
      <c r="BO339" s="28">
        <v>0</v>
      </c>
      <c r="BP339" s="28">
        <v>0</v>
      </c>
      <c r="BQ339" s="28">
        <v>0</v>
      </c>
      <c r="BR339" s="28">
        <v>0</v>
      </c>
      <c r="BS339" s="28">
        <v>0</v>
      </c>
      <c r="BT339" s="28">
        <v>0</v>
      </c>
      <c r="BU339" s="28">
        <v>0</v>
      </c>
      <c r="BV339" s="28">
        <v>0</v>
      </c>
      <c r="BW339" s="28">
        <v>0</v>
      </c>
      <c r="BX339" s="28">
        <v>0</v>
      </c>
      <c r="BY339" s="24">
        <v>118511205.77000001</v>
      </c>
    </row>
    <row r="340" spans="1:77">
      <c r="A340" s="21" t="s">
        <v>401</v>
      </c>
      <c r="B340" s="22">
        <v>4308010111.1009998</v>
      </c>
      <c r="C340" s="21" t="s">
        <v>498</v>
      </c>
      <c r="D340" s="28">
        <v>0</v>
      </c>
      <c r="E340" s="28">
        <v>0</v>
      </c>
      <c r="F340" s="28">
        <v>0</v>
      </c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0</v>
      </c>
      <c r="R340" s="28">
        <v>0</v>
      </c>
      <c r="S340" s="28">
        <v>0</v>
      </c>
      <c r="T340" s="28">
        <v>0</v>
      </c>
      <c r="U340" s="28">
        <v>0</v>
      </c>
      <c r="V340" s="28">
        <v>0</v>
      </c>
      <c r="W340" s="28">
        <v>0</v>
      </c>
      <c r="X340" s="28">
        <v>0</v>
      </c>
      <c r="Y340" s="28">
        <v>0</v>
      </c>
      <c r="Z340" s="28">
        <v>0</v>
      </c>
      <c r="AA340" s="28">
        <v>0</v>
      </c>
      <c r="AB340" s="28">
        <v>0</v>
      </c>
      <c r="AC340" s="28">
        <v>0</v>
      </c>
      <c r="AD340" s="28">
        <v>0</v>
      </c>
      <c r="AE340" s="28">
        <v>0</v>
      </c>
      <c r="AF340" s="28">
        <v>0</v>
      </c>
      <c r="AG340" s="28">
        <v>0</v>
      </c>
      <c r="AH340" s="28">
        <v>0</v>
      </c>
      <c r="AI340" s="28">
        <v>0</v>
      </c>
      <c r="AJ340" s="28">
        <v>0</v>
      </c>
      <c r="AK340" s="28">
        <v>0</v>
      </c>
      <c r="AL340" s="28">
        <v>0</v>
      </c>
      <c r="AM340" s="28">
        <v>0</v>
      </c>
      <c r="AN340" s="28">
        <v>0</v>
      </c>
      <c r="AO340" s="28">
        <v>0</v>
      </c>
      <c r="AP340" s="28">
        <v>0</v>
      </c>
      <c r="AQ340" s="28">
        <v>0</v>
      </c>
      <c r="AR340" s="28">
        <v>0</v>
      </c>
      <c r="AS340" s="28">
        <v>0</v>
      </c>
      <c r="AT340" s="28">
        <v>0</v>
      </c>
      <c r="AU340" s="28">
        <v>0</v>
      </c>
      <c r="AV340" s="28">
        <v>0</v>
      </c>
      <c r="AW340" s="28">
        <v>0</v>
      </c>
      <c r="AX340" s="28">
        <v>0</v>
      </c>
      <c r="AY340" s="28">
        <v>0</v>
      </c>
      <c r="AZ340" s="28">
        <v>0</v>
      </c>
      <c r="BA340" s="28">
        <v>0</v>
      </c>
      <c r="BB340" s="28">
        <v>0</v>
      </c>
      <c r="BC340" s="28">
        <v>0</v>
      </c>
      <c r="BD340" s="28">
        <v>0</v>
      </c>
      <c r="BE340" s="28">
        <v>0</v>
      </c>
      <c r="BF340" s="28">
        <v>0</v>
      </c>
      <c r="BG340" s="28">
        <v>0</v>
      </c>
      <c r="BH340" s="28">
        <v>0</v>
      </c>
      <c r="BI340" s="28">
        <v>0</v>
      </c>
      <c r="BJ340" s="28">
        <v>0</v>
      </c>
      <c r="BK340" s="28">
        <v>0</v>
      </c>
      <c r="BL340" s="28">
        <v>0</v>
      </c>
      <c r="BM340" s="28">
        <v>0</v>
      </c>
      <c r="BN340" s="28">
        <v>0</v>
      </c>
      <c r="BO340" s="28">
        <v>0</v>
      </c>
      <c r="BP340" s="28">
        <v>0</v>
      </c>
      <c r="BQ340" s="28">
        <v>0</v>
      </c>
      <c r="BR340" s="28">
        <v>0</v>
      </c>
      <c r="BS340" s="28">
        <v>0</v>
      </c>
      <c r="BT340" s="28">
        <v>0</v>
      </c>
      <c r="BU340" s="28">
        <v>0</v>
      </c>
      <c r="BV340" s="28">
        <v>0</v>
      </c>
      <c r="BW340" s="28">
        <v>0</v>
      </c>
      <c r="BX340" s="28">
        <v>0</v>
      </c>
      <c r="BY340" s="24">
        <v>726524575.70000005</v>
      </c>
    </row>
    <row r="341" spans="1:77">
      <c r="A341" s="21" t="s">
        <v>401</v>
      </c>
      <c r="B341" s="22">
        <v>4308010117.1009998</v>
      </c>
      <c r="C341" s="21" t="s">
        <v>499</v>
      </c>
      <c r="D341" s="28">
        <v>0</v>
      </c>
      <c r="E341" s="28">
        <v>0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0</v>
      </c>
      <c r="O341" s="28">
        <v>0</v>
      </c>
      <c r="P341" s="28">
        <v>0</v>
      </c>
      <c r="Q341" s="28">
        <v>0</v>
      </c>
      <c r="R341" s="28">
        <v>0</v>
      </c>
      <c r="S341" s="28">
        <v>0</v>
      </c>
      <c r="T341" s="28">
        <v>0</v>
      </c>
      <c r="U341" s="28">
        <v>0</v>
      </c>
      <c r="V341" s="28">
        <v>0</v>
      </c>
      <c r="W341" s="28">
        <v>0</v>
      </c>
      <c r="X341" s="28">
        <v>0</v>
      </c>
      <c r="Y341" s="28">
        <v>0</v>
      </c>
      <c r="Z341" s="28">
        <v>0</v>
      </c>
      <c r="AA341" s="28">
        <v>0</v>
      </c>
      <c r="AB341" s="28">
        <v>0</v>
      </c>
      <c r="AC341" s="28">
        <v>0</v>
      </c>
      <c r="AD341" s="28">
        <v>0</v>
      </c>
      <c r="AE341" s="28">
        <v>0</v>
      </c>
      <c r="AF341" s="28">
        <v>0</v>
      </c>
      <c r="AG341" s="28">
        <v>0</v>
      </c>
      <c r="AH341" s="28">
        <v>0</v>
      </c>
      <c r="AI341" s="28">
        <v>0</v>
      </c>
      <c r="AJ341" s="28">
        <v>0</v>
      </c>
      <c r="AK341" s="28">
        <v>0</v>
      </c>
      <c r="AL341" s="28">
        <v>0</v>
      </c>
      <c r="AM341" s="28">
        <v>0</v>
      </c>
      <c r="AN341" s="28">
        <v>0</v>
      </c>
      <c r="AO341" s="28">
        <v>0</v>
      </c>
      <c r="AP341" s="28">
        <v>0</v>
      </c>
      <c r="AQ341" s="28">
        <v>0</v>
      </c>
      <c r="AR341" s="28">
        <v>0</v>
      </c>
      <c r="AS341" s="28">
        <v>0</v>
      </c>
      <c r="AT341" s="28">
        <v>0</v>
      </c>
      <c r="AU341" s="28">
        <v>0</v>
      </c>
      <c r="AV341" s="28">
        <v>0</v>
      </c>
      <c r="AW341" s="28">
        <v>0</v>
      </c>
      <c r="AX341" s="28">
        <v>0</v>
      </c>
      <c r="AY341" s="28">
        <v>0</v>
      </c>
      <c r="AZ341" s="28">
        <v>0</v>
      </c>
      <c r="BA341" s="28">
        <v>0</v>
      </c>
      <c r="BB341" s="28">
        <v>0</v>
      </c>
      <c r="BC341" s="28">
        <v>0</v>
      </c>
      <c r="BD341" s="28">
        <v>0</v>
      </c>
      <c r="BE341" s="28">
        <v>0</v>
      </c>
      <c r="BF341" s="28">
        <v>0</v>
      </c>
      <c r="BG341" s="28">
        <v>0</v>
      </c>
      <c r="BH341" s="28">
        <v>0</v>
      </c>
      <c r="BI341" s="28">
        <v>0</v>
      </c>
      <c r="BJ341" s="28">
        <v>0</v>
      </c>
      <c r="BK341" s="28">
        <v>0</v>
      </c>
      <c r="BL341" s="28">
        <v>0</v>
      </c>
      <c r="BM341" s="28">
        <v>0</v>
      </c>
      <c r="BN341" s="28">
        <v>0</v>
      </c>
      <c r="BO341" s="28">
        <v>0</v>
      </c>
      <c r="BP341" s="28">
        <v>0</v>
      </c>
      <c r="BQ341" s="28">
        <v>0</v>
      </c>
      <c r="BR341" s="28">
        <v>0</v>
      </c>
      <c r="BS341" s="28">
        <v>0</v>
      </c>
      <c r="BT341" s="28">
        <v>0</v>
      </c>
      <c r="BU341" s="28">
        <v>0</v>
      </c>
      <c r="BV341" s="28">
        <v>0</v>
      </c>
      <c r="BW341" s="28">
        <v>0</v>
      </c>
      <c r="BX341" s="28">
        <v>0</v>
      </c>
      <c r="BY341" s="24"/>
    </row>
    <row r="342" spans="1:77">
      <c r="A342" s="21" t="s">
        <v>401</v>
      </c>
      <c r="B342" s="22">
        <v>4308010118.1009998</v>
      </c>
      <c r="C342" s="21" t="s">
        <v>500</v>
      </c>
      <c r="D342" s="28">
        <v>0</v>
      </c>
      <c r="E342" s="28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  <c r="Q342" s="28">
        <v>0</v>
      </c>
      <c r="R342" s="28">
        <v>0</v>
      </c>
      <c r="S342" s="28">
        <v>0</v>
      </c>
      <c r="T342" s="28">
        <v>0</v>
      </c>
      <c r="U342" s="28">
        <v>0</v>
      </c>
      <c r="V342" s="28">
        <v>0</v>
      </c>
      <c r="W342" s="28">
        <v>0</v>
      </c>
      <c r="X342" s="28">
        <v>0</v>
      </c>
      <c r="Y342" s="28">
        <v>0</v>
      </c>
      <c r="Z342" s="28">
        <v>0</v>
      </c>
      <c r="AA342" s="28">
        <v>0</v>
      </c>
      <c r="AB342" s="28">
        <v>0</v>
      </c>
      <c r="AC342" s="28">
        <v>0</v>
      </c>
      <c r="AD342" s="28">
        <v>0</v>
      </c>
      <c r="AE342" s="28">
        <v>0</v>
      </c>
      <c r="AF342" s="28">
        <v>0</v>
      </c>
      <c r="AG342" s="28">
        <v>0</v>
      </c>
      <c r="AH342" s="28">
        <v>0</v>
      </c>
      <c r="AI342" s="28">
        <v>0</v>
      </c>
      <c r="AJ342" s="28">
        <v>0</v>
      </c>
      <c r="AK342" s="28">
        <v>0</v>
      </c>
      <c r="AL342" s="28">
        <v>0</v>
      </c>
      <c r="AM342" s="28">
        <v>0</v>
      </c>
      <c r="AN342" s="28">
        <v>0</v>
      </c>
      <c r="AO342" s="28">
        <v>0</v>
      </c>
      <c r="AP342" s="28">
        <v>0</v>
      </c>
      <c r="AQ342" s="28">
        <v>0</v>
      </c>
      <c r="AR342" s="28">
        <v>0</v>
      </c>
      <c r="AS342" s="28">
        <v>0</v>
      </c>
      <c r="AT342" s="28">
        <v>0</v>
      </c>
      <c r="AU342" s="28">
        <v>0</v>
      </c>
      <c r="AV342" s="28">
        <v>0</v>
      </c>
      <c r="AW342" s="28">
        <v>0</v>
      </c>
      <c r="AX342" s="28">
        <v>0</v>
      </c>
      <c r="AY342" s="28">
        <v>0</v>
      </c>
      <c r="AZ342" s="28">
        <v>0</v>
      </c>
      <c r="BA342" s="28">
        <v>0</v>
      </c>
      <c r="BB342" s="28">
        <v>0</v>
      </c>
      <c r="BC342" s="28">
        <v>0</v>
      </c>
      <c r="BD342" s="28">
        <v>0</v>
      </c>
      <c r="BE342" s="28">
        <v>0</v>
      </c>
      <c r="BF342" s="28">
        <v>0</v>
      </c>
      <c r="BG342" s="28">
        <v>0</v>
      </c>
      <c r="BH342" s="28">
        <v>0</v>
      </c>
      <c r="BI342" s="28">
        <v>0</v>
      </c>
      <c r="BJ342" s="28">
        <v>0</v>
      </c>
      <c r="BK342" s="28">
        <v>0</v>
      </c>
      <c r="BL342" s="28">
        <v>0</v>
      </c>
      <c r="BM342" s="28">
        <v>0</v>
      </c>
      <c r="BN342" s="28">
        <v>0</v>
      </c>
      <c r="BO342" s="28">
        <v>0</v>
      </c>
      <c r="BP342" s="28">
        <v>0</v>
      </c>
      <c r="BQ342" s="28">
        <v>0</v>
      </c>
      <c r="BR342" s="28">
        <v>0</v>
      </c>
      <c r="BS342" s="28">
        <v>0</v>
      </c>
      <c r="BT342" s="28">
        <v>0</v>
      </c>
      <c r="BU342" s="28">
        <v>0</v>
      </c>
      <c r="BV342" s="28">
        <v>0</v>
      </c>
      <c r="BW342" s="28">
        <v>0</v>
      </c>
      <c r="BX342" s="28">
        <v>0</v>
      </c>
      <c r="BY342" s="24">
        <v>361746.25</v>
      </c>
    </row>
    <row r="343" spans="1:77">
      <c r="A343" s="21" t="s">
        <v>401</v>
      </c>
      <c r="B343" s="22">
        <v>4313010101.1009998</v>
      </c>
      <c r="C343" s="21" t="s">
        <v>501</v>
      </c>
      <c r="D343" s="23">
        <v>0</v>
      </c>
      <c r="E343" s="23">
        <v>0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1190</v>
      </c>
      <c r="P343" s="23">
        <v>0</v>
      </c>
      <c r="Q343" s="23">
        <v>0</v>
      </c>
      <c r="R343" s="23">
        <v>0</v>
      </c>
      <c r="S343" s="23">
        <v>0</v>
      </c>
      <c r="T343" s="23">
        <v>0</v>
      </c>
      <c r="U343" s="23">
        <v>0</v>
      </c>
      <c r="V343" s="23">
        <v>0</v>
      </c>
      <c r="W343" s="23">
        <v>0</v>
      </c>
      <c r="X343" s="23">
        <v>0</v>
      </c>
      <c r="Y343" s="23">
        <v>0</v>
      </c>
      <c r="Z343" s="23">
        <v>0</v>
      </c>
      <c r="AA343" s="23">
        <v>0</v>
      </c>
      <c r="AB343" s="23">
        <v>0</v>
      </c>
      <c r="AC343" s="23">
        <v>0</v>
      </c>
      <c r="AD343" s="23">
        <v>0</v>
      </c>
      <c r="AE343" s="23">
        <v>0</v>
      </c>
      <c r="AF343" s="23">
        <v>0</v>
      </c>
      <c r="AG343" s="23">
        <v>0</v>
      </c>
      <c r="AH343" s="23">
        <v>0</v>
      </c>
      <c r="AI343" s="23">
        <v>0</v>
      </c>
      <c r="AJ343" s="23">
        <v>2765</v>
      </c>
      <c r="AK343" s="23">
        <v>0</v>
      </c>
      <c r="AL343" s="23">
        <v>0</v>
      </c>
      <c r="AM343" s="23">
        <v>650</v>
      </c>
      <c r="AN343" s="23">
        <v>1277</v>
      </c>
      <c r="AO343" s="23">
        <v>0</v>
      </c>
      <c r="AP343" s="23">
        <v>0</v>
      </c>
      <c r="AQ343" s="23">
        <v>0</v>
      </c>
      <c r="AR343" s="23">
        <v>0</v>
      </c>
      <c r="AS343" s="23">
        <v>0</v>
      </c>
      <c r="AT343" s="23">
        <v>0</v>
      </c>
      <c r="AU343" s="23">
        <v>0</v>
      </c>
      <c r="AV343" s="23">
        <v>0</v>
      </c>
      <c r="AW343" s="23">
        <v>0</v>
      </c>
      <c r="AX343" s="23">
        <v>0</v>
      </c>
      <c r="AY343" s="23">
        <v>0</v>
      </c>
      <c r="AZ343" s="23">
        <v>0</v>
      </c>
      <c r="BA343" s="23">
        <v>0</v>
      </c>
      <c r="BB343" s="23">
        <v>0</v>
      </c>
      <c r="BC343" s="23">
        <v>0</v>
      </c>
      <c r="BD343" s="23">
        <v>0</v>
      </c>
      <c r="BE343" s="23">
        <v>0</v>
      </c>
      <c r="BF343" s="23">
        <v>0</v>
      </c>
      <c r="BG343" s="23">
        <v>0</v>
      </c>
      <c r="BH343" s="23">
        <v>0</v>
      </c>
      <c r="BI343" s="23">
        <v>70</v>
      </c>
      <c r="BJ343" s="23">
        <v>0</v>
      </c>
      <c r="BK343" s="23">
        <v>0</v>
      </c>
      <c r="BL343" s="23">
        <v>0</v>
      </c>
      <c r="BM343" s="23">
        <v>0</v>
      </c>
      <c r="BN343" s="23">
        <v>0</v>
      </c>
      <c r="BO343" s="23">
        <v>0</v>
      </c>
      <c r="BP343" s="23">
        <v>836848</v>
      </c>
      <c r="BQ343" s="23">
        <v>0</v>
      </c>
      <c r="BR343" s="23">
        <v>5458</v>
      </c>
      <c r="BS343" s="23">
        <v>0</v>
      </c>
      <c r="BT343" s="23">
        <v>0</v>
      </c>
      <c r="BU343" s="23">
        <v>0</v>
      </c>
      <c r="BV343" s="23">
        <v>0</v>
      </c>
      <c r="BW343" s="23">
        <v>0</v>
      </c>
      <c r="BX343" s="23">
        <v>0</v>
      </c>
      <c r="BY343" s="24"/>
    </row>
    <row r="344" spans="1:77">
      <c r="A344" s="21" t="s">
        <v>401</v>
      </c>
      <c r="B344" s="22">
        <v>4313010103.1009998</v>
      </c>
      <c r="C344" s="21" t="s">
        <v>502</v>
      </c>
      <c r="D344" s="23">
        <v>84821.9</v>
      </c>
      <c r="E344" s="23">
        <v>110061.6</v>
      </c>
      <c r="F344" s="23">
        <v>13428.5</v>
      </c>
      <c r="G344" s="23">
        <v>0</v>
      </c>
      <c r="H344" s="23">
        <v>0</v>
      </c>
      <c r="I344" s="23">
        <v>0</v>
      </c>
      <c r="J344" s="23">
        <v>210643.58</v>
      </c>
      <c r="K344" s="23">
        <v>81745.78</v>
      </c>
      <c r="L344" s="23">
        <v>0</v>
      </c>
      <c r="M344" s="23">
        <v>295763.13</v>
      </c>
      <c r="N344" s="23">
        <v>0</v>
      </c>
      <c r="O344" s="23">
        <v>42685.120000000003</v>
      </c>
      <c r="P344" s="23">
        <v>2838</v>
      </c>
      <c r="Q344" s="23">
        <v>6784.4</v>
      </c>
      <c r="R344" s="23">
        <v>0</v>
      </c>
      <c r="S344" s="23">
        <v>1352.22</v>
      </c>
      <c r="T344" s="23">
        <v>1200</v>
      </c>
      <c r="U344" s="23">
        <v>0</v>
      </c>
      <c r="V344" s="23">
        <v>7389.65</v>
      </c>
      <c r="W344" s="23">
        <v>0</v>
      </c>
      <c r="X344" s="23">
        <v>4857.33</v>
      </c>
      <c r="Y344" s="23">
        <v>0</v>
      </c>
      <c r="Z344" s="23">
        <v>0</v>
      </c>
      <c r="AA344" s="23">
        <v>0</v>
      </c>
      <c r="AB344" s="23">
        <v>0</v>
      </c>
      <c r="AC344" s="23">
        <v>0</v>
      </c>
      <c r="AD344" s="23">
        <v>0</v>
      </c>
      <c r="AE344" s="23">
        <v>254487.15</v>
      </c>
      <c r="AF344" s="23">
        <v>0</v>
      </c>
      <c r="AG344" s="23">
        <v>843</v>
      </c>
      <c r="AH344" s="23">
        <v>0</v>
      </c>
      <c r="AI344" s="23">
        <v>994.86</v>
      </c>
      <c r="AJ344" s="23">
        <v>0</v>
      </c>
      <c r="AK344" s="23">
        <v>602</v>
      </c>
      <c r="AL344" s="23">
        <v>1000</v>
      </c>
      <c r="AM344" s="23">
        <v>29828</v>
      </c>
      <c r="AN344" s="23">
        <v>0</v>
      </c>
      <c r="AO344" s="23">
        <v>0</v>
      </c>
      <c r="AP344" s="23">
        <v>0</v>
      </c>
      <c r="AQ344" s="23">
        <v>2842.72</v>
      </c>
      <c r="AR344" s="23">
        <v>0</v>
      </c>
      <c r="AS344" s="23">
        <v>0</v>
      </c>
      <c r="AT344" s="23">
        <v>0</v>
      </c>
      <c r="AU344" s="23">
        <v>0</v>
      </c>
      <c r="AV344" s="23">
        <v>0</v>
      </c>
      <c r="AW344" s="23">
        <v>220452</v>
      </c>
      <c r="AX344" s="23">
        <v>0</v>
      </c>
      <c r="AY344" s="23">
        <v>97496.78</v>
      </c>
      <c r="AZ344" s="23">
        <v>0</v>
      </c>
      <c r="BA344" s="23">
        <v>0</v>
      </c>
      <c r="BB344" s="23">
        <v>0</v>
      </c>
      <c r="BC344" s="23">
        <v>0</v>
      </c>
      <c r="BD344" s="23">
        <v>0</v>
      </c>
      <c r="BE344" s="23">
        <v>0</v>
      </c>
      <c r="BF344" s="23">
        <v>0</v>
      </c>
      <c r="BG344" s="23">
        <v>0</v>
      </c>
      <c r="BH344" s="23">
        <v>0</v>
      </c>
      <c r="BI344" s="23">
        <v>74328.990000000005</v>
      </c>
      <c r="BJ344" s="23">
        <v>0</v>
      </c>
      <c r="BK344" s="23">
        <v>120363.94</v>
      </c>
      <c r="BL344" s="23">
        <v>0</v>
      </c>
      <c r="BM344" s="23">
        <v>0</v>
      </c>
      <c r="BN344" s="23">
        <v>0</v>
      </c>
      <c r="BO344" s="23">
        <v>0</v>
      </c>
      <c r="BP344" s="23">
        <v>231301.08</v>
      </c>
      <c r="BQ344" s="23">
        <v>0</v>
      </c>
      <c r="BR344" s="23">
        <v>0</v>
      </c>
      <c r="BS344" s="23">
        <v>0</v>
      </c>
      <c r="BT344" s="23">
        <v>24000</v>
      </c>
      <c r="BU344" s="23">
        <v>119505</v>
      </c>
      <c r="BV344" s="23">
        <v>0</v>
      </c>
      <c r="BW344" s="23">
        <v>0</v>
      </c>
      <c r="BX344" s="23">
        <v>206.72</v>
      </c>
      <c r="BY344" s="24"/>
    </row>
    <row r="345" spans="1:77">
      <c r="A345" s="21" t="s">
        <v>401</v>
      </c>
      <c r="B345" s="22">
        <v>4313010199.1009998</v>
      </c>
      <c r="C345" s="21" t="s">
        <v>503</v>
      </c>
      <c r="D345" s="23">
        <v>0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219268.13</v>
      </c>
      <c r="M345" s="23">
        <v>0</v>
      </c>
      <c r="N345" s="23">
        <v>0</v>
      </c>
      <c r="O345" s="23">
        <v>0</v>
      </c>
      <c r="P345" s="23">
        <v>7000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  <c r="V345" s="23">
        <v>0</v>
      </c>
      <c r="W345" s="23">
        <v>0</v>
      </c>
      <c r="X345" s="23">
        <v>0</v>
      </c>
      <c r="Y345" s="23">
        <v>0</v>
      </c>
      <c r="Z345" s="23">
        <v>0</v>
      </c>
      <c r="AA345" s="23">
        <v>0</v>
      </c>
      <c r="AB345" s="23">
        <v>0</v>
      </c>
      <c r="AC345" s="23">
        <v>0</v>
      </c>
      <c r="AD345" s="23">
        <v>0</v>
      </c>
      <c r="AE345" s="23">
        <v>598586.17000000004</v>
      </c>
      <c r="AF345" s="23">
        <v>0</v>
      </c>
      <c r="AG345" s="23">
        <v>0</v>
      </c>
      <c r="AH345" s="23">
        <v>0</v>
      </c>
      <c r="AI345" s="23">
        <v>0</v>
      </c>
      <c r="AJ345" s="23">
        <v>19971</v>
      </c>
      <c r="AK345" s="23">
        <v>0</v>
      </c>
      <c r="AL345" s="23">
        <v>0</v>
      </c>
      <c r="AM345" s="23">
        <v>0</v>
      </c>
      <c r="AN345" s="23">
        <v>0</v>
      </c>
      <c r="AO345" s="23">
        <v>0</v>
      </c>
      <c r="AP345" s="23">
        <v>0</v>
      </c>
      <c r="AQ345" s="23">
        <v>0</v>
      </c>
      <c r="AR345" s="23">
        <v>0</v>
      </c>
      <c r="AS345" s="23">
        <v>0</v>
      </c>
      <c r="AT345" s="23">
        <v>0</v>
      </c>
      <c r="AU345" s="23">
        <v>0</v>
      </c>
      <c r="AV345" s="23">
        <v>0</v>
      </c>
      <c r="AW345" s="23">
        <v>0</v>
      </c>
      <c r="AX345" s="23">
        <v>0</v>
      </c>
      <c r="AY345" s="23">
        <v>0</v>
      </c>
      <c r="AZ345" s="23">
        <v>0</v>
      </c>
      <c r="BA345" s="23">
        <v>0</v>
      </c>
      <c r="BB345" s="23">
        <v>0</v>
      </c>
      <c r="BC345" s="23">
        <v>0</v>
      </c>
      <c r="BD345" s="23">
        <v>0</v>
      </c>
      <c r="BE345" s="23">
        <v>0</v>
      </c>
      <c r="BF345" s="23">
        <v>0</v>
      </c>
      <c r="BG345" s="23">
        <v>0</v>
      </c>
      <c r="BH345" s="23">
        <v>0</v>
      </c>
      <c r="BI345" s="23">
        <v>0</v>
      </c>
      <c r="BJ345" s="23">
        <v>0</v>
      </c>
      <c r="BK345" s="23">
        <v>0</v>
      </c>
      <c r="BL345" s="23">
        <v>0</v>
      </c>
      <c r="BM345" s="23">
        <v>0</v>
      </c>
      <c r="BN345" s="23">
        <v>0</v>
      </c>
      <c r="BO345" s="23">
        <v>0</v>
      </c>
      <c r="BP345" s="23">
        <v>316576.8</v>
      </c>
      <c r="BQ345" s="23">
        <v>0</v>
      </c>
      <c r="BR345" s="23">
        <v>0</v>
      </c>
      <c r="BS345" s="23">
        <v>0</v>
      </c>
      <c r="BT345" s="23">
        <v>0</v>
      </c>
      <c r="BU345" s="23">
        <v>0</v>
      </c>
      <c r="BV345" s="23">
        <v>0</v>
      </c>
      <c r="BW345" s="23">
        <v>0</v>
      </c>
      <c r="BX345" s="23">
        <v>0</v>
      </c>
      <c r="BY345" s="24">
        <v>1984053.96</v>
      </c>
    </row>
    <row r="346" spans="1:77">
      <c r="A346" s="21" t="s">
        <v>401</v>
      </c>
      <c r="B346" s="22">
        <v>4313010199.1020002</v>
      </c>
      <c r="C346" s="21" t="s">
        <v>504</v>
      </c>
      <c r="D346" s="23">
        <v>0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3">
        <v>0</v>
      </c>
      <c r="T346" s="23">
        <v>0</v>
      </c>
      <c r="U346" s="23">
        <v>0</v>
      </c>
      <c r="V346" s="23">
        <v>62250</v>
      </c>
      <c r="W346" s="23">
        <v>0</v>
      </c>
      <c r="X346" s="23">
        <v>0</v>
      </c>
      <c r="Y346" s="23">
        <v>0</v>
      </c>
      <c r="Z346" s="23">
        <v>0</v>
      </c>
      <c r="AA346" s="23">
        <v>0</v>
      </c>
      <c r="AB346" s="23">
        <v>0</v>
      </c>
      <c r="AC346" s="23">
        <v>0</v>
      </c>
      <c r="AD346" s="23">
        <v>0</v>
      </c>
      <c r="AE346" s="23">
        <v>0</v>
      </c>
      <c r="AF346" s="23">
        <v>0</v>
      </c>
      <c r="AG346" s="23">
        <v>0</v>
      </c>
      <c r="AH346" s="23">
        <v>0</v>
      </c>
      <c r="AI346" s="23">
        <v>0</v>
      </c>
      <c r="AJ346" s="23">
        <v>0</v>
      </c>
      <c r="AK346" s="23">
        <v>0</v>
      </c>
      <c r="AL346" s="23">
        <v>0</v>
      </c>
      <c r="AM346" s="23">
        <v>0</v>
      </c>
      <c r="AN346" s="23">
        <v>0</v>
      </c>
      <c r="AO346" s="23">
        <v>0</v>
      </c>
      <c r="AP346" s="23">
        <v>0</v>
      </c>
      <c r="AQ346" s="23">
        <v>0</v>
      </c>
      <c r="AR346" s="23">
        <v>0</v>
      </c>
      <c r="AS346" s="23">
        <v>0</v>
      </c>
      <c r="AT346" s="23">
        <v>0</v>
      </c>
      <c r="AU346" s="23">
        <v>0</v>
      </c>
      <c r="AV346" s="23">
        <v>0</v>
      </c>
      <c r="AW346" s="23">
        <v>0</v>
      </c>
      <c r="AX346" s="23">
        <v>0</v>
      </c>
      <c r="AY346" s="23">
        <v>0</v>
      </c>
      <c r="AZ346" s="23">
        <v>0</v>
      </c>
      <c r="BA346" s="23">
        <v>0</v>
      </c>
      <c r="BB346" s="23">
        <v>0</v>
      </c>
      <c r="BC346" s="23">
        <v>0</v>
      </c>
      <c r="BD346" s="23">
        <v>0</v>
      </c>
      <c r="BE346" s="23">
        <v>0</v>
      </c>
      <c r="BF346" s="23">
        <v>0</v>
      </c>
      <c r="BG346" s="23">
        <v>0</v>
      </c>
      <c r="BH346" s="23">
        <v>0</v>
      </c>
      <c r="BI346" s="23">
        <v>0</v>
      </c>
      <c r="BJ346" s="23">
        <v>0</v>
      </c>
      <c r="BK346" s="23">
        <v>0</v>
      </c>
      <c r="BL346" s="23">
        <v>0</v>
      </c>
      <c r="BM346" s="23">
        <v>0</v>
      </c>
      <c r="BN346" s="23">
        <v>0</v>
      </c>
      <c r="BO346" s="23">
        <v>0</v>
      </c>
      <c r="BP346" s="23">
        <v>0</v>
      </c>
      <c r="BQ346" s="23">
        <v>0</v>
      </c>
      <c r="BR346" s="23">
        <v>0</v>
      </c>
      <c r="BS346" s="23">
        <v>0</v>
      </c>
      <c r="BT346" s="23">
        <v>0</v>
      </c>
      <c r="BU346" s="23">
        <v>0</v>
      </c>
      <c r="BV346" s="23">
        <v>0</v>
      </c>
      <c r="BW346" s="23">
        <v>0</v>
      </c>
      <c r="BX346" s="23">
        <v>0</v>
      </c>
      <c r="BY346" s="24">
        <v>5130347.32</v>
      </c>
    </row>
    <row r="347" spans="1:77">
      <c r="A347" s="21" t="s">
        <v>401</v>
      </c>
      <c r="B347" s="22">
        <v>4313010199.1049995</v>
      </c>
      <c r="C347" s="21" t="s">
        <v>505</v>
      </c>
      <c r="D347" s="23">
        <v>0</v>
      </c>
      <c r="E347" s="23">
        <v>0</v>
      </c>
      <c r="F347" s="23">
        <v>4850</v>
      </c>
      <c r="G347" s="23">
        <v>4000</v>
      </c>
      <c r="H347" s="23">
        <v>3600</v>
      </c>
      <c r="I347" s="23">
        <v>0</v>
      </c>
      <c r="J347" s="23">
        <v>30060</v>
      </c>
      <c r="K347" s="23">
        <v>0</v>
      </c>
      <c r="L347" s="23">
        <v>52620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  <c r="V347" s="23">
        <v>0</v>
      </c>
      <c r="W347" s="23">
        <v>0</v>
      </c>
      <c r="X347" s="23">
        <v>0</v>
      </c>
      <c r="Y347" s="23">
        <v>0</v>
      </c>
      <c r="Z347" s="23">
        <v>0</v>
      </c>
      <c r="AA347" s="23">
        <v>0</v>
      </c>
      <c r="AB347" s="23">
        <v>0</v>
      </c>
      <c r="AC347" s="23">
        <v>0</v>
      </c>
      <c r="AD347" s="23">
        <v>0</v>
      </c>
      <c r="AE347" s="23">
        <v>11800</v>
      </c>
      <c r="AF347" s="23">
        <v>0</v>
      </c>
      <c r="AG347" s="23">
        <v>20390</v>
      </c>
      <c r="AH347" s="23">
        <v>0</v>
      </c>
      <c r="AI347" s="23">
        <v>11050</v>
      </c>
      <c r="AJ347" s="23">
        <v>1400</v>
      </c>
      <c r="AK347" s="23">
        <v>0</v>
      </c>
      <c r="AL347" s="23">
        <v>37760</v>
      </c>
      <c r="AM347" s="23">
        <v>9930</v>
      </c>
      <c r="AN347" s="23">
        <v>5370</v>
      </c>
      <c r="AO347" s="23">
        <v>0</v>
      </c>
      <c r="AP347" s="23">
        <v>0</v>
      </c>
      <c r="AQ347" s="23">
        <v>0</v>
      </c>
      <c r="AR347" s="23">
        <v>0</v>
      </c>
      <c r="AS347" s="23">
        <v>0</v>
      </c>
      <c r="AT347" s="23">
        <v>0</v>
      </c>
      <c r="AU347" s="23">
        <v>0</v>
      </c>
      <c r="AV347" s="23">
        <v>0</v>
      </c>
      <c r="AW347" s="23">
        <v>0</v>
      </c>
      <c r="AX347" s="23">
        <v>0</v>
      </c>
      <c r="AY347" s="23">
        <v>0</v>
      </c>
      <c r="AZ347" s="23">
        <v>0</v>
      </c>
      <c r="BA347" s="23">
        <v>0</v>
      </c>
      <c r="BB347" s="23">
        <v>0</v>
      </c>
      <c r="BC347" s="23">
        <v>0</v>
      </c>
      <c r="BD347" s="23">
        <v>0</v>
      </c>
      <c r="BE347" s="23">
        <v>83420</v>
      </c>
      <c r="BF347" s="23">
        <v>56320</v>
      </c>
      <c r="BG347" s="23">
        <v>0</v>
      </c>
      <c r="BH347" s="23">
        <v>0</v>
      </c>
      <c r="BI347" s="23">
        <v>0</v>
      </c>
      <c r="BJ347" s="23">
        <v>0</v>
      </c>
      <c r="BK347" s="23">
        <v>0</v>
      </c>
      <c r="BL347" s="23">
        <v>0</v>
      </c>
      <c r="BM347" s="23">
        <v>0</v>
      </c>
      <c r="BN347" s="23">
        <v>0</v>
      </c>
      <c r="BO347" s="23">
        <v>0</v>
      </c>
      <c r="BP347" s="23">
        <v>62240</v>
      </c>
      <c r="BQ347" s="23">
        <v>0</v>
      </c>
      <c r="BR347" s="23">
        <v>0</v>
      </c>
      <c r="BS347" s="23">
        <v>0</v>
      </c>
      <c r="BT347" s="23">
        <v>92850</v>
      </c>
      <c r="BU347" s="23">
        <v>0</v>
      </c>
      <c r="BV347" s="23">
        <v>0</v>
      </c>
      <c r="BW347" s="23">
        <v>0</v>
      </c>
      <c r="BX347" s="23">
        <v>0</v>
      </c>
      <c r="BY347" s="24">
        <v>2664344.16</v>
      </c>
    </row>
    <row r="348" spans="1:77">
      <c r="A348" s="21" t="s">
        <v>401</v>
      </c>
      <c r="B348" s="22">
        <v>4313010199.1079998</v>
      </c>
      <c r="C348" s="21" t="s">
        <v>506</v>
      </c>
      <c r="D348" s="23">
        <v>0</v>
      </c>
      <c r="E348" s="23">
        <v>0</v>
      </c>
      <c r="F348" s="23">
        <v>0</v>
      </c>
      <c r="G348" s="23">
        <v>0</v>
      </c>
      <c r="H348" s="23">
        <v>0</v>
      </c>
      <c r="I348" s="23">
        <v>0</v>
      </c>
      <c r="J348" s="23">
        <v>4860390.53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37700</v>
      </c>
      <c r="Q348" s="23">
        <v>18700</v>
      </c>
      <c r="R348" s="23">
        <v>0</v>
      </c>
      <c r="S348" s="23">
        <v>0</v>
      </c>
      <c r="T348" s="23">
        <v>0</v>
      </c>
      <c r="U348" s="23">
        <v>0</v>
      </c>
      <c r="V348" s="23">
        <v>0</v>
      </c>
      <c r="W348" s="23">
        <v>0</v>
      </c>
      <c r="X348" s="23">
        <v>0</v>
      </c>
      <c r="Y348" s="23">
        <v>0</v>
      </c>
      <c r="Z348" s="23">
        <v>0</v>
      </c>
      <c r="AA348" s="23">
        <v>0</v>
      </c>
      <c r="AB348" s="23">
        <v>0</v>
      </c>
      <c r="AC348" s="23">
        <v>0</v>
      </c>
      <c r="AD348" s="23">
        <v>0</v>
      </c>
      <c r="AE348" s="23">
        <v>139418.51999999999</v>
      </c>
      <c r="AF348" s="23">
        <v>0</v>
      </c>
      <c r="AG348" s="23">
        <v>0</v>
      </c>
      <c r="AH348" s="23">
        <v>0</v>
      </c>
      <c r="AI348" s="23">
        <v>0</v>
      </c>
      <c r="AJ348" s="23">
        <v>0</v>
      </c>
      <c r="AK348" s="23">
        <v>0</v>
      </c>
      <c r="AL348" s="23">
        <v>0</v>
      </c>
      <c r="AM348" s="23">
        <v>0</v>
      </c>
      <c r="AN348" s="23">
        <v>0</v>
      </c>
      <c r="AO348" s="23">
        <v>0</v>
      </c>
      <c r="AP348" s="23">
        <v>0</v>
      </c>
      <c r="AQ348" s="23">
        <v>0</v>
      </c>
      <c r="AR348" s="23">
        <v>0</v>
      </c>
      <c r="AS348" s="23">
        <v>0</v>
      </c>
      <c r="AT348" s="23">
        <v>0</v>
      </c>
      <c r="AU348" s="23">
        <v>0</v>
      </c>
      <c r="AV348" s="23">
        <v>0</v>
      </c>
      <c r="AW348" s="23">
        <v>0</v>
      </c>
      <c r="AX348" s="23">
        <v>0</v>
      </c>
      <c r="AY348" s="23">
        <v>0</v>
      </c>
      <c r="AZ348" s="23">
        <v>0</v>
      </c>
      <c r="BA348" s="23">
        <v>0</v>
      </c>
      <c r="BB348" s="23">
        <v>0</v>
      </c>
      <c r="BC348" s="23">
        <v>0</v>
      </c>
      <c r="BD348" s="23">
        <v>0</v>
      </c>
      <c r="BE348" s="23">
        <v>0</v>
      </c>
      <c r="BF348" s="23">
        <v>0</v>
      </c>
      <c r="BG348" s="23">
        <v>0</v>
      </c>
      <c r="BH348" s="23">
        <v>0</v>
      </c>
      <c r="BI348" s="23">
        <v>0</v>
      </c>
      <c r="BJ348" s="23">
        <v>0</v>
      </c>
      <c r="BK348" s="23">
        <v>0</v>
      </c>
      <c r="BL348" s="23">
        <v>0</v>
      </c>
      <c r="BM348" s="23">
        <v>0</v>
      </c>
      <c r="BN348" s="23">
        <v>0</v>
      </c>
      <c r="BO348" s="23">
        <v>0</v>
      </c>
      <c r="BP348" s="23">
        <v>0</v>
      </c>
      <c r="BQ348" s="23">
        <v>0</v>
      </c>
      <c r="BR348" s="23">
        <v>0</v>
      </c>
      <c r="BS348" s="23">
        <v>0</v>
      </c>
      <c r="BT348" s="23">
        <v>0</v>
      </c>
      <c r="BU348" s="23">
        <v>2500</v>
      </c>
      <c r="BV348" s="23">
        <v>0</v>
      </c>
      <c r="BW348" s="23">
        <v>0</v>
      </c>
      <c r="BX348" s="23">
        <v>0</v>
      </c>
      <c r="BY348" s="24">
        <v>270730</v>
      </c>
    </row>
    <row r="349" spans="1:77">
      <c r="A349" s="21" t="s">
        <v>401</v>
      </c>
      <c r="B349" s="22">
        <v>4313010199.1090002</v>
      </c>
      <c r="C349" s="21" t="s">
        <v>507</v>
      </c>
      <c r="D349" s="23">
        <v>0</v>
      </c>
      <c r="E349" s="23">
        <v>0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60000</v>
      </c>
      <c r="P349" s="23">
        <v>7000</v>
      </c>
      <c r="Q349" s="23">
        <v>0</v>
      </c>
      <c r="R349" s="23">
        <v>0</v>
      </c>
      <c r="S349" s="23">
        <v>16500</v>
      </c>
      <c r="T349" s="23">
        <v>0</v>
      </c>
      <c r="U349" s="23">
        <v>0</v>
      </c>
      <c r="V349" s="23">
        <v>0</v>
      </c>
      <c r="W349" s="23">
        <v>1440000</v>
      </c>
      <c r="X349" s="23">
        <v>0</v>
      </c>
      <c r="Y349" s="23">
        <v>0</v>
      </c>
      <c r="Z349" s="23">
        <v>0</v>
      </c>
      <c r="AA349" s="23">
        <v>0</v>
      </c>
      <c r="AB349" s="23">
        <v>0</v>
      </c>
      <c r="AC349" s="23">
        <v>0</v>
      </c>
      <c r="AD349" s="23">
        <v>0</v>
      </c>
      <c r="AE349" s="23">
        <v>0</v>
      </c>
      <c r="AF349" s="23">
        <v>0</v>
      </c>
      <c r="AG349" s="23">
        <v>0</v>
      </c>
      <c r="AH349" s="23">
        <v>0</v>
      </c>
      <c r="AI349" s="23">
        <v>0</v>
      </c>
      <c r="AJ349" s="23">
        <v>0</v>
      </c>
      <c r="AK349" s="23">
        <v>0</v>
      </c>
      <c r="AL349" s="23">
        <v>0</v>
      </c>
      <c r="AM349" s="23">
        <v>0</v>
      </c>
      <c r="AN349" s="23">
        <v>0</v>
      </c>
      <c r="AO349" s="23">
        <v>0</v>
      </c>
      <c r="AP349" s="23">
        <v>0</v>
      </c>
      <c r="AQ349" s="23">
        <v>0</v>
      </c>
      <c r="AR349" s="23">
        <v>0</v>
      </c>
      <c r="AS349" s="23">
        <v>0</v>
      </c>
      <c r="AT349" s="23">
        <v>0</v>
      </c>
      <c r="AU349" s="23">
        <v>0</v>
      </c>
      <c r="AV349" s="23">
        <v>0</v>
      </c>
      <c r="AW349" s="23">
        <v>0</v>
      </c>
      <c r="AX349" s="23">
        <v>69000</v>
      </c>
      <c r="AY349" s="23">
        <v>0</v>
      </c>
      <c r="AZ349" s="23">
        <v>0</v>
      </c>
      <c r="BA349" s="23">
        <v>0</v>
      </c>
      <c r="BB349" s="23">
        <v>0</v>
      </c>
      <c r="BC349" s="23">
        <v>0</v>
      </c>
      <c r="BD349" s="23">
        <v>0</v>
      </c>
      <c r="BE349" s="23">
        <v>0</v>
      </c>
      <c r="BF349" s="23">
        <v>0</v>
      </c>
      <c r="BG349" s="23">
        <v>0</v>
      </c>
      <c r="BH349" s="23">
        <v>0</v>
      </c>
      <c r="BI349" s="23">
        <v>0</v>
      </c>
      <c r="BJ349" s="23">
        <v>0</v>
      </c>
      <c r="BK349" s="23">
        <v>0</v>
      </c>
      <c r="BL349" s="23">
        <v>0</v>
      </c>
      <c r="BM349" s="23">
        <v>0</v>
      </c>
      <c r="BN349" s="23">
        <v>0</v>
      </c>
      <c r="BO349" s="23">
        <v>0</v>
      </c>
      <c r="BP349" s="23">
        <v>0</v>
      </c>
      <c r="BQ349" s="23">
        <v>0</v>
      </c>
      <c r="BR349" s="23">
        <v>0</v>
      </c>
      <c r="BS349" s="23">
        <v>0</v>
      </c>
      <c r="BT349" s="23">
        <v>0</v>
      </c>
      <c r="BU349" s="23">
        <v>0</v>
      </c>
      <c r="BV349" s="23">
        <v>0</v>
      </c>
      <c r="BW349" s="23">
        <v>0</v>
      </c>
      <c r="BX349" s="23">
        <v>0</v>
      </c>
      <c r="BY349" s="24">
        <v>1464699</v>
      </c>
    </row>
    <row r="350" spans="1:77">
      <c r="A350" s="21" t="s">
        <v>401</v>
      </c>
      <c r="B350" s="22">
        <v>4313010199.1099997</v>
      </c>
      <c r="C350" s="21" t="s">
        <v>508</v>
      </c>
      <c r="D350" s="23">
        <v>383203</v>
      </c>
      <c r="E350" s="23">
        <v>295436</v>
      </c>
      <c r="F350" s="23">
        <v>1020530.55</v>
      </c>
      <c r="G350" s="23">
        <v>0</v>
      </c>
      <c r="H350" s="23">
        <v>17272.259999999998</v>
      </c>
      <c r="I350" s="23">
        <v>0</v>
      </c>
      <c r="J350" s="23">
        <v>1950053.97</v>
      </c>
      <c r="K350" s="23">
        <v>2500</v>
      </c>
      <c r="L350" s="23">
        <v>19463</v>
      </c>
      <c r="M350" s="23">
        <v>36700</v>
      </c>
      <c r="N350" s="23">
        <v>600</v>
      </c>
      <c r="O350" s="23">
        <v>121931.07</v>
      </c>
      <c r="P350" s="23">
        <v>49500.7</v>
      </c>
      <c r="Q350" s="23">
        <v>3637</v>
      </c>
      <c r="R350" s="23">
        <v>0</v>
      </c>
      <c r="S350" s="23">
        <v>4050</v>
      </c>
      <c r="T350" s="23">
        <v>300</v>
      </c>
      <c r="U350" s="23">
        <v>1200</v>
      </c>
      <c r="V350" s="23">
        <v>1354589.3</v>
      </c>
      <c r="W350" s="23">
        <v>18921.54</v>
      </c>
      <c r="X350" s="23">
        <v>50576</v>
      </c>
      <c r="Y350" s="23">
        <v>199740.21</v>
      </c>
      <c r="Z350" s="23">
        <v>200</v>
      </c>
      <c r="AA350" s="23">
        <v>2918</v>
      </c>
      <c r="AB350" s="23">
        <v>22782</v>
      </c>
      <c r="AC350" s="23">
        <v>11675</v>
      </c>
      <c r="AD350" s="23">
        <v>6930</v>
      </c>
      <c r="AE350" s="23">
        <v>2876225.34</v>
      </c>
      <c r="AF350" s="23">
        <v>784.5</v>
      </c>
      <c r="AG350" s="23">
        <v>200</v>
      </c>
      <c r="AH350" s="23">
        <v>4200</v>
      </c>
      <c r="AI350" s="23">
        <v>0</v>
      </c>
      <c r="AJ350" s="23">
        <v>32680.5</v>
      </c>
      <c r="AK350" s="23">
        <v>7776</v>
      </c>
      <c r="AL350" s="23">
        <v>17900</v>
      </c>
      <c r="AM350" s="23">
        <v>23790</v>
      </c>
      <c r="AN350" s="23">
        <v>0</v>
      </c>
      <c r="AO350" s="23">
        <v>600</v>
      </c>
      <c r="AP350" s="23">
        <v>2900</v>
      </c>
      <c r="AQ350" s="23">
        <v>68518.86</v>
      </c>
      <c r="AR350" s="23">
        <v>1479</v>
      </c>
      <c r="AS350" s="23">
        <v>0</v>
      </c>
      <c r="AT350" s="23">
        <v>2720</v>
      </c>
      <c r="AU350" s="23">
        <v>0</v>
      </c>
      <c r="AV350" s="23">
        <v>0</v>
      </c>
      <c r="AW350" s="23">
        <v>300</v>
      </c>
      <c r="AX350" s="23">
        <v>944290.62</v>
      </c>
      <c r="AY350" s="23">
        <v>8965</v>
      </c>
      <c r="AZ350" s="23">
        <v>6665</v>
      </c>
      <c r="BA350" s="23">
        <v>41336</v>
      </c>
      <c r="BB350" s="23">
        <v>12230</v>
      </c>
      <c r="BC350" s="23">
        <v>219244.63</v>
      </c>
      <c r="BD350" s="23">
        <v>69397.11</v>
      </c>
      <c r="BE350" s="23">
        <v>52067.96</v>
      </c>
      <c r="BF350" s="23">
        <v>74120.75</v>
      </c>
      <c r="BG350" s="23">
        <v>2780</v>
      </c>
      <c r="BH350" s="23">
        <v>0</v>
      </c>
      <c r="BI350" s="23">
        <v>2475674</v>
      </c>
      <c r="BJ350" s="23">
        <v>0</v>
      </c>
      <c r="BK350" s="23">
        <v>0</v>
      </c>
      <c r="BL350" s="23">
        <v>200</v>
      </c>
      <c r="BM350" s="23">
        <v>3300</v>
      </c>
      <c r="BN350" s="23">
        <v>9000</v>
      </c>
      <c r="BO350" s="23">
        <v>0</v>
      </c>
      <c r="BP350" s="23">
        <v>173771.7</v>
      </c>
      <c r="BQ350" s="23">
        <v>5950</v>
      </c>
      <c r="BR350" s="23">
        <v>4440</v>
      </c>
      <c r="BS350" s="23">
        <v>16754</v>
      </c>
      <c r="BT350" s="23">
        <v>17205</v>
      </c>
      <c r="BU350" s="23">
        <v>3141</v>
      </c>
      <c r="BV350" s="23">
        <v>7750</v>
      </c>
      <c r="BW350" s="23">
        <v>4880</v>
      </c>
      <c r="BX350" s="23">
        <v>0</v>
      </c>
      <c r="BY350" s="24">
        <v>12356612.33</v>
      </c>
    </row>
    <row r="351" spans="1:77">
      <c r="A351" s="21" t="s">
        <v>401</v>
      </c>
      <c r="B351" s="22">
        <v>4313010199.1129999</v>
      </c>
      <c r="C351" s="21" t="s">
        <v>509</v>
      </c>
      <c r="D351" s="23">
        <v>0</v>
      </c>
      <c r="E351" s="23">
        <v>0</v>
      </c>
      <c r="F351" s="23">
        <v>0</v>
      </c>
      <c r="G351" s="23">
        <v>7010</v>
      </c>
      <c r="H351" s="23">
        <v>0</v>
      </c>
      <c r="I351" s="23">
        <v>0</v>
      </c>
      <c r="J351" s="23">
        <v>0</v>
      </c>
      <c r="K351" s="23">
        <v>3064</v>
      </c>
      <c r="L351" s="23">
        <v>0</v>
      </c>
      <c r="M351" s="23">
        <v>15240</v>
      </c>
      <c r="N351" s="23">
        <v>62570</v>
      </c>
      <c r="O351" s="23">
        <v>4290</v>
      </c>
      <c r="P351" s="23">
        <v>0</v>
      </c>
      <c r="Q351" s="23">
        <v>10230</v>
      </c>
      <c r="R351" s="23">
        <v>0</v>
      </c>
      <c r="S351" s="23">
        <v>4050</v>
      </c>
      <c r="T351" s="23">
        <v>0</v>
      </c>
      <c r="U351" s="23">
        <v>0</v>
      </c>
      <c r="V351" s="23">
        <v>44700</v>
      </c>
      <c r="W351" s="23">
        <v>119800</v>
      </c>
      <c r="X351" s="23">
        <v>3420</v>
      </c>
      <c r="Y351" s="23">
        <v>31510</v>
      </c>
      <c r="Z351" s="23">
        <v>0</v>
      </c>
      <c r="AA351" s="23">
        <v>0</v>
      </c>
      <c r="AB351" s="23">
        <v>19825.5</v>
      </c>
      <c r="AC351" s="23">
        <v>7320</v>
      </c>
      <c r="AD351" s="23">
        <v>0</v>
      </c>
      <c r="AE351" s="23">
        <v>17790</v>
      </c>
      <c r="AF351" s="23">
        <v>8250</v>
      </c>
      <c r="AG351" s="23">
        <v>0</v>
      </c>
      <c r="AH351" s="23">
        <v>8730</v>
      </c>
      <c r="AI351" s="23">
        <v>1440</v>
      </c>
      <c r="AJ351" s="23">
        <v>0</v>
      </c>
      <c r="AK351" s="23">
        <v>0</v>
      </c>
      <c r="AL351" s="23">
        <v>8100</v>
      </c>
      <c r="AM351" s="23">
        <v>7530</v>
      </c>
      <c r="AN351" s="23">
        <v>11760</v>
      </c>
      <c r="AO351" s="23">
        <v>7560</v>
      </c>
      <c r="AP351" s="23">
        <v>86740</v>
      </c>
      <c r="AQ351" s="23">
        <v>43440</v>
      </c>
      <c r="AR351" s="23">
        <v>135000</v>
      </c>
      <c r="AS351" s="23">
        <v>25420</v>
      </c>
      <c r="AT351" s="23">
        <v>14383</v>
      </c>
      <c r="AU351" s="23">
        <v>0</v>
      </c>
      <c r="AV351" s="23">
        <v>7110</v>
      </c>
      <c r="AW351" s="23">
        <v>6892</v>
      </c>
      <c r="AX351" s="23">
        <v>0</v>
      </c>
      <c r="AY351" s="23">
        <v>0</v>
      </c>
      <c r="AZ351" s="23">
        <v>0</v>
      </c>
      <c r="BA351" s="23">
        <v>0</v>
      </c>
      <c r="BB351" s="23">
        <v>0</v>
      </c>
      <c r="BC351" s="23">
        <v>74820</v>
      </c>
      <c r="BD351" s="23">
        <v>0</v>
      </c>
      <c r="BE351" s="23">
        <v>0</v>
      </c>
      <c r="BF351" s="23">
        <v>6320</v>
      </c>
      <c r="BG351" s="23">
        <v>600</v>
      </c>
      <c r="BH351" s="23">
        <v>0</v>
      </c>
      <c r="BI351" s="23">
        <v>0</v>
      </c>
      <c r="BJ351" s="23">
        <v>0</v>
      </c>
      <c r="BK351" s="23">
        <v>0</v>
      </c>
      <c r="BL351" s="23">
        <v>360</v>
      </c>
      <c r="BM351" s="23">
        <v>0</v>
      </c>
      <c r="BN351" s="23">
        <v>1800</v>
      </c>
      <c r="BO351" s="23">
        <v>0</v>
      </c>
      <c r="BP351" s="23">
        <v>8435</v>
      </c>
      <c r="BQ351" s="23">
        <v>6570</v>
      </c>
      <c r="BR351" s="23">
        <v>4380</v>
      </c>
      <c r="BS351" s="23">
        <v>6450</v>
      </c>
      <c r="BT351" s="23">
        <v>5880</v>
      </c>
      <c r="BU351" s="23">
        <v>17580</v>
      </c>
      <c r="BV351" s="23">
        <v>3580</v>
      </c>
      <c r="BW351" s="23">
        <v>0</v>
      </c>
      <c r="BX351" s="23">
        <v>0</v>
      </c>
      <c r="BY351" s="24">
        <v>167024</v>
      </c>
    </row>
    <row r="352" spans="1:77">
      <c r="A352" s="21" t="s">
        <v>401</v>
      </c>
      <c r="B352" s="22">
        <v>4313010199.1140003</v>
      </c>
      <c r="C352" s="21" t="s">
        <v>510</v>
      </c>
      <c r="D352" s="28">
        <v>0</v>
      </c>
      <c r="E352" s="28">
        <v>0</v>
      </c>
      <c r="F352" s="28">
        <v>0</v>
      </c>
      <c r="G352" s="28">
        <v>0</v>
      </c>
      <c r="H352" s="28">
        <v>0</v>
      </c>
      <c r="I352" s="28">
        <v>0</v>
      </c>
      <c r="J352" s="28">
        <v>0</v>
      </c>
      <c r="K352" s="28">
        <v>0</v>
      </c>
      <c r="L352" s="28">
        <v>0</v>
      </c>
      <c r="M352" s="28">
        <v>0</v>
      </c>
      <c r="N352" s="28">
        <v>0</v>
      </c>
      <c r="O352" s="28">
        <v>0</v>
      </c>
      <c r="P352" s="28">
        <v>0</v>
      </c>
      <c r="Q352" s="28">
        <v>0</v>
      </c>
      <c r="R352" s="28">
        <v>0</v>
      </c>
      <c r="S352" s="28">
        <v>0</v>
      </c>
      <c r="T352" s="28">
        <v>0</v>
      </c>
      <c r="U352" s="28">
        <v>0</v>
      </c>
      <c r="V352" s="28">
        <v>0</v>
      </c>
      <c r="W352" s="28">
        <v>0</v>
      </c>
      <c r="X352" s="28">
        <v>0</v>
      </c>
      <c r="Y352" s="28">
        <v>0</v>
      </c>
      <c r="Z352" s="28">
        <v>0</v>
      </c>
      <c r="AA352" s="28">
        <v>0</v>
      </c>
      <c r="AB352" s="28">
        <v>0</v>
      </c>
      <c r="AC352" s="28">
        <v>0</v>
      </c>
      <c r="AD352" s="28">
        <v>0</v>
      </c>
      <c r="AE352" s="28">
        <v>0</v>
      </c>
      <c r="AF352" s="28">
        <v>0</v>
      </c>
      <c r="AG352" s="28">
        <v>0</v>
      </c>
      <c r="AH352" s="28">
        <v>0</v>
      </c>
      <c r="AI352" s="28">
        <v>0</v>
      </c>
      <c r="AJ352" s="28">
        <v>0</v>
      </c>
      <c r="AK352" s="28">
        <v>0</v>
      </c>
      <c r="AL352" s="28">
        <v>0</v>
      </c>
      <c r="AM352" s="28">
        <v>0</v>
      </c>
      <c r="AN352" s="28">
        <v>0</v>
      </c>
      <c r="AO352" s="28">
        <v>0</v>
      </c>
      <c r="AP352" s="28">
        <v>0</v>
      </c>
      <c r="AQ352" s="28">
        <v>0</v>
      </c>
      <c r="AR352" s="28">
        <v>0</v>
      </c>
      <c r="AS352" s="28">
        <v>0</v>
      </c>
      <c r="AT352" s="28">
        <v>0</v>
      </c>
      <c r="AU352" s="28">
        <v>0</v>
      </c>
      <c r="AV352" s="28">
        <v>0</v>
      </c>
      <c r="AW352" s="28">
        <v>0</v>
      </c>
      <c r="AX352" s="28">
        <v>0</v>
      </c>
      <c r="AY352" s="28">
        <v>0</v>
      </c>
      <c r="AZ352" s="28">
        <v>0</v>
      </c>
      <c r="BA352" s="28">
        <v>0</v>
      </c>
      <c r="BB352" s="28">
        <v>0</v>
      </c>
      <c r="BC352" s="28">
        <v>0</v>
      </c>
      <c r="BD352" s="28">
        <v>0</v>
      </c>
      <c r="BE352" s="28">
        <v>0</v>
      </c>
      <c r="BF352" s="28">
        <v>0</v>
      </c>
      <c r="BG352" s="28">
        <v>0</v>
      </c>
      <c r="BH352" s="28">
        <v>0</v>
      </c>
      <c r="BI352" s="28">
        <v>0</v>
      </c>
      <c r="BJ352" s="28">
        <v>0</v>
      </c>
      <c r="BK352" s="28">
        <v>0</v>
      </c>
      <c r="BL352" s="28">
        <v>0</v>
      </c>
      <c r="BM352" s="28">
        <v>0</v>
      </c>
      <c r="BN352" s="28">
        <v>0</v>
      </c>
      <c r="BO352" s="28">
        <v>0</v>
      </c>
      <c r="BP352" s="28">
        <v>0</v>
      </c>
      <c r="BQ352" s="28">
        <v>0</v>
      </c>
      <c r="BR352" s="28">
        <v>0</v>
      </c>
      <c r="BS352" s="28">
        <v>0</v>
      </c>
      <c r="BT352" s="28">
        <v>0</v>
      </c>
      <c r="BU352" s="28">
        <v>0</v>
      </c>
      <c r="BV352" s="28">
        <v>0</v>
      </c>
      <c r="BW352" s="28">
        <v>0</v>
      </c>
      <c r="BX352" s="28">
        <v>0</v>
      </c>
      <c r="BY352" s="24">
        <v>43504610.249999993</v>
      </c>
    </row>
    <row r="353" spans="1:77">
      <c r="A353" s="21" t="s">
        <v>401</v>
      </c>
      <c r="B353" s="22">
        <v>4313010199.1149998</v>
      </c>
      <c r="C353" s="21" t="s">
        <v>511</v>
      </c>
      <c r="D353" s="28">
        <v>0</v>
      </c>
      <c r="E353" s="28">
        <v>0</v>
      </c>
      <c r="F353" s="28">
        <v>0</v>
      </c>
      <c r="G353" s="28">
        <v>0</v>
      </c>
      <c r="H353" s="28">
        <v>0</v>
      </c>
      <c r="I353" s="28">
        <v>0</v>
      </c>
      <c r="J353" s="28">
        <v>0</v>
      </c>
      <c r="K353" s="28">
        <v>0</v>
      </c>
      <c r="L353" s="28">
        <v>0</v>
      </c>
      <c r="M353" s="28">
        <v>0</v>
      </c>
      <c r="N353" s="28">
        <v>0</v>
      </c>
      <c r="O353" s="28">
        <v>0</v>
      </c>
      <c r="P353" s="28">
        <v>0</v>
      </c>
      <c r="Q353" s="28">
        <v>0</v>
      </c>
      <c r="R353" s="28">
        <v>0</v>
      </c>
      <c r="S353" s="28">
        <v>0</v>
      </c>
      <c r="T353" s="28">
        <v>0</v>
      </c>
      <c r="U353" s="28">
        <v>0</v>
      </c>
      <c r="V353" s="28">
        <v>0</v>
      </c>
      <c r="W353" s="28">
        <v>0</v>
      </c>
      <c r="X353" s="28">
        <v>0</v>
      </c>
      <c r="Y353" s="28">
        <v>0</v>
      </c>
      <c r="Z353" s="28">
        <v>0</v>
      </c>
      <c r="AA353" s="28">
        <v>0</v>
      </c>
      <c r="AB353" s="28">
        <v>0</v>
      </c>
      <c r="AC353" s="28">
        <v>0</v>
      </c>
      <c r="AD353" s="28">
        <v>0</v>
      </c>
      <c r="AE353" s="28">
        <v>0</v>
      </c>
      <c r="AF353" s="28">
        <v>0</v>
      </c>
      <c r="AG353" s="28">
        <v>0</v>
      </c>
      <c r="AH353" s="28">
        <v>0</v>
      </c>
      <c r="AI353" s="28">
        <v>0</v>
      </c>
      <c r="AJ353" s="28">
        <v>0</v>
      </c>
      <c r="AK353" s="28">
        <v>0</v>
      </c>
      <c r="AL353" s="28">
        <v>0</v>
      </c>
      <c r="AM353" s="28">
        <v>0</v>
      </c>
      <c r="AN353" s="28">
        <v>0</v>
      </c>
      <c r="AO353" s="28">
        <v>0</v>
      </c>
      <c r="AP353" s="28">
        <v>0</v>
      </c>
      <c r="AQ353" s="28">
        <v>0</v>
      </c>
      <c r="AR353" s="28">
        <v>0</v>
      </c>
      <c r="AS353" s="28">
        <v>0</v>
      </c>
      <c r="AT353" s="28">
        <v>0</v>
      </c>
      <c r="AU353" s="28">
        <v>0</v>
      </c>
      <c r="AV353" s="28">
        <v>0</v>
      </c>
      <c r="AW353" s="28">
        <v>0</v>
      </c>
      <c r="AX353" s="28">
        <v>0</v>
      </c>
      <c r="AY353" s="28">
        <v>0</v>
      </c>
      <c r="AZ353" s="28">
        <v>0</v>
      </c>
      <c r="BA353" s="28">
        <v>0</v>
      </c>
      <c r="BB353" s="28">
        <v>0</v>
      </c>
      <c r="BC353" s="28">
        <v>0</v>
      </c>
      <c r="BD353" s="28">
        <v>0</v>
      </c>
      <c r="BE353" s="28">
        <v>0</v>
      </c>
      <c r="BF353" s="28">
        <v>0</v>
      </c>
      <c r="BG353" s="28">
        <v>0</v>
      </c>
      <c r="BH353" s="28">
        <v>0</v>
      </c>
      <c r="BI353" s="28">
        <v>0</v>
      </c>
      <c r="BJ353" s="28">
        <v>0</v>
      </c>
      <c r="BK353" s="28">
        <v>0</v>
      </c>
      <c r="BL353" s="28">
        <v>0</v>
      </c>
      <c r="BM353" s="28">
        <v>0</v>
      </c>
      <c r="BN353" s="28">
        <v>0</v>
      </c>
      <c r="BO353" s="28">
        <v>0</v>
      </c>
      <c r="BP353" s="28">
        <v>0</v>
      </c>
      <c r="BQ353" s="28">
        <v>0</v>
      </c>
      <c r="BR353" s="28">
        <v>0</v>
      </c>
      <c r="BS353" s="28">
        <v>0</v>
      </c>
      <c r="BT353" s="28">
        <v>0</v>
      </c>
      <c r="BU353" s="28">
        <v>0</v>
      </c>
      <c r="BV353" s="28">
        <v>0</v>
      </c>
      <c r="BW353" s="28">
        <v>0</v>
      </c>
      <c r="BX353" s="28">
        <v>0</v>
      </c>
      <c r="BY353" s="24">
        <v>2417111.5</v>
      </c>
    </row>
    <row r="354" spans="1:77">
      <c r="A354" s="21" t="s">
        <v>401</v>
      </c>
      <c r="B354" s="22">
        <v>4313010199.1160002</v>
      </c>
      <c r="C354" s="21" t="s">
        <v>512</v>
      </c>
      <c r="D354" s="23">
        <v>0</v>
      </c>
      <c r="E354" s="23">
        <v>0</v>
      </c>
      <c r="F354" s="23">
        <v>0</v>
      </c>
      <c r="G354" s="23">
        <v>0</v>
      </c>
      <c r="H354" s="23">
        <v>41800000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23">
        <v>0</v>
      </c>
      <c r="W354" s="23">
        <v>0</v>
      </c>
      <c r="X354" s="23">
        <v>0</v>
      </c>
      <c r="Y354" s="23">
        <v>0</v>
      </c>
      <c r="Z354" s="23">
        <v>0</v>
      </c>
      <c r="AA354" s="23">
        <v>0</v>
      </c>
      <c r="AB354" s="23">
        <v>0</v>
      </c>
      <c r="AC354" s="23">
        <v>0</v>
      </c>
      <c r="AD354" s="23">
        <v>0</v>
      </c>
      <c r="AE354" s="23">
        <v>0</v>
      </c>
      <c r="AF354" s="23">
        <v>0</v>
      </c>
      <c r="AG354" s="23">
        <v>0</v>
      </c>
      <c r="AH354" s="23">
        <v>0</v>
      </c>
      <c r="AI354" s="23">
        <v>0</v>
      </c>
      <c r="AJ354" s="23">
        <v>0</v>
      </c>
      <c r="AK354" s="23">
        <v>0</v>
      </c>
      <c r="AL354" s="23">
        <v>0</v>
      </c>
      <c r="AM354" s="23">
        <v>0</v>
      </c>
      <c r="AN354" s="23">
        <v>0</v>
      </c>
      <c r="AO354" s="23">
        <v>0</v>
      </c>
      <c r="AP354" s="23">
        <v>2670000</v>
      </c>
      <c r="AQ354" s="23">
        <v>0</v>
      </c>
      <c r="AR354" s="23">
        <v>0</v>
      </c>
      <c r="AS354" s="23">
        <v>0</v>
      </c>
      <c r="AT354" s="23">
        <v>0</v>
      </c>
      <c r="AU354" s="23">
        <v>0</v>
      </c>
      <c r="AV354" s="23">
        <v>0</v>
      </c>
      <c r="AW354" s="23">
        <v>0</v>
      </c>
      <c r="AX354" s="23">
        <v>0</v>
      </c>
      <c r="AY354" s="23">
        <v>0</v>
      </c>
      <c r="AZ354" s="23">
        <v>0</v>
      </c>
      <c r="BA354" s="23">
        <v>0</v>
      </c>
      <c r="BB354" s="23">
        <v>0</v>
      </c>
      <c r="BC354" s="23">
        <v>0</v>
      </c>
      <c r="BD354" s="23">
        <v>0</v>
      </c>
      <c r="BE354" s="23">
        <v>0</v>
      </c>
      <c r="BF354" s="23">
        <v>0</v>
      </c>
      <c r="BG354" s="23">
        <v>0</v>
      </c>
      <c r="BH354" s="23">
        <v>0</v>
      </c>
      <c r="BI354" s="23">
        <v>0</v>
      </c>
      <c r="BJ354" s="23">
        <v>0</v>
      </c>
      <c r="BK354" s="23">
        <v>0</v>
      </c>
      <c r="BL354" s="23">
        <v>0</v>
      </c>
      <c r="BM354" s="23">
        <v>0</v>
      </c>
      <c r="BN354" s="23">
        <v>0</v>
      </c>
      <c r="BO354" s="23">
        <v>0</v>
      </c>
      <c r="BP354" s="23">
        <v>0</v>
      </c>
      <c r="BQ354" s="23">
        <v>0</v>
      </c>
      <c r="BR354" s="23">
        <v>0</v>
      </c>
      <c r="BS354" s="23">
        <v>0</v>
      </c>
      <c r="BT354" s="23">
        <v>0</v>
      </c>
      <c r="BU354" s="23">
        <v>0</v>
      </c>
      <c r="BV354" s="23">
        <v>0</v>
      </c>
      <c r="BW354" s="23">
        <v>0</v>
      </c>
      <c r="BX354" s="23">
        <v>0</v>
      </c>
      <c r="BY354" s="24"/>
    </row>
    <row r="355" spans="1:77">
      <c r="A355" s="21" t="s">
        <v>401</v>
      </c>
      <c r="B355" s="22">
        <v>4313010199.1169996</v>
      </c>
      <c r="C355" s="21" t="s">
        <v>513</v>
      </c>
      <c r="D355" s="23">
        <v>0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  <c r="R355" s="23">
        <v>0</v>
      </c>
      <c r="S355" s="23">
        <v>0</v>
      </c>
      <c r="T355" s="23">
        <v>0</v>
      </c>
      <c r="U355" s="23">
        <v>0</v>
      </c>
      <c r="V355" s="23">
        <v>0</v>
      </c>
      <c r="W355" s="23">
        <v>0</v>
      </c>
      <c r="X355" s="23">
        <v>0</v>
      </c>
      <c r="Y355" s="23">
        <v>0</v>
      </c>
      <c r="Z355" s="23">
        <v>0</v>
      </c>
      <c r="AA355" s="23">
        <v>0</v>
      </c>
      <c r="AB355" s="23">
        <v>0</v>
      </c>
      <c r="AC355" s="23">
        <v>0</v>
      </c>
      <c r="AD355" s="23">
        <v>0</v>
      </c>
      <c r="AE355" s="23">
        <v>0</v>
      </c>
      <c r="AF355" s="23">
        <v>0</v>
      </c>
      <c r="AG355" s="23">
        <v>0</v>
      </c>
      <c r="AH355" s="23">
        <v>0</v>
      </c>
      <c r="AI355" s="23">
        <v>0</v>
      </c>
      <c r="AJ355" s="23">
        <v>0</v>
      </c>
      <c r="AK355" s="23">
        <v>0</v>
      </c>
      <c r="AL355" s="23">
        <v>0</v>
      </c>
      <c r="AM355" s="23">
        <v>0</v>
      </c>
      <c r="AN355" s="23">
        <v>0</v>
      </c>
      <c r="AO355" s="23">
        <v>0</v>
      </c>
      <c r="AP355" s="23">
        <v>0</v>
      </c>
      <c r="AQ355" s="23">
        <v>0</v>
      </c>
      <c r="AR355" s="23">
        <v>0</v>
      </c>
      <c r="AS355" s="23">
        <v>0</v>
      </c>
      <c r="AT355" s="23">
        <v>0</v>
      </c>
      <c r="AU355" s="23">
        <v>0</v>
      </c>
      <c r="AV355" s="23">
        <v>0</v>
      </c>
      <c r="AW355" s="23">
        <v>0</v>
      </c>
      <c r="AX355" s="23">
        <v>0</v>
      </c>
      <c r="AY355" s="23">
        <v>0</v>
      </c>
      <c r="AZ355" s="23">
        <v>0</v>
      </c>
      <c r="BA355" s="23">
        <v>0</v>
      </c>
      <c r="BB355" s="23">
        <v>0</v>
      </c>
      <c r="BC355" s="23">
        <v>0</v>
      </c>
      <c r="BD355" s="23">
        <v>0</v>
      </c>
      <c r="BE355" s="23">
        <v>0</v>
      </c>
      <c r="BF355" s="23">
        <v>0</v>
      </c>
      <c r="BG355" s="23">
        <v>0</v>
      </c>
      <c r="BH355" s="23">
        <v>0</v>
      </c>
      <c r="BI355" s="23">
        <v>0</v>
      </c>
      <c r="BJ355" s="23">
        <v>0</v>
      </c>
      <c r="BK355" s="23">
        <v>0</v>
      </c>
      <c r="BL355" s="23">
        <v>0</v>
      </c>
      <c r="BM355" s="23">
        <v>0</v>
      </c>
      <c r="BN355" s="23">
        <v>0</v>
      </c>
      <c r="BO355" s="23">
        <v>0</v>
      </c>
      <c r="BP355" s="23">
        <v>0</v>
      </c>
      <c r="BQ355" s="23">
        <v>0</v>
      </c>
      <c r="BR355" s="23">
        <v>0</v>
      </c>
      <c r="BS355" s="23">
        <v>0</v>
      </c>
      <c r="BT355" s="23">
        <v>0</v>
      </c>
      <c r="BU355" s="23">
        <v>0</v>
      </c>
      <c r="BV355" s="23">
        <v>0</v>
      </c>
      <c r="BW355" s="23">
        <v>0</v>
      </c>
      <c r="BX355" s="23">
        <v>0</v>
      </c>
      <c r="BY355" s="24">
        <v>1734990</v>
      </c>
    </row>
    <row r="356" spans="1:77">
      <c r="A356" s="21" t="s">
        <v>401</v>
      </c>
      <c r="B356" s="22">
        <v>4313010199.118</v>
      </c>
      <c r="C356" s="21" t="s">
        <v>514</v>
      </c>
      <c r="D356" s="28">
        <v>0</v>
      </c>
      <c r="E356" s="28">
        <v>0</v>
      </c>
      <c r="F356" s="28">
        <v>0</v>
      </c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8">
        <v>0</v>
      </c>
      <c r="M356" s="28">
        <v>0</v>
      </c>
      <c r="N356" s="28">
        <v>0</v>
      </c>
      <c r="O356" s="28">
        <v>0</v>
      </c>
      <c r="P356" s="28">
        <v>0</v>
      </c>
      <c r="Q356" s="28">
        <v>0</v>
      </c>
      <c r="R356" s="28">
        <v>0</v>
      </c>
      <c r="S356" s="28">
        <v>0</v>
      </c>
      <c r="T356" s="28">
        <v>0</v>
      </c>
      <c r="U356" s="28">
        <v>0</v>
      </c>
      <c r="V356" s="28">
        <v>0</v>
      </c>
      <c r="W356" s="28">
        <v>0</v>
      </c>
      <c r="X356" s="28">
        <v>0</v>
      </c>
      <c r="Y356" s="28">
        <v>0</v>
      </c>
      <c r="Z356" s="28">
        <v>0</v>
      </c>
      <c r="AA356" s="28">
        <v>0</v>
      </c>
      <c r="AB356" s="28">
        <v>0</v>
      </c>
      <c r="AC356" s="28">
        <v>0</v>
      </c>
      <c r="AD356" s="28">
        <v>0</v>
      </c>
      <c r="AE356" s="28">
        <v>0</v>
      </c>
      <c r="AF356" s="28">
        <v>0</v>
      </c>
      <c r="AG356" s="28">
        <v>0</v>
      </c>
      <c r="AH356" s="28">
        <v>0</v>
      </c>
      <c r="AI356" s="28">
        <v>0</v>
      </c>
      <c r="AJ356" s="28">
        <v>0</v>
      </c>
      <c r="AK356" s="28">
        <v>0</v>
      </c>
      <c r="AL356" s="28">
        <v>0</v>
      </c>
      <c r="AM356" s="28">
        <v>0</v>
      </c>
      <c r="AN356" s="28">
        <v>0</v>
      </c>
      <c r="AO356" s="28">
        <v>0</v>
      </c>
      <c r="AP356" s="28">
        <v>0</v>
      </c>
      <c r="AQ356" s="28">
        <v>0</v>
      </c>
      <c r="AR356" s="28">
        <v>0</v>
      </c>
      <c r="AS356" s="28">
        <v>0</v>
      </c>
      <c r="AT356" s="28">
        <v>0</v>
      </c>
      <c r="AU356" s="28">
        <v>0</v>
      </c>
      <c r="AV356" s="28">
        <v>0</v>
      </c>
      <c r="AW356" s="28">
        <v>0</v>
      </c>
      <c r="AX356" s="28">
        <v>0</v>
      </c>
      <c r="AY356" s="28">
        <v>0</v>
      </c>
      <c r="AZ356" s="28">
        <v>0</v>
      </c>
      <c r="BA356" s="28">
        <v>0</v>
      </c>
      <c r="BB356" s="28">
        <v>0</v>
      </c>
      <c r="BC356" s="28">
        <v>0</v>
      </c>
      <c r="BD356" s="28">
        <v>0</v>
      </c>
      <c r="BE356" s="28">
        <v>0</v>
      </c>
      <c r="BF356" s="28">
        <v>0</v>
      </c>
      <c r="BG356" s="28">
        <v>0</v>
      </c>
      <c r="BH356" s="28">
        <v>0</v>
      </c>
      <c r="BI356" s="28">
        <v>0</v>
      </c>
      <c r="BJ356" s="28">
        <v>0</v>
      </c>
      <c r="BK356" s="28">
        <v>0</v>
      </c>
      <c r="BL356" s="28">
        <v>0</v>
      </c>
      <c r="BM356" s="28">
        <v>0</v>
      </c>
      <c r="BN356" s="28">
        <v>0</v>
      </c>
      <c r="BO356" s="28">
        <v>0</v>
      </c>
      <c r="BP356" s="28">
        <v>0</v>
      </c>
      <c r="BQ356" s="28">
        <v>0</v>
      </c>
      <c r="BR356" s="28">
        <v>0</v>
      </c>
      <c r="BS356" s="28">
        <v>0</v>
      </c>
      <c r="BT356" s="28">
        <v>0</v>
      </c>
      <c r="BU356" s="28">
        <v>0</v>
      </c>
      <c r="BV356" s="28">
        <v>0</v>
      </c>
      <c r="BW356" s="28">
        <v>0</v>
      </c>
      <c r="BX356" s="28">
        <v>0</v>
      </c>
      <c r="BY356" s="24">
        <v>1600996</v>
      </c>
    </row>
    <row r="357" spans="1:77">
      <c r="A357" s="21" t="s">
        <v>401</v>
      </c>
      <c r="B357" s="22">
        <v>4313010199.1190004</v>
      </c>
      <c r="C357" s="21" t="s">
        <v>515</v>
      </c>
      <c r="D357" s="23">
        <v>0</v>
      </c>
      <c r="E357" s="23">
        <v>0</v>
      </c>
      <c r="F357" s="23">
        <v>557664</v>
      </c>
      <c r="G357" s="23">
        <v>355852</v>
      </c>
      <c r="H357" s="23">
        <v>472550</v>
      </c>
      <c r="I357" s="23">
        <v>132220</v>
      </c>
      <c r="J357" s="23">
        <v>290000</v>
      </c>
      <c r="K357" s="23">
        <v>394969</v>
      </c>
      <c r="L357" s="23">
        <v>228296.13</v>
      </c>
      <c r="M357" s="23">
        <v>652896</v>
      </c>
      <c r="N357" s="23">
        <v>14000</v>
      </c>
      <c r="O357" s="23">
        <v>2000.6</v>
      </c>
      <c r="P357" s="23">
        <v>3727500</v>
      </c>
      <c r="Q357" s="23">
        <v>8500</v>
      </c>
      <c r="R357" s="23">
        <v>0</v>
      </c>
      <c r="S357" s="23">
        <v>237216</v>
      </c>
      <c r="T357" s="23">
        <v>0</v>
      </c>
      <c r="U357" s="23">
        <v>1500</v>
      </c>
      <c r="V357" s="23">
        <v>0</v>
      </c>
      <c r="W357" s="23">
        <v>1320917.52</v>
      </c>
      <c r="X357" s="23">
        <v>11700</v>
      </c>
      <c r="Y357" s="23">
        <v>331392.46999999997</v>
      </c>
      <c r="Z357" s="23">
        <v>0</v>
      </c>
      <c r="AA357" s="23">
        <v>0</v>
      </c>
      <c r="AB357" s="23">
        <v>197730</v>
      </c>
      <c r="AC357" s="23">
        <v>0</v>
      </c>
      <c r="AD357" s="23">
        <v>0</v>
      </c>
      <c r="AE357" s="23">
        <v>0</v>
      </c>
      <c r="AF357" s="23">
        <v>0</v>
      </c>
      <c r="AG357" s="23">
        <v>750</v>
      </c>
      <c r="AH357" s="23">
        <v>1500</v>
      </c>
      <c r="AI357" s="23">
        <v>750</v>
      </c>
      <c r="AJ357" s="23">
        <v>3000</v>
      </c>
      <c r="AK357" s="23">
        <v>1500</v>
      </c>
      <c r="AL357" s="23">
        <v>3000</v>
      </c>
      <c r="AM357" s="23">
        <v>4500</v>
      </c>
      <c r="AN357" s="23">
        <v>4500</v>
      </c>
      <c r="AO357" s="23">
        <v>134150</v>
      </c>
      <c r="AP357" s="23">
        <v>0</v>
      </c>
      <c r="AQ357" s="23">
        <v>0</v>
      </c>
      <c r="AR357" s="23">
        <v>5000</v>
      </c>
      <c r="AS357" s="23">
        <v>218500</v>
      </c>
      <c r="AT357" s="23">
        <v>7000</v>
      </c>
      <c r="AU357" s="23">
        <v>21210</v>
      </c>
      <c r="AV357" s="23">
        <v>105584</v>
      </c>
      <c r="AW357" s="23">
        <v>152359.45000000001</v>
      </c>
      <c r="AX357" s="23">
        <v>0</v>
      </c>
      <c r="AY357" s="23">
        <v>6000</v>
      </c>
      <c r="AZ357" s="23">
        <v>87806</v>
      </c>
      <c r="BA357" s="23">
        <v>134820</v>
      </c>
      <c r="BB357" s="23">
        <v>4500</v>
      </c>
      <c r="BC357" s="23">
        <v>0</v>
      </c>
      <c r="BD357" s="23">
        <v>0</v>
      </c>
      <c r="BE357" s="23">
        <v>3000</v>
      </c>
      <c r="BF357" s="23">
        <v>1500</v>
      </c>
      <c r="BG357" s="23">
        <v>1500</v>
      </c>
      <c r="BH357" s="23">
        <v>0</v>
      </c>
      <c r="BI357" s="23">
        <v>0</v>
      </c>
      <c r="BJ357" s="23">
        <v>57901</v>
      </c>
      <c r="BK357" s="23">
        <v>765147</v>
      </c>
      <c r="BL357" s="23">
        <v>4500</v>
      </c>
      <c r="BM357" s="23">
        <v>236472</v>
      </c>
      <c r="BN357" s="23">
        <v>26154</v>
      </c>
      <c r="BO357" s="23">
        <v>185332</v>
      </c>
      <c r="BP357" s="23">
        <v>0</v>
      </c>
      <c r="BQ357" s="23">
        <v>118551</v>
      </c>
      <c r="BR357" s="23">
        <v>0</v>
      </c>
      <c r="BS357" s="23">
        <v>1789789.41</v>
      </c>
      <c r="BT357" s="23">
        <v>286113.59999999998</v>
      </c>
      <c r="BU357" s="23">
        <v>29750</v>
      </c>
      <c r="BV357" s="23">
        <v>0</v>
      </c>
      <c r="BW357" s="23">
        <v>0</v>
      </c>
      <c r="BX357" s="23">
        <v>60545.919999999998</v>
      </c>
      <c r="BY357" s="24">
        <v>5493658.0199999996</v>
      </c>
    </row>
    <row r="358" spans="1:77">
      <c r="A358" s="21" t="s">
        <v>401</v>
      </c>
      <c r="B358" s="22">
        <v>4313010199.1199999</v>
      </c>
      <c r="C358" s="21" t="s">
        <v>516</v>
      </c>
      <c r="D358" s="23">
        <v>713074.23</v>
      </c>
      <c r="E358" s="23">
        <v>0</v>
      </c>
      <c r="F358" s="23">
        <v>315.64999999999998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0</v>
      </c>
      <c r="T358" s="23">
        <v>0</v>
      </c>
      <c r="U358" s="23">
        <v>0</v>
      </c>
      <c r="V358" s="23">
        <v>0</v>
      </c>
      <c r="W358" s="23">
        <v>0</v>
      </c>
      <c r="X358" s="23">
        <v>0</v>
      </c>
      <c r="Y358" s="23">
        <v>0</v>
      </c>
      <c r="Z358" s="23">
        <v>0</v>
      </c>
      <c r="AA358" s="23">
        <v>0</v>
      </c>
      <c r="AB358" s="23">
        <v>0</v>
      </c>
      <c r="AC358" s="23">
        <v>0</v>
      </c>
      <c r="AD358" s="23">
        <v>0</v>
      </c>
      <c r="AE358" s="23">
        <v>0</v>
      </c>
      <c r="AF358" s="23">
        <v>0</v>
      </c>
      <c r="AG358" s="23">
        <v>0</v>
      </c>
      <c r="AH358" s="23">
        <v>0</v>
      </c>
      <c r="AI358" s="23">
        <v>0</v>
      </c>
      <c r="AJ358" s="23">
        <v>0</v>
      </c>
      <c r="AK358" s="23">
        <v>0</v>
      </c>
      <c r="AL358" s="23">
        <v>0</v>
      </c>
      <c r="AM358" s="23">
        <v>0</v>
      </c>
      <c r="AN358" s="23">
        <v>0</v>
      </c>
      <c r="AO358" s="23">
        <v>0</v>
      </c>
      <c r="AP358" s="23">
        <v>0</v>
      </c>
      <c r="AQ358" s="23">
        <v>0</v>
      </c>
      <c r="AR358" s="23">
        <v>0</v>
      </c>
      <c r="AS358" s="23">
        <v>0</v>
      </c>
      <c r="AT358" s="23">
        <v>0</v>
      </c>
      <c r="AU358" s="23">
        <v>0</v>
      </c>
      <c r="AV358" s="23">
        <v>0</v>
      </c>
      <c r="AW358" s="23">
        <v>0</v>
      </c>
      <c r="AX358" s="23">
        <v>0</v>
      </c>
      <c r="AY358" s="23">
        <v>0</v>
      </c>
      <c r="AZ358" s="23">
        <v>0</v>
      </c>
      <c r="BA358" s="23">
        <v>0</v>
      </c>
      <c r="BB358" s="23">
        <v>0</v>
      </c>
      <c r="BC358" s="23">
        <v>0</v>
      </c>
      <c r="BD358" s="23">
        <v>0</v>
      </c>
      <c r="BE358" s="23">
        <v>0</v>
      </c>
      <c r="BF358" s="23">
        <v>0</v>
      </c>
      <c r="BG358" s="23">
        <v>0</v>
      </c>
      <c r="BH358" s="23">
        <v>0</v>
      </c>
      <c r="BI358" s="23">
        <v>0</v>
      </c>
      <c r="BJ358" s="23">
        <v>0</v>
      </c>
      <c r="BK358" s="23">
        <v>0</v>
      </c>
      <c r="BL358" s="23">
        <v>0</v>
      </c>
      <c r="BM358" s="23">
        <v>0</v>
      </c>
      <c r="BN358" s="23">
        <v>0</v>
      </c>
      <c r="BO358" s="23">
        <v>0</v>
      </c>
      <c r="BP358" s="23">
        <v>0</v>
      </c>
      <c r="BQ358" s="23">
        <v>0</v>
      </c>
      <c r="BR358" s="23">
        <v>0</v>
      </c>
      <c r="BS358" s="23">
        <v>0</v>
      </c>
      <c r="BT358" s="23">
        <v>0</v>
      </c>
      <c r="BU358" s="23">
        <v>0</v>
      </c>
      <c r="BV358" s="23">
        <v>0</v>
      </c>
      <c r="BW358" s="23">
        <v>0</v>
      </c>
      <c r="BX358" s="23">
        <v>0</v>
      </c>
      <c r="BY358" s="24">
        <v>184422355.34</v>
      </c>
    </row>
    <row r="359" spans="1:77">
      <c r="A359" s="21" t="s">
        <v>401</v>
      </c>
      <c r="B359" s="22">
        <v>4313010199.1210003</v>
      </c>
      <c r="C359" s="21" t="s">
        <v>517</v>
      </c>
      <c r="D359" s="23">
        <v>0</v>
      </c>
      <c r="E359" s="23">
        <v>0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0</v>
      </c>
      <c r="R359" s="23">
        <v>0</v>
      </c>
      <c r="S359" s="23">
        <v>0</v>
      </c>
      <c r="T359" s="23">
        <v>0</v>
      </c>
      <c r="U359" s="23">
        <v>0</v>
      </c>
      <c r="V359" s="23">
        <v>0</v>
      </c>
      <c r="W359" s="23">
        <v>0</v>
      </c>
      <c r="X359" s="23">
        <v>0</v>
      </c>
      <c r="Y359" s="23">
        <v>0</v>
      </c>
      <c r="Z359" s="23">
        <v>0</v>
      </c>
      <c r="AA359" s="23">
        <v>0</v>
      </c>
      <c r="AB359" s="23">
        <v>0</v>
      </c>
      <c r="AC359" s="23">
        <v>0</v>
      </c>
      <c r="AD359" s="23">
        <v>0</v>
      </c>
      <c r="AE359" s="23">
        <v>0</v>
      </c>
      <c r="AF359" s="23">
        <v>0</v>
      </c>
      <c r="AG359" s="23">
        <v>0</v>
      </c>
      <c r="AH359" s="23">
        <v>0</v>
      </c>
      <c r="AI359" s="23">
        <v>0</v>
      </c>
      <c r="AJ359" s="23">
        <v>0</v>
      </c>
      <c r="AK359" s="23">
        <v>0</v>
      </c>
      <c r="AL359" s="23">
        <v>0</v>
      </c>
      <c r="AM359" s="23">
        <v>0</v>
      </c>
      <c r="AN359" s="23">
        <v>0</v>
      </c>
      <c r="AO359" s="23">
        <v>0</v>
      </c>
      <c r="AP359" s="23">
        <v>0</v>
      </c>
      <c r="AQ359" s="23">
        <v>0</v>
      </c>
      <c r="AR359" s="23">
        <v>0</v>
      </c>
      <c r="AS359" s="23">
        <v>0</v>
      </c>
      <c r="AT359" s="23">
        <v>0</v>
      </c>
      <c r="AU359" s="23">
        <v>0</v>
      </c>
      <c r="AV359" s="23">
        <v>0</v>
      </c>
      <c r="AW359" s="23">
        <v>0</v>
      </c>
      <c r="AX359" s="23">
        <v>0</v>
      </c>
      <c r="AY359" s="23">
        <v>0</v>
      </c>
      <c r="AZ359" s="23">
        <v>0</v>
      </c>
      <c r="BA359" s="23">
        <v>1138862.1499999999</v>
      </c>
      <c r="BB359" s="23">
        <v>0</v>
      </c>
      <c r="BC359" s="23">
        <v>0</v>
      </c>
      <c r="BD359" s="23">
        <v>0</v>
      </c>
      <c r="BE359" s="23">
        <v>0</v>
      </c>
      <c r="BF359" s="23">
        <v>0</v>
      </c>
      <c r="BG359" s="23">
        <v>0</v>
      </c>
      <c r="BH359" s="23">
        <v>0</v>
      </c>
      <c r="BI359" s="23">
        <v>0</v>
      </c>
      <c r="BJ359" s="23">
        <v>0</v>
      </c>
      <c r="BK359" s="23">
        <v>0</v>
      </c>
      <c r="BL359" s="23">
        <v>0</v>
      </c>
      <c r="BM359" s="23">
        <v>0</v>
      </c>
      <c r="BN359" s="23">
        <v>0</v>
      </c>
      <c r="BO359" s="23">
        <v>3100</v>
      </c>
      <c r="BP359" s="23">
        <v>0</v>
      </c>
      <c r="BQ359" s="23">
        <v>0</v>
      </c>
      <c r="BR359" s="23">
        <v>0</v>
      </c>
      <c r="BS359" s="23">
        <v>0</v>
      </c>
      <c r="BT359" s="23">
        <v>0</v>
      </c>
      <c r="BU359" s="23">
        <v>0</v>
      </c>
      <c r="BV359" s="23">
        <v>0</v>
      </c>
      <c r="BW359" s="23">
        <v>0</v>
      </c>
      <c r="BX359" s="23">
        <v>0</v>
      </c>
      <c r="BY359" s="24">
        <v>76090748.25</v>
      </c>
    </row>
    <row r="360" spans="1:77">
      <c r="A360" s="21" t="s">
        <v>401</v>
      </c>
      <c r="B360" s="22">
        <v>4313010199.1219997</v>
      </c>
      <c r="C360" s="21" t="s">
        <v>518</v>
      </c>
      <c r="D360" s="23">
        <v>0</v>
      </c>
      <c r="E360" s="23">
        <v>158024</v>
      </c>
      <c r="F360" s="23">
        <v>87621</v>
      </c>
      <c r="G360" s="23">
        <v>30657</v>
      </c>
      <c r="H360" s="23">
        <v>47759</v>
      </c>
      <c r="I360" s="23">
        <v>0</v>
      </c>
      <c r="J360" s="23">
        <v>0</v>
      </c>
      <c r="K360" s="23">
        <v>144469</v>
      </c>
      <c r="L360" s="23">
        <v>60846</v>
      </c>
      <c r="M360" s="23">
        <v>220824</v>
      </c>
      <c r="N360" s="23">
        <v>45150</v>
      </c>
      <c r="O360" s="23">
        <v>100912</v>
      </c>
      <c r="P360" s="23">
        <v>196666</v>
      </c>
      <c r="Q360" s="23">
        <v>252343</v>
      </c>
      <c r="R360" s="23">
        <v>7974</v>
      </c>
      <c r="S360" s="23">
        <v>92824</v>
      </c>
      <c r="T360" s="23">
        <v>54102</v>
      </c>
      <c r="U360" s="23">
        <v>0</v>
      </c>
      <c r="V360" s="23">
        <v>0</v>
      </c>
      <c r="W360" s="23">
        <v>0</v>
      </c>
      <c r="X360" s="23">
        <v>0</v>
      </c>
      <c r="Y360" s="23">
        <v>0</v>
      </c>
      <c r="Z360" s="23">
        <v>0</v>
      </c>
      <c r="AA360" s="23">
        <v>0</v>
      </c>
      <c r="AB360" s="23">
        <v>0</v>
      </c>
      <c r="AC360" s="23">
        <v>0</v>
      </c>
      <c r="AD360" s="23">
        <v>0</v>
      </c>
      <c r="AE360" s="23">
        <v>0</v>
      </c>
      <c r="AF360" s="23">
        <v>0</v>
      </c>
      <c r="AG360" s="23">
        <v>5350</v>
      </c>
      <c r="AH360" s="23">
        <v>0</v>
      </c>
      <c r="AI360" s="23">
        <v>65050</v>
      </c>
      <c r="AJ360" s="23">
        <v>75666</v>
      </c>
      <c r="AK360" s="23">
        <v>0</v>
      </c>
      <c r="AL360" s="23">
        <v>19540.75</v>
      </c>
      <c r="AM360" s="23">
        <v>39371.75</v>
      </c>
      <c r="AN360" s="23">
        <v>18532</v>
      </c>
      <c r="AO360" s="23">
        <v>18210</v>
      </c>
      <c r="AP360" s="23">
        <v>3000</v>
      </c>
      <c r="AQ360" s="23">
        <v>0</v>
      </c>
      <c r="AR360" s="23">
        <v>0</v>
      </c>
      <c r="AS360" s="23">
        <v>75647</v>
      </c>
      <c r="AT360" s="23">
        <v>59220</v>
      </c>
      <c r="AU360" s="23">
        <v>103039</v>
      </c>
      <c r="AV360" s="23">
        <v>400</v>
      </c>
      <c r="AW360" s="23">
        <v>56756</v>
      </c>
      <c r="AX360" s="23">
        <v>0</v>
      </c>
      <c r="AY360" s="23">
        <v>7738</v>
      </c>
      <c r="AZ360" s="23">
        <v>345761.26</v>
      </c>
      <c r="BA360" s="23">
        <v>0</v>
      </c>
      <c r="BB360" s="23">
        <v>0</v>
      </c>
      <c r="BC360" s="23">
        <v>0</v>
      </c>
      <c r="BD360" s="23">
        <v>161389</v>
      </c>
      <c r="BE360" s="23">
        <v>101411</v>
      </c>
      <c r="BF360" s="23">
        <v>147785</v>
      </c>
      <c r="BG360" s="23">
        <v>30564</v>
      </c>
      <c r="BH360" s="23">
        <v>14465</v>
      </c>
      <c r="BI360" s="23">
        <v>0</v>
      </c>
      <c r="BJ360" s="23">
        <v>242013.5</v>
      </c>
      <c r="BK360" s="23">
        <v>78595</v>
      </c>
      <c r="BL360" s="23">
        <v>46891.75</v>
      </c>
      <c r="BM360" s="23">
        <v>36174.5</v>
      </c>
      <c r="BN360" s="23">
        <v>166030</v>
      </c>
      <c r="BO360" s="23">
        <v>94299.5</v>
      </c>
      <c r="BP360" s="23">
        <v>0</v>
      </c>
      <c r="BQ360" s="23">
        <v>25326</v>
      </c>
      <c r="BR360" s="23">
        <v>85791</v>
      </c>
      <c r="BS360" s="23">
        <v>257064.13</v>
      </c>
      <c r="BT360" s="23">
        <v>31450</v>
      </c>
      <c r="BU360" s="23">
        <v>28349</v>
      </c>
      <c r="BV360" s="23">
        <v>24790</v>
      </c>
      <c r="BW360" s="23">
        <v>19590</v>
      </c>
      <c r="BX360" s="23">
        <v>0</v>
      </c>
      <c r="BY360" s="24">
        <v>97531.040000000008</v>
      </c>
    </row>
    <row r="361" spans="1:77">
      <c r="A361" s="21" t="s">
        <v>401</v>
      </c>
      <c r="B361" s="22">
        <v>4313010199.2019997</v>
      </c>
      <c r="C361" s="21" t="s">
        <v>519</v>
      </c>
      <c r="D361" s="23">
        <v>0</v>
      </c>
      <c r="E361" s="23">
        <v>0</v>
      </c>
      <c r="F361" s="23">
        <v>0</v>
      </c>
      <c r="G361" s="23">
        <v>138786</v>
      </c>
      <c r="H361" s="23">
        <v>0</v>
      </c>
      <c r="I361" s="23">
        <v>102571</v>
      </c>
      <c r="J361" s="23">
        <v>552720</v>
      </c>
      <c r="K361" s="23">
        <v>0</v>
      </c>
      <c r="L361" s="23">
        <v>0</v>
      </c>
      <c r="M361" s="23">
        <v>336570</v>
      </c>
      <c r="N361" s="23">
        <v>0</v>
      </c>
      <c r="O361" s="23">
        <v>134250</v>
      </c>
      <c r="P361" s="23">
        <v>214110</v>
      </c>
      <c r="Q361" s="23">
        <v>296130</v>
      </c>
      <c r="R361" s="23">
        <v>21660</v>
      </c>
      <c r="S361" s="23">
        <v>143750</v>
      </c>
      <c r="T361" s="23">
        <v>0</v>
      </c>
      <c r="U361" s="23">
        <v>73570</v>
      </c>
      <c r="V361" s="23">
        <v>688370</v>
      </c>
      <c r="W361" s="23">
        <v>189530</v>
      </c>
      <c r="X361" s="23">
        <v>218320</v>
      </c>
      <c r="Y361" s="23">
        <v>249720</v>
      </c>
      <c r="Z361" s="23">
        <v>0</v>
      </c>
      <c r="AA361" s="23">
        <v>0</v>
      </c>
      <c r="AB361" s="23">
        <v>148110</v>
      </c>
      <c r="AC361" s="23">
        <v>76110</v>
      </c>
      <c r="AD361" s="23">
        <v>0</v>
      </c>
      <c r="AE361" s="23">
        <v>430410</v>
      </c>
      <c r="AF361" s="23">
        <v>227327</v>
      </c>
      <c r="AG361" s="23">
        <v>89530</v>
      </c>
      <c r="AH361" s="23">
        <v>39810</v>
      </c>
      <c r="AI361" s="23">
        <v>73980</v>
      </c>
      <c r="AJ361" s="23">
        <v>113070</v>
      </c>
      <c r="AK361" s="23">
        <v>146442</v>
      </c>
      <c r="AL361" s="23">
        <v>95700</v>
      </c>
      <c r="AM361" s="23">
        <v>129123</v>
      </c>
      <c r="AN361" s="23">
        <v>74730</v>
      </c>
      <c r="AO361" s="23">
        <v>78840</v>
      </c>
      <c r="AP361" s="23">
        <v>117150</v>
      </c>
      <c r="AQ361" s="23">
        <v>319820</v>
      </c>
      <c r="AR361" s="23">
        <v>43160</v>
      </c>
      <c r="AS361" s="23">
        <v>46590</v>
      </c>
      <c r="AT361" s="23">
        <v>104868</v>
      </c>
      <c r="AU361" s="23">
        <v>0</v>
      </c>
      <c r="AV361" s="23">
        <v>24990</v>
      </c>
      <c r="AW361" s="23">
        <v>46341</v>
      </c>
      <c r="AX361" s="23">
        <v>0</v>
      </c>
      <c r="AY361" s="23">
        <v>104970</v>
      </c>
      <c r="AZ361" s="23">
        <v>0</v>
      </c>
      <c r="BA361" s="23">
        <v>0</v>
      </c>
      <c r="BB361" s="23">
        <v>116730</v>
      </c>
      <c r="BC361" s="23">
        <v>0</v>
      </c>
      <c r="BD361" s="23">
        <v>129600</v>
      </c>
      <c r="BE361" s="23">
        <v>132610</v>
      </c>
      <c r="BF361" s="23">
        <v>90445</v>
      </c>
      <c r="BG361" s="23">
        <v>35627</v>
      </c>
      <c r="BH361" s="23">
        <v>25600</v>
      </c>
      <c r="BI361" s="23">
        <v>0</v>
      </c>
      <c r="BJ361" s="23">
        <v>0</v>
      </c>
      <c r="BK361" s="23">
        <v>80850</v>
      </c>
      <c r="BL361" s="23">
        <v>67910</v>
      </c>
      <c r="BM361" s="23">
        <v>0</v>
      </c>
      <c r="BN361" s="23">
        <v>107603</v>
      </c>
      <c r="BO361" s="23">
        <v>0</v>
      </c>
      <c r="BP361" s="23">
        <v>234835</v>
      </c>
      <c r="BQ361" s="23">
        <v>64020</v>
      </c>
      <c r="BR361" s="23">
        <v>101280</v>
      </c>
      <c r="BS361" s="23">
        <v>81420</v>
      </c>
      <c r="BT361" s="23">
        <v>101760</v>
      </c>
      <c r="BU361" s="23">
        <v>171930</v>
      </c>
      <c r="BV361" s="23">
        <v>117030</v>
      </c>
      <c r="BW361" s="23">
        <v>61680</v>
      </c>
      <c r="BX361" s="23">
        <v>66960.75</v>
      </c>
      <c r="BY361" s="24">
        <v>299932.65999999997</v>
      </c>
    </row>
    <row r="362" spans="1:77">
      <c r="A362" s="21" t="s">
        <v>401</v>
      </c>
      <c r="B362" s="22">
        <v>5101040107.1009998</v>
      </c>
      <c r="C362" s="21" t="s">
        <v>520</v>
      </c>
      <c r="D362" s="28">
        <v>0</v>
      </c>
      <c r="E362" s="28">
        <v>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  <c r="Q362" s="28">
        <v>0</v>
      </c>
      <c r="R362" s="28">
        <v>0</v>
      </c>
      <c r="S362" s="28">
        <v>0</v>
      </c>
      <c r="T362" s="28">
        <v>0</v>
      </c>
      <c r="U362" s="28">
        <v>0</v>
      </c>
      <c r="V362" s="28">
        <v>0</v>
      </c>
      <c r="W362" s="28">
        <v>0</v>
      </c>
      <c r="X362" s="28">
        <v>0</v>
      </c>
      <c r="Y362" s="28">
        <v>0</v>
      </c>
      <c r="Z362" s="28">
        <v>0</v>
      </c>
      <c r="AA362" s="28">
        <v>0</v>
      </c>
      <c r="AB362" s="28">
        <v>0</v>
      </c>
      <c r="AC362" s="28">
        <v>0</v>
      </c>
      <c r="AD362" s="28">
        <v>0</v>
      </c>
      <c r="AE362" s="28">
        <v>0</v>
      </c>
      <c r="AF362" s="28">
        <v>0</v>
      </c>
      <c r="AG362" s="28">
        <v>0</v>
      </c>
      <c r="AH362" s="28">
        <v>0</v>
      </c>
      <c r="AI362" s="28">
        <v>0</v>
      </c>
      <c r="AJ362" s="28">
        <v>0</v>
      </c>
      <c r="AK362" s="28">
        <v>0</v>
      </c>
      <c r="AL362" s="28">
        <v>0</v>
      </c>
      <c r="AM362" s="28">
        <v>0</v>
      </c>
      <c r="AN362" s="28">
        <v>0</v>
      </c>
      <c r="AO362" s="28">
        <v>0</v>
      </c>
      <c r="AP362" s="28">
        <v>0</v>
      </c>
      <c r="AQ362" s="28">
        <v>0</v>
      </c>
      <c r="AR362" s="28">
        <v>0</v>
      </c>
      <c r="AS362" s="28">
        <v>0</v>
      </c>
      <c r="AT362" s="28">
        <v>0</v>
      </c>
      <c r="AU362" s="28">
        <v>0</v>
      </c>
      <c r="AV362" s="28">
        <v>0</v>
      </c>
      <c r="AW362" s="28">
        <v>0</v>
      </c>
      <c r="AX362" s="28">
        <v>0</v>
      </c>
      <c r="AY362" s="28">
        <v>0</v>
      </c>
      <c r="AZ362" s="28">
        <v>0</v>
      </c>
      <c r="BA362" s="28">
        <v>0</v>
      </c>
      <c r="BB362" s="28">
        <v>0</v>
      </c>
      <c r="BC362" s="28">
        <v>0</v>
      </c>
      <c r="BD362" s="28">
        <v>0</v>
      </c>
      <c r="BE362" s="28">
        <v>0</v>
      </c>
      <c r="BF362" s="28">
        <v>0</v>
      </c>
      <c r="BG362" s="28">
        <v>0</v>
      </c>
      <c r="BH362" s="28">
        <v>0</v>
      </c>
      <c r="BI362" s="28">
        <v>0</v>
      </c>
      <c r="BJ362" s="28">
        <v>0</v>
      </c>
      <c r="BK362" s="28">
        <v>0</v>
      </c>
      <c r="BL362" s="28">
        <v>0</v>
      </c>
      <c r="BM362" s="28">
        <v>0</v>
      </c>
      <c r="BN362" s="28">
        <v>0</v>
      </c>
      <c r="BO362" s="28">
        <v>0</v>
      </c>
      <c r="BP362" s="28">
        <v>0</v>
      </c>
      <c r="BQ362" s="28">
        <v>0</v>
      </c>
      <c r="BR362" s="28">
        <v>0</v>
      </c>
      <c r="BS362" s="28">
        <v>0</v>
      </c>
      <c r="BT362" s="28">
        <v>0</v>
      </c>
      <c r="BU362" s="28">
        <v>0</v>
      </c>
      <c r="BV362" s="28">
        <v>0</v>
      </c>
      <c r="BW362" s="28">
        <v>0</v>
      </c>
      <c r="BX362" s="28">
        <v>0</v>
      </c>
      <c r="BY362" s="24">
        <v>15449667.85</v>
      </c>
    </row>
    <row r="363" spans="1:77">
      <c r="A363" s="21" t="s">
        <v>401</v>
      </c>
      <c r="B363" s="22">
        <v>5101040111.1009998</v>
      </c>
      <c r="C363" s="21" t="s">
        <v>521</v>
      </c>
      <c r="D363" s="23">
        <v>0</v>
      </c>
      <c r="E363" s="23">
        <v>0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23">
        <v>0</v>
      </c>
      <c r="T363" s="23">
        <v>0</v>
      </c>
      <c r="U363" s="23">
        <v>0</v>
      </c>
      <c r="V363" s="23">
        <v>0</v>
      </c>
      <c r="W363" s="23">
        <v>0</v>
      </c>
      <c r="X363" s="23">
        <v>0</v>
      </c>
      <c r="Y363" s="23">
        <v>0</v>
      </c>
      <c r="Z363" s="23">
        <v>0</v>
      </c>
      <c r="AA363" s="23">
        <v>0</v>
      </c>
      <c r="AB363" s="23">
        <v>0</v>
      </c>
      <c r="AC363" s="23">
        <v>0</v>
      </c>
      <c r="AD363" s="23">
        <v>0</v>
      </c>
      <c r="AE363" s="23">
        <v>0</v>
      </c>
      <c r="AF363" s="23">
        <v>0</v>
      </c>
      <c r="AG363" s="23">
        <v>0</v>
      </c>
      <c r="AH363" s="23">
        <v>0</v>
      </c>
      <c r="AI363" s="23">
        <v>0</v>
      </c>
      <c r="AJ363" s="23">
        <v>0</v>
      </c>
      <c r="AK363" s="23">
        <v>0</v>
      </c>
      <c r="AL363" s="23">
        <v>0</v>
      </c>
      <c r="AM363" s="23">
        <v>0</v>
      </c>
      <c r="AN363" s="23">
        <v>0</v>
      </c>
      <c r="AO363" s="23">
        <v>0</v>
      </c>
      <c r="AP363" s="23">
        <v>0</v>
      </c>
      <c r="AQ363" s="23">
        <v>0</v>
      </c>
      <c r="AR363" s="23">
        <v>0</v>
      </c>
      <c r="AS363" s="23">
        <v>0</v>
      </c>
      <c r="AT363" s="23">
        <v>0</v>
      </c>
      <c r="AU363" s="23">
        <v>0</v>
      </c>
      <c r="AV363" s="23">
        <v>0</v>
      </c>
      <c r="AW363" s="23">
        <v>0</v>
      </c>
      <c r="AX363" s="23">
        <v>93423.6</v>
      </c>
      <c r="AY363" s="23">
        <v>0</v>
      </c>
      <c r="AZ363" s="23">
        <v>0</v>
      </c>
      <c r="BA363" s="23">
        <v>0</v>
      </c>
      <c r="BB363" s="23">
        <v>0</v>
      </c>
      <c r="BC363" s="23">
        <v>0</v>
      </c>
      <c r="BD363" s="23">
        <v>0</v>
      </c>
      <c r="BE363" s="23">
        <v>0</v>
      </c>
      <c r="BF363" s="23">
        <v>0</v>
      </c>
      <c r="BG363" s="23">
        <v>0</v>
      </c>
      <c r="BH363" s="23">
        <v>0</v>
      </c>
      <c r="BI363" s="23">
        <v>0</v>
      </c>
      <c r="BJ363" s="23">
        <v>0</v>
      </c>
      <c r="BK363" s="23">
        <v>0</v>
      </c>
      <c r="BL363" s="23">
        <v>0</v>
      </c>
      <c r="BM363" s="23">
        <v>0</v>
      </c>
      <c r="BN363" s="23">
        <v>0</v>
      </c>
      <c r="BO363" s="23">
        <v>0</v>
      </c>
      <c r="BP363" s="23">
        <v>0</v>
      </c>
      <c r="BQ363" s="23">
        <v>0</v>
      </c>
      <c r="BR363" s="23">
        <v>0</v>
      </c>
      <c r="BS363" s="23">
        <v>0</v>
      </c>
      <c r="BT363" s="23">
        <v>0</v>
      </c>
      <c r="BU363" s="23">
        <v>0</v>
      </c>
      <c r="BV363" s="23">
        <v>0</v>
      </c>
      <c r="BW363" s="23">
        <v>0</v>
      </c>
      <c r="BX363" s="23">
        <v>0</v>
      </c>
      <c r="BY363" s="24">
        <v>19322196.5</v>
      </c>
    </row>
    <row r="364" spans="1:77">
      <c r="A364" s="21" t="s">
        <v>401</v>
      </c>
      <c r="B364" s="22">
        <v>5101040118.1009998</v>
      </c>
      <c r="C364" s="21" t="s">
        <v>522</v>
      </c>
      <c r="D364" s="28">
        <v>0</v>
      </c>
      <c r="E364" s="28">
        <v>0</v>
      </c>
      <c r="F364" s="28">
        <v>0</v>
      </c>
      <c r="G364" s="28">
        <v>0</v>
      </c>
      <c r="H364" s="28">
        <v>0</v>
      </c>
      <c r="I364" s="28">
        <v>0</v>
      </c>
      <c r="J364" s="28">
        <v>0</v>
      </c>
      <c r="K364" s="28">
        <v>0</v>
      </c>
      <c r="L364" s="28">
        <v>0</v>
      </c>
      <c r="M364" s="28">
        <v>0</v>
      </c>
      <c r="N364" s="28">
        <v>0</v>
      </c>
      <c r="O364" s="28">
        <v>0</v>
      </c>
      <c r="P364" s="28">
        <v>0</v>
      </c>
      <c r="Q364" s="28">
        <v>0</v>
      </c>
      <c r="R364" s="28">
        <v>0</v>
      </c>
      <c r="S364" s="28">
        <v>0</v>
      </c>
      <c r="T364" s="28">
        <v>0</v>
      </c>
      <c r="U364" s="28">
        <v>0</v>
      </c>
      <c r="V364" s="28">
        <v>0</v>
      </c>
      <c r="W364" s="28">
        <v>0</v>
      </c>
      <c r="X364" s="28">
        <v>0</v>
      </c>
      <c r="Y364" s="28">
        <v>0</v>
      </c>
      <c r="Z364" s="28">
        <v>0</v>
      </c>
      <c r="AA364" s="28">
        <v>0</v>
      </c>
      <c r="AB364" s="28">
        <v>0</v>
      </c>
      <c r="AC364" s="28">
        <v>0</v>
      </c>
      <c r="AD364" s="28">
        <v>0</v>
      </c>
      <c r="AE364" s="28">
        <v>0</v>
      </c>
      <c r="AF364" s="28">
        <v>0</v>
      </c>
      <c r="AG364" s="28">
        <v>0</v>
      </c>
      <c r="AH364" s="28">
        <v>0</v>
      </c>
      <c r="AI364" s="28">
        <v>0</v>
      </c>
      <c r="AJ364" s="28">
        <v>0</v>
      </c>
      <c r="AK364" s="28">
        <v>0</v>
      </c>
      <c r="AL364" s="28">
        <v>0</v>
      </c>
      <c r="AM364" s="28">
        <v>0</v>
      </c>
      <c r="AN364" s="28">
        <v>0</v>
      </c>
      <c r="AO364" s="28">
        <v>0</v>
      </c>
      <c r="AP364" s="28">
        <v>0</v>
      </c>
      <c r="AQ364" s="28">
        <v>0</v>
      </c>
      <c r="AR364" s="28">
        <v>0</v>
      </c>
      <c r="AS364" s="28">
        <v>0</v>
      </c>
      <c r="AT364" s="28">
        <v>0</v>
      </c>
      <c r="AU364" s="28">
        <v>0</v>
      </c>
      <c r="AV364" s="28">
        <v>0</v>
      </c>
      <c r="AW364" s="28">
        <v>0</v>
      </c>
      <c r="AX364" s="28">
        <v>0</v>
      </c>
      <c r="AY364" s="28">
        <v>0</v>
      </c>
      <c r="AZ364" s="28">
        <v>0</v>
      </c>
      <c r="BA364" s="28">
        <v>0</v>
      </c>
      <c r="BB364" s="28">
        <v>0</v>
      </c>
      <c r="BC364" s="28">
        <v>0</v>
      </c>
      <c r="BD364" s="28">
        <v>0</v>
      </c>
      <c r="BE364" s="28">
        <v>0</v>
      </c>
      <c r="BF364" s="28">
        <v>0</v>
      </c>
      <c r="BG364" s="28">
        <v>0</v>
      </c>
      <c r="BH364" s="28">
        <v>0</v>
      </c>
      <c r="BI364" s="28">
        <v>0</v>
      </c>
      <c r="BJ364" s="28">
        <v>0</v>
      </c>
      <c r="BK364" s="28">
        <v>0</v>
      </c>
      <c r="BL364" s="28">
        <v>0</v>
      </c>
      <c r="BM364" s="28">
        <v>0</v>
      </c>
      <c r="BN364" s="28">
        <v>0</v>
      </c>
      <c r="BO364" s="28">
        <v>0</v>
      </c>
      <c r="BP364" s="28">
        <v>0</v>
      </c>
      <c r="BQ364" s="28">
        <v>0</v>
      </c>
      <c r="BR364" s="28">
        <v>0</v>
      </c>
      <c r="BS364" s="28">
        <v>0</v>
      </c>
      <c r="BT364" s="28">
        <v>0</v>
      </c>
      <c r="BU364" s="28">
        <v>0</v>
      </c>
      <c r="BV364" s="28">
        <v>0</v>
      </c>
      <c r="BW364" s="28">
        <v>0</v>
      </c>
      <c r="BX364" s="28">
        <v>0</v>
      </c>
      <c r="BY364" s="24">
        <v>445548.6</v>
      </c>
    </row>
    <row r="365" spans="1:77">
      <c r="A365" s="21" t="s">
        <v>401</v>
      </c>
      <c r="B365" s="22">
        <v>5101040202.1009998</v>
      </c>
      <c r="C365" s="21" t="s">
        <v>256</v>
      </c>
      <c r="D365" s="23">
        <v>27400</v>
      </c>
      <c r="E365" s="23">
        <v>0</v>
      </c>
      <c r="F365" s="23">
        <v>0</v>
      </c>
      <c r="G365" s="23">
        <v>0</v>
      </c>
      <c r="H365" s="23">
        <v>0</v>
      </c>
      <c r="I365" s="23">
        <v>0</v>
      </c>
      <c r="J365" s="23">
        <v>99400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19500</v>
      </c>
      <c r="T365" s="23">
        <v>32320</v>
      </c>
      <c r="U365" s="23">
        <v>0</v>
      </c>
      <c r="V365" s="23">
        <v>0</v>
      </c>
      <c r="W365" s="23">
        <v>0</v>
      </c>
      <c r="X365" s="23">
        <v>0</v>
      </c>
      <c r="Y365" s="23">
        <v>0</v>
      </c>
      <c r="Z365" s="23">
        <v>0</v>
      </c>
      <c r="AA365" s="23">
        <v>0</v>
      </c>
      <c r="AB365" s="23">
        <v>0</v>
      </c>
      <c r="AC365" s="23">
        <v>0</v>
      </c>
      <c r="AD365" s="23">
        <v>0</v>
      </c>
      <c r="AE365" s="23">
        <v>62350</v>
      </c>
      <c r="AF365" s="23">
        <v>0</v>
      </c>
      <c r="AG365" s="23">
        <v>0</v>
      </c>
      <c r="AH365" s="23">
        <v>0</v>
      </c>
      <c r="AI365" s="23">
        <v>0</v>
      </c>
      <c r="AJ365" s="23">
        <v>0</v>
      </c>
      <c r="AK365" s="23">
        <v>39830</v>
      </c>
      <c r="AL365" s="23">
        <v>0</v>
      </c>
      <c r="AM365" s="23">
        <v>0</v>
      </c>
      <c r="AN365" s="23">
        <v>0</v>
      </c>
      <c r="AO365" s="23">
        <v>0</v>
      </c>
      <c r="AP365" s="23">
        <v>0</v>
      </c>
      <c r="AQ365" s="23">
        <v>135385</v>
      </c>
      <c r="AR365" s="23">
        <v>0</v>
      </c>
      <c r="AS365" s="23">
        <v>0</v>
      </c>
      <c r="AT365" s="23">
        <v>0</v>
      </c>
      <c r="AU365" s="23">
        <v>0</v>
      </c>
      <c r="AV365" s="23">
        <v>0</v>
      </c>
      <c r="AW365" s="23">
        <v>0</v>
      </c>
      <c r="AX365" s="23">
        <v>25000</v>
      </c>
      <c r="AY365" s="23">
        <v>0</v>
      </c>
      <c r="AZ365" s="23">
        <v>87500</v>
      </c>
      <c r="BA365" s="23">
        <v>0</v>
      </c>
      <c r="BB365" s="23">
        <v>0</v>
      </c>
      <c r="BC365" s="23">
        <v>0</v>
      </c>
      <c r="BD365" s="23">
        <v>0</v>
      </c>
      <c r="BE365" s="23">
        <v>87000</v>
      </c>
      <c r="BF365" s="23">
        <v>0</v>
      </c>
      <c r="BG365" s="23">
        <v>0</v>
      </c>
      <c r="BH365" s="23">
        <v>0</v>
      </c>
      <c r="BI365" s="23">
        <v>34550</v>
      </c>
      <c r="BJ365" s="23">
        <v>0</v>
      </c>
      <c r="BK365" s="23">
        <v>0</v>
      </c>
      <c r="BL365" s="23">
        <v>0</v>
      </c>
      <c r="BM365" s="23">
        <v>31800</v>
      </c>
      <c r="BN365" s="23">
        <v>0</v>
      </c>
      <c r="BO365" s="23">
        <v>0</v>
      </c>
      <c r="BP365" s="23">
        <v>0</v>
      </c>
      <c r="BQ365" s="23">
        <v>0</v>
      </c>
      <c r="BR365" s="23">
        <v>0</v>
      </c>
      <c r="BS365" s="23">
        <v>0</v>
      </c>
      <c r="BT365" s="23">
        <v>0</v>
      </c>
      <c r="BU365" s="23">
        <v>0</v>
      </c>
      <c r="BV365" s="23">
        <v>0</v>
      </c>
      <c r="BW365" s="23">
        <v>0</v>
      </c>
      <c r="BX365" s="23">
        <v>0</v>
      </c>
      <c r="BY365" s="24">
        <v>1968558.5</v>
      </c>
    </row>
    <row r="366" spans="1:77">
      <c r="A366" s="21" t="s">
        <v>401</v>
      </c>
      <c r="B366" s="22">
        <v>5101040204.1009998</v>
      </c>
      <c r="C366" s="21" t="s">
        <v>523</v>
      </c>
      <c r="D366" s="23">
        <v>26954</v>
      </c>
      <c r="E366" s="23">
        <v>0</v>
      </c>
      <c r="F366" s="23">
        <v>0</v>
      </c>
      <c r="G366" s="23">
        <v>0</v>
      </c>
      <c r="H366" s="23">
        <v>0</v>
      </c>
      <c r="I366" s="23">
        <v>0</v>
      </c>
      <c r="J366" s="23">
        <v>563966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11044</v>
      </c>
      <c r="T366" s="23">
        <v>0</v>
      </c>
      <c r="U366" s="23">
        <v>0</v>
      </c>
      <c r="V366" s="23">
        <v>109763.75</v>
      </c>
      <c r="W366" s="23">
        <v>0</v>
      </c>
      <c r="X366" s="23">
        <v>0</v>
      </c>
      <c r="Y366" s="23">
        <v>0</v>
      </c>
      <c r="Z366" s="23">
        <v>0</v>
      </c>
      <c r="AA366" s="23">
        <v>0</v>
      </c>
      <c r="AB366" s="23">
        <v>0</v>
      </c>
      <c r="AC366" s="23">
        <v>0</v>
      </c>
      <c r="AD366" s="23">
        <v>0</v>
      </c>
      <c r="AE366" s="23">
        <v>391030.5</v>
      </c>
      <c r="AF366" s="23">
        <v>0</v>
      </c>
      <c r="AG366" s="23">
        <v>0</v>
      </c>
      <c r="AH366" s="23">
        <v>0</v>
      </c>
      <c r="AI366" s="23">
        <v>0</v>
      </c>
      <c r="AJ366" s="23">
        <v>0</v>
      </c>
      <c r="AK366" s="23">
        <v>0</v>
      </c>
      <c r="AL366" s="23">
        <v>0</v>
      </c>
      <c r="AM366" s="23">
        <v>0</v>
      </c>
      <c r="AN366" s="23">
        <v>0</v>
      </c>
      <c r="AO366" s="23">
        <v>0</v>
      </c>
      <c r="AP366" s="23">
        <v>0</v>
      </c>
      <c r="AQ366" s="23">
        <v>42433</v>
      </c>
      <c r="AR366" s="23">
        <v>0</v>
      </c>
      <c r="AS366" s="23">
        <v>0</v>
      </c>
      <c r="AT366" s="23">
        <v>0</v>
      </c>
      <c r="AU366" s="23">
        <v>0</v>
      </c>
      <c r="AV366" s="23">
        <v>0</v>
      </c>
      <c r="AW366" s="23">
        <v>0</v>
      </c>
      <c r="AX366" s="23">
        <v>18461</v>
      </c>
      <c r="AY366" s="23">
        <v>2110</v>
      </c>
      <c r="AZ366" s="23">
        <v>0</v>
      </c>
      <c r="BA366" s="23">
        <v>0</v>
      </c>
      <c r="BB366" s="23">
        <v>0</v>
      </c>
      <c r="BC366" s="23">
        <v>0</v>
      </c>
      <c r="BD366" s="23">
        <v>0</v>
      </c>
      <c r="BE366" s="23">
        <v>0</v>
      </c>
      <c r="BF366" s="23">
        <v>0</v>
      </c>
      <c r="BG366" s="23">
        <v>0</v>
      </c>
      <c r="BH366" s="23">
        <v>0</v>
      </c>
      <c r="BI366" s="23">
        <v>27034.5</v>
      </c>
      <c r="BJ366" s="23">
        <v>0</v>
      </c>
      <c r="BK366" s="23">
        <v>0</v>
      </c>
      <c r="BL366" s="23">
        <v>0</v>
      </c>
      <c r="BM366" s="23">
        <v>0</v>
      </c>
      <c r="BN366" s="23">
        <v>0</v>
      </c>
      <c r="BO366" s="23">
        <v>0</v>
      </c>
      <c r="BP366" s="23">
        <v>0</v>
      </c>
      <c r="BQ366" s="23">
        <v>0</v>
      </c>
      <c r="BR366" s="23">
        <v>0</v>
      </c>
      <c r="BS366" s="23">
        <v>0</v>
      </c>
      <c r="BT366" s="23">
        <v>0</v>
      </c>
      <c r="BU366" s="23">
        <v>0</v>
      </c>
      <c r="BV366" s="23">
        <v>0</v>
      </c>
      <c r="BW366" s="23">
        <v>0</v>
      </c>
      <c r="BX366" s="23">
        <v>0</v>
      </c>
      <c r="BY366" s="24">
        <v>2797470.45</v>
      </c>
    </row>
    <row r="367" spans="1:77">
      <c r="A367" s="21" t="s">
        <v>401</v>
      </c>
      <c r="B367" s="22">
        <v>5101040205.1009998</v>
      </c>
      <c r="C367" s="21" t="s">
        <v>524</v>
      </c>
      <c r="D367" s="28">
        <v>0</v>
      </c>
      <c r="E367" s="28">
        <v>0</v>
      </c>
      <c r="F367" s="28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28">
        <v>0</v>
      </c>
      <c r="R367" s="28">
        <v>0</v>
      </c>
      <c r="S367" s="28">
        <v>0</v>
      </c>
      <c r="T367" s="28">
        <v>0</v>
      </c>
      <c r="U367" s="28">
        <v>0</v>
      </c>
      <c r="V367" s="28">
        <v>0</v>
      </c>
      <c r="W367" s="28">
        <v>0</v>
      </c>
      <c r="X367" s="28">
        <v>0</v>
      </c>
      <c r="Y367" s="28">
        <v>0</v>
      </c>
      <c r="Z367" s="28">
        <v>0</v>
      </c>
      <c r="AA367" s="28">
        <v>0</v>
      </c>
      <c r="AB367" s="28">
        <v>0</v>
      </c>
      <c r="AC367" s="28">
        <v>0</v>
      </c>
      <c r="AD367" s="28">
        <v>0</v>
      </c>
      <c r="AE367" s="28">
        <v>0</v>
      </c>
      <c r="AF367" s="28">
        <v>0</v>
      </c>
      <c r="AG367" s="28">
        <v>0</v>
      </c>
      <c r="AH367" s="28">
        <v>0</v>
      </c>
      <c r="AI367" s="28">
        <v>0</v>
      </c>
      <c r="AJ367" s="28">
        <v>0</v>
      </c>
      <c r="AK367" s="28">
        <v>0</v>
      </c>
      <c r="AL367" s="28">
        <v>0</v>
      </c>
      <c r="AM367" s="28">
        <v>0</v>
      </c>
      <c r="AN367" s="28">
        <v>0</v>
      </c>
      <c r="AO367" s="28">
        <v>0</v>
      </c>
      <c r="AP367" s="28">
        <v>0</v>
      </c>
      <c r="AQ367" s="28">
        <v>0</v>
      </c>
      <c r="AR367" s="28">
        <v>0</v>
      </c>
      <c r="AS367" s="28">
        <v>0</v>
      </c>
      <c r="AT367" s="28">
        <v>0</v>
      </c>
      <c r="AU367" s="28">
        <v>0</v>
      </c>
      <c r="AV367" s="28">
        <v>0</v>
      </c>
      <c r="AW367" s="28">
        <v>0</v>
      </c>
      <c r="AX367" s="28">
        <v>0</v>
      </c>
      <c r="AY367" s="28">
        <v>0</v>
      </c>
      <c r="AZ367" s="28">
        <v>0</v>
      </c>
      <c r="BA367" s="28">
        <v>0</v>
      </c>
      <c r="BB367" s="28">
        <v>0</v>
      </c>
      <c r="BC367" s="28">
        <v>0</v>
      </c>
      <c r="BD367" s="28">
        <v>0</v>
      </c>
      <c r="BE367" s="28">
        <v>0</v>
      </c>
      <c r="BF367" s="28">
        <v>0</v>
      </c>
      <c r="BG367" s="28">
        <v>0</v>
      </c>
      <c r="BH367" s="28">
        <v>0</v>
      </c>
      <c r="BI367" s="28">
        <v>0</v>
      </c>
      <c r="BJ367" s="28">
        <v>0</v>
      </c>
      <c r="BK367" s="28">
        <v>0</v>
      </c>
      <c r="BL367" s="28">
        <v>0</v>
      </c>
      <c r="BM367" s="28">
        <v>0</v>
      </c>
      <c r="BN367" s="28">
        <v>0</v>
      </c>
      <c r="BO367" s="28">
        <v>0</v>
      </c>
      <c r="BP367" s="28">
        <v>0</v>
      </c>
      <c r="BQ367" s="28">
        <v>0</v>
      </c>
      <c r="BR367" s="28">
        <v>0</v>
      </c>
      <c r="BS367" s="28">
        <v>0</v>
      </c>
      <c r="BT367" s="28">
        <v>0</v>
      </c>
      <c r="BU367" s="28">
        <v>0</v>
      </c>
      <c r="BV367" s="28">
        <v>0</v>
      </c>
      <c r="BW367" s="28">
        <v>0</v>
      </c>
      <c r="BX367" s="28">
        <v>0</v>
      </c>
      <c r="BY367" s="24">
        <v>58139.5</v>
      </c>
    </row>
    <row r="368" spans="1:77">
      <c r="A368" s="21" t="s">
        <v>401</v>
      </c>
      <c r="B368" s="22">
        <v>5101040206.1009998</v>
      </c>
      <c r="C368" s="21" t="s">
        <v>525</v>
      </c>
      <c r="D368" s="28">
        <v>0</v>
      </c>
      <c r="E368" s="28">
        <v>0</v>
      </c>
      <c r="F368" s="28">
        <v>0</v>
      </c>
      <c r="G368" s="28">
        <v>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28">
        <v>0</v>
      </c>
      <c r="O368" s="28">
        <v>0</v>
      </c>
      <c r="P368" s="28">
        <v>0</v>
      </c>
      <c r="Q368" s="28">
        <v>0</v>
      </c>
      <c r="R368" s="28">
        <v>0</v>
      </c>
      <c r="S368" s="28">
        <v>0</v>
      </c>
      <c r="T368" s="28">
        <v>0</v>
      </c>
      <c r="U368" s="28">
        <v>0</v>
      </c>
      <c r="V368" s="28">
        <v>0</v>
      </c>
      <c r="W368" s="28">
        <v>0</v>
      </c>
      <c r="X368" s="28">
        <v>0</v>
      </c>
      <c r="Y368" s="28">
        <v>0</v>
      </c>
      <c r="Z368" s="28">
        <v>0</v>
      </c>
      <c r="AA368" s="28">
        <v>0</v>
      </c>
      <c r="AB368" s="28">
        <v>0</v>
      </c>
      <c r="AC368" s="28">
        <v>0</v>
      </c>
      <c r="AD368" s="28">
        <v>0</v>
      </c>
      <c r="AE368" s="28">
        <v>0</v>
      </c>
      <c r="AF368" s="28">
        <v>0</v>
      </c>
      <c r="AG368" s="28">
        <v>0</v>
      </c>
      <c r="AH368" s="28">
        <v>0</v>
      </c>
      <c r="AI368" s="28">
        <v>0</v>
      </c>
      <c r="AJ368" s="28">
        <v>0</v>
      </c>
      <c r="AK368" s="28">
        <v>0</v>
      </c>
      <c r="AL368" s="28">
        <v>0</v>
      </c>
      <c r="AM368" s="28">
        <v>0</v>
      </c>
      <c r="AN368" s="28">
        <v>0</v>
      </c>
      <c r="AO368" s="28">
        <v>0</v>
      </c>
      <c r="AP368" s="28">
        <v>0</v>
      </c>
      <c r="AQ368" s="28">
        <v>0</v>
      </c>
      <c r="AR368" s="28">
        <v>0</v>
      </c>
      <c r="AS368" s="28">
        <v>0</v>
      </c>
      <c r="AT368" s="28">
        <v>0</v>
      </c>
      <c r="AU368" s="28">
        <v>0</v>
      </c>
      <c r="AV368" s="28">
        <v>0</v>
      </c>
      <c r="AW368" s="28">
        <v>0</v>
      </c>
      <c r="AX368" s="28">
        <v>0</v>
      </c>
      <c r="AY368" s="28">
        <v>0</v>
      </c>
      <c r="AZ368" s="28">
        <v>0</v>
      </c>
      <c r="BA368" s="28">
        <v>0</v>
      </c>
      <c r="BB368" s="28">
        <v>0</v>
      </c>
      <c r="BC368" s="28">
        <v>0</v>
      </c>
      <c r="BD368" s="28">
        <v>0</v>
      </c>
      <c r="BE368" s="28">
        <v>0</v>
      </c>
      <c r="BF368" s="28">
        <v>0</v>
      </c>
      <c r="BG368" s="28">
        <v>0</v>
      </c>
      <c r="BH368" s="28">
        <v>0</v>
      </c>
      <c r="BI368" s="28">
        <v>0</v>
      </c>
      <c r="BJ368" s="28">
        <v>0</v>
      </c>
      <c r="BK368" s="28">
        <v>0</v>
      </c>
      <c r="BL368" s="28">
        <v>0</v>
      </c>
      <c r="BM368" s="28">
        <v>0</v>
      </c>
      <c r="BN368" s="28">
        <v>0</v>
      </c>
      <c r="BO368" s="28">
        <v>0</v>
      </c>
      <c r="BP368" s="28">
        <v>0</v>
      </c>
      <c r="BQ368" s="28">
        <v>0</v>
      </c>
      <c r="BR368" s="28">
        <v>0</v>
      </c>
      <c r="BS368" s="28">
        <v>0</v>
      </c>
      <c r="BT368" s="28">
        <v>0</v>
      </c>
      <c r="BU368" s="28">
        <v>0</v>
      </c>
      <c r="BV368" s="28">
        <v>0</v>
      </c>
      <c r="BW368" s="28">
        <v>0</v>
      </c>
      <c r="BX368" s="28">
        <v>0</v>
      </c>
      <c r="BY368" s="24"/>
    </row>
    <row r="369" spans="1:77">
      <c r="A369" s="21" t="s">
        <v>401</v>
      </c>
      <c r="B369" s="22">
        <v>5101040207.1009998</v>
      </c>
      <c r="C369" s="21" t="s">
        <v>526</v>
      </c>
      <c r="D369" s="23">
        <v>12000</v>
      </c>
      <c r="E369" s="23">
        <v>0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0</v>
      </c>
      <c r="P369" s="23">
        <v>0</v>
      </c>
      <c r="Q369" s="23">
        <v>0</v>
      </c>
      <c r="R369" s="23">
        <v>0</v>
      </c>
      <c r="S369" s="23">
        <v>0</v>
      </c>
      <c r="T369" s="23">
        <v>0</v>
      </c>
      <c r="U369" s="23">
        <v>0</v>
      </c>
      <c r="V369" s="23">
        <v>2000</v>
      </c>
      <c r="W369" s="23">
        <v>0</v>
      </c>
      <c r="X369" s="23">
        <v>0</v>
      </c>
      <c r="Y369" s="23">
        <v>0</v>
      </c>
      <c r="Z369" s="23">
        <v>0</v>
      </c>
      <c r="AA369" s="23">
        <v>0</v>
      </c>
      <c r="AB369" s="23">
        <v>0</v>
      </c>
      <c r="AC369" s="23">
        <v>0</v>
      </c>
      <c r="AD369" s="23">
        <v>0</v>
      </c>
      <c r="AE369" s="23">
        <v>0</v>
      </c>
      <c r="AF369" s="23">
        <v>0</v>
      </c>
      <c r="AG369" s="23">
        <v>0</v>
      </c>
      <c r="AH369" s="23">
        <v>0</v>
      </c>
      <c r="AI369" s="23">
        <v>0</v>
      </c>
      <c r="AJ369" s="23">
        <v>0</v>
      </c>
      <c r="AK369" s="23">
        <v>0</v>
      </c>
      <c r="AL369" s="23">
        <v>0</v>
      </c>
      <c r="AM369" s="23">
        <v>0</v>
      </c>
      <c r="AN369" s="23">
        <v>0</v>
      </c>
      <c r="AO369" s="23">
        <v>0</v>
      </c>
      <c r="AP369" s="23">
        <v>0</v>
      </c>
      <c r="AQ369" s="23">
        <v>0</v>
      </c>
      <c r="AR369" s="23">
        <v>0</v>
      </c>
      <c r="AS369" s="23">
        <v>0</v>
      </c>
      <c r="AT369" s="23">
        <v>0</v>
      </c>
      <c r="AU369" s="23">
        <v>0</v>
      </c>
      <c r="AV369" s="23">
        <v>0</v>
      </c>
      <c r="AW369" s="23">
        <v>0</v>
      </c>
      <c r="AX369" s="23">
        <v>0</v>
      </c>
      <c r="AY369" s="23">
        <v>0</v>
      </c>
      <c r="AZ369" s="23">
        <v>0</v>
      </c>
      <c r="BA369" s="23">
        <v>0</v>
      </c>
      <c r="BB369" s="23">
        <v>0</v>
      </c>
      <c r="BC369" s="23">
        <v>0</v>
      </c>
      <c r="BD369" s="23">
        <v>0</v>
      </c>
      <c r="BE369" s="23">
        <v>0</v>
      </c>
      <c r="BF369" s="23">
        <v>0</v>
      </c>
      <c r="BG369" s="23">
        <v>0</v>
      </c>
      <c r="BH369" s="23">
        <v>0</v>
      </c>
      <c r="BI369" s="23">
        <v>0</v>
      </c>
      <c r="BJ369" s="23">
        <v>0</v>
      </c>
      <c r="BK369" s="23">
        <v>0</v>
      </c>
      <c r="BL369" s="23">
        <v>0</v>
      </c>
      <c r="BM369" s="23">
        <v>0</v>
      </c>
      <c r="BN369" s="23">
        <v>0</v>
      </c>
      <c r="BO369" s="23">
        <v>0</v>
      </c>
      <c r="BP369" s="23">
        <v>0</v>
      </c>
      <c r="BQ369" s="23">
        <v>0</v>
      </c>
      <c r="BR369" s="23">
        <v>0</v>
      </c>
      <c r="BS369" s="23">
        <v>0</v>
      </c>
      <c r="BT369" s="23">
        <v>0</v>
      </c>
      <c r="BU369" s="23">
        <v>0</v>
      </c>
      <c r="BV369" s="23">
        <v>0</v>
      </c>
      <c r="BW369" s="23">
        <v>0</v>
      </c>
      <c r="BX369" s="23">
        <v>0</v>
      </c>
      <c r="BY369" s="24">
        <v>82758.55</v>
      </c>
    </row>
    <row r="370" spans="1:77">
      <c r="A370" s="21" t="s">
        <v>401</v>
      </c>
      <c r="B370" s="22">
        <v>5104030218.1009998</v>
      </c>
      <c r="C370" s="21" t="s">
        <v>527</v>
      </c>
      <c r="D370" s="23">
        <v>0</v>
      </c>
      <c r="E370" s="23">
        <v>0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17670</v>
      </c>
      <c r="P370" s="23">
        <v>0</v>
      </c>
      <c r="Q370" s="23">
        <v>0</v>
      </c>
      <c r="R370" s="23">
        <v>0</v>
      </c>
      <c r="S370" s="23">
        <v>0</v>
      </c>
      <c r="T370" s="23">
        <v>0</v>
      </c>
      <c r="U370" s="23">
        <v>0</v>
      </c>
      <c r="V370" s="23">
        <v>0</v>
      </c>
      <c r="W370" s="23">
        <v>0</v>
      </c>
      <c r="X370" s="23">
        <v>0</v>
      </c>
      <c r="Y370" s="23">
        <v>0</v>
      </c>
      <c r="Z370" s="23">
        <v>0</v>
      </c>
      <c r="AA370" s="23">
        <v>0</v>
      </c>
      <c r="AB370" s="23">
        <v>0</v>
      </c>
      <c r="AC370" s="23">
        <v>0</v>
      </c>
      <c r="AD370" s="23">
        <v>0</v>
      </c>
      <c r="AE370" s="23">
        <v>0</v>
      </c>
      <c r="AF370" s="23">
        <v>0</v>
      </c>
      <c r="AG370" s="23">
        <v>0</v>
      </c>
      <c r="AH370" s="23">
        <v>0</v>
      </c>
      <c r="AI370" s="23">
        <v>0</v>
      </c>
      <c r="AJ370" s="23">
        <v>0</v>
      </c>
      <c r="AK370" s="23">
        <v>0</v>
      </c>
      <c r="AL370" s="23">
        <v>0</v>
      </c>
      <c r="AM370" s="23">
        <v>0</v>
      </c>
      <c r="AN370" s="23">
        <v>0</v>
      </c>
      <c r="AO370" s="23">
        <v>0</v>
      </c>
      <c r="AP370" s="23">
        <v>0</v>
      </c>
      <c r="AQ370" s="23">
        <v>0</v>
      </c>
      <c r="AR370" s="23">
        <v>0</v>
      </c>
      <c r="AS370" s="23">
        <v>0</v>
      </c>
      <c r="AT370" s="23">
        <v>0</v>
      </c>
      <c r="AU370" s="23">
        <v>0</v>
      </c>
      <c r="AV370" s="23">
        <v>0</v>
      </c>
      <c r="AW370" s="23">
        <v>0</v>
      </c>
      <c r="AX370" s="23">
        <v>0</v>
      </c>
      <c r="AY370" s="23">
        <v>0</v>
      </c>
      <c r="AZ370" s="23">
        <v>0</v>
      </c>
      <c r="BA370" s="23">
        <v>0</v>
      </c>
      <c r="BB370" s="23">
        <v>0</v>
      </c>
      <c r="BC370" s="23">
        <v>0</v>
      </c>
      <c r="BD370" s="23">
        <v>0</v>
      </c>
      <c r="BE370" s="23">
        <v>0</v>
      </c>
      <c r="BF370" s="23">
        <v>0</v>
      </c>
      <c r="BG370" s="23">
        <v>0</v>
      </c>
      <c r="BH370" s="23">
        <v>0</v>
      </c>
      <c r="BI370" s="23">
        <v>0</v>
      </c>
      <c r="BJ370" s="23">
        <v>0</v>
      </c>
      <c r="BK370" s="23">
        <v>0</v>
      </c>
      <c r="BL370" s="23">
        <v>0</v>
      </c>
      <c r="BM370" s="23">
        <v>0</v>
      </c>
      <c r="BN370" s="23">
        <v>0</v>
      </c>
      <c r="BO370" s="23">
        <v>0</v>
      </c>
      <c r="BP370" s="23">
        <v>0</v>
      </c>
      <c r="BQ370" s="23">
        <v>0</v>
      </c>
      <c r="BR370" s="23">
        <v>0</v>
      </c>
      <c r="BS370" s="23">
        <v>0</v>
      </c>
      <c r="BT370" s="23">
        <v>234.16</v>
      </c>
      <c r="BU370" s="23">
        <v>0</v>
      </c>
      <c r="BV370" s="23">
        <v>0</v>
      </c>
      <c r="BW370" s="23">
        <v>0</v>
      </c>
      <c r="BX370" s="23">
        <v>0</v>
      </c>
      <c r="BY370" s="24">
        <v>808413.02</v>
      </c>
    </row>
    <row r="371" spans="1:77">
      <c r="A371" s="21" t="s">
        <v>401</v>
      </c>
      <c r="B371" s="22">
        <v>5104030299.2019997</v>
      </c>
      <c r="C371" s="21" t="s">
        <v>528</v>
      </c>
      <c r="D371" s="23">
        <v>2735717.75</v>
      </c>
      <c r="E371" s="23">
        <v>438334.62</v>
      </c>
      <c r="F371" s="23">
        <v>2361306.5</v>
      </c>
      <c r="G371" s="23">
        <v>2825089.25</v>
      </c>
      <c r="H371" s="23">
        <v>2709687.47</v>
      </c>
      <c r="I371" s="23">
        <v>360382.5</v>
      </c>
      <c r="J371" s="23">
        <v>150000</v>
      </c>
      <c r="K371" s="23">
        <v>3229548.15</v>
      </c>
      <c r="L371" s="23">
        <v>1496634.25</v>
      </c>
      <c r="M371" s="23">
        <v>3422060.75</v>
      </c>
      <c r="N371" s="23">
        <v>932630.4</v>
      </c>
      <c r="O371" s="23">
        <v>2033342</v>
      </c>
      <c r="P371" s="23">
        <v>3702823.25</v>
      </c>
      <c r="Q371" s="23">
        <v>157690</v>
      </c>
      <c r="R371" s="23">
        <v>60394.5</v>
      </c>
      <c r="S371" s="23">
        <v>1367685.37</v>
      </c>
      <c r="T371" s="23">
        <v>32353.75</v>
      </c>
      <c r="U371" s="23">
        <v>1069133.75</v>
      </c>
      <c r="V371" s="23">
        <v>95184</v>
      </c>
      <c r="W371" s="23">
        <v>1701559.1</v>
      </c>
      <c r="X371" s="23">
        <v>1187030.75</v>
      </c>
      <c r="Y371" s="23">
        <v>0</v>
      </c>
      <c r="Z371" s="23">
        <v>306418.25</v>
      </c>
      <c r="AA371" s="23">
        <v>2492330.5099999998</v>
      </c>
      <c r="AB371" s="23">
        <v>806185.25</v>
      </c>
      <c r="AC371" s="23">
        <v>0</v>
      </c>
      <c r="AD371" s="23">
        <v>958478.3</v>
      </c>
      <c r="AE371" s="23">
        <v>230838</v>
      </c>
      <c r="AF371" s="23">
        <v>2102921</v>
      </c>
      <c r="AG371" s="23">
        <v>1127378</v>
      </c>
      <c r="AH371" s="23">
        <v>469242</v>
      </c>
      <c r="AI371" s="23">
        <v>661657</v>
      </c>
      <c r="AJ371" s="23">
        <v>1057070</v>
      </c>
      <c r="AK371" s="23">
        <v>898771</v>
      </c>
      <c r="AL371" s="23">
        <v>723665</v>
      </c>
      <c r="AM371" s="23">
        <v>1020406.5</v>
      </c>
      <c r="AN371" s="23">
        <v>851625</v>
      </c>
      <c r="AO371" s="23">
        <v>898576</v>
      </c>
      <c r="AP371" s="23">
        <v>563016</v>
      </c>
      <c r="AQ371" s="23">
        <v>851164.71</v>
      </c>
      <c r="AR371" s="23">
        <v>344926</v>
      </c>
      <c r="AS371" s="23">
        <v>1541926</v>
      </c>
      <c r="AT371" s="23">
        <v>599088.35</v>
      </c>
      <c r="AU371" s="23">
        <v>721479.25</v>
      </c>
      <c r="AV371" s="23">
        <v>72929.5</v>
      </c>
      <c r="AW371" s="23">
        <v>237123.8</v>
      </c>
      <c r="AX371" s="23">
        <v>674530.25</v>
      </c>
      <c r="AY371" s="23">
        <v>1178796</v>
      </c>
      <c r="AZ371" s="23">
        <v>2066962.5</v>
      </c>
      <c r="BA371" s="23">
        <v>1447007.25</v>
      </c>
      <c r="BB371" s="23">
        <v>1960723.45</v>
      </c>
      <c r="BC371" s="23">
        <v>181709.25</v>
      </c>
      <c r="BD371" s="23">
        <v>3485637.25</v>
      </c>
      <c r="BE371" s="23">
        <v>309815.75</v>
      </c>
      <c r="BF371" s="23">
        <v>586309</v>
      </c>
      <c r="BG371" s="23">
        <v>559578</v>
      </c>
      <c r="BH371" s="23">
        <v>45292.5</v>
      </c>
      <c r="BI371" s="23">
        <v>120184</v>
      </c>
      <c r="BJ371" s="23">
        <v>2270593.04</v>
      </c>
      <c r="BK371" s="23">
        <v>1114692.19</v>
      </c>
      <c r="BL371" s="23">
        <v>1195944.79</v>
      </c>
      <c r="BM371" s="23">
        <v>1661300.5</v>
      </c>
      <c r="BN371" s="23">
        <v>518816.25</v>
      </c>
      <c r="BO371" s="23">
        <v>857403.75</v>
      </c>
      <c r="BP371" s="23">
        <v>289390</v>
      </c>
      <c r="BQ371" s="23">
        <v>1517152.84</v>
      </c>
      <c r="BR371" s="23">
        <v>589590</v>
      </c>
      <c r="BS371" s="23">
        <v>1524666.5</v>
      </c>
      <c r="BT371" s="23">
        <v>1549349.6</v>
      </c>
      <c r="BU371" s="23">
        <v>702853</v>
      </c>
      <c r="BV371" s="23">
        <v>2237739.5499999998</v>
      </c>
      <c r="BW371" s="23">
        <v>864834.3</v>
      </c>
      <c r="BX371" s="23">
        <v>8750</v>
      </c>
      <c r="BY371" s="24">
        <v>19453504.259999998</v>
      </c>
    </row>
    <row r="372" spans="1:77">
      <c r="A372" s="21" t="s">
        <v>401</v>
      </c>
      <c r="B372" s="22">
        <v>5104030299.2030001</v>
      </c>
      <c r="C372" s="21" t="s">
        <v>529</v>
      </c>
      <c r="D372" s="23">
        <v>4679004</v>
      </c>
      <c r="E372" s="23">
        <v>438334.63</v>
      </c>
      <c r="F372" s="23">
        <v>2073396.85</v>
      </c>
      <c r="G372" s="23">
        <v>2495966.25</v>
      </c>
      <c r="H372" s="23">
        <v>1148624.8999999999</v>
      </c>
      <c r="I372" s="23">
        <v>808905.4</v>
      </c>
      <c r="J372" s="23">
        <v>180000</v>
      </c>
      <c r="K372" s="23">
        <v>408807.15</v>
      </c>
      <c r="L372" s="23">
        <v>51734.25</v>
      </c>
      <c r="M372" s="23">
        <v>5070118.58</v>
      </c>
      <c r="N372" s="23">
        <v>45870</v>
      </c>
      <c r="O372" s="23">
        <v>256672.75</v>
      </c>
      <c r="P372" s="23">
        <v>279082.75</v>
      </c>
      <c r="Q372" s="23">
        <v>656156.5</v>
      </c>
      <c r="R372" s="23">
        <v>239116.5</v>
      </c>
      <c r="S372" s="23">
        <v>987600.97</v>
      </c>
      <c r="T372" s="23">
        <v>97507.75</v>
      </c>
      <c r="U372" s="23">
        <v>128959</v>
      </c>
      <c r="V372" s="23">
        <v>0</v>
      </c>
      <c r="W372" s="23">
        <v>13081.5</v>
      </c>
      <c r="X372" s="23">
        <v>0</v>
      </c>
      <c r="Y372" s="23">
        <v>0</v>
      </c>
      <c r="Z372" s="23">
        <v>0</v>
      </c>
      <c r="AA372" s="23">
        <v>0</v>
      </c>
      <c r="AB372" s="23">
        <v>0</v>
      </c>
      <c r="AC372" s="23">
        <v>0</v>
      </c>
      <c r="AD372" s="23">
        <v>0</v>
      </c>
      <c r="AE372" s="23">
        <v>624151</v>
      </c>
      <c r="AF372" s="23">
        <v>0</v>
      </c>
      <c r="AG372" s="23">
        <v>0</v>
      </c>
      <c r="AH372" s="23">
        <v>0</v>
      </c>
      <c r="AI372" s="23">
        <v>0</v>
      </c>
      <c r="AJ372" s="23">
        <v>211650</v>
      </c>
      <c r="AK372" s="23">
        <v>0</v>
      </c>
      <c r="AL372" s="23">
        <v>63879</v>
      </c>
      <c r="AM372" s="23">
        <v>399033</v>
      </c>
      <c r="AN372" s="23">
        <v>128000</v>
      </c>
      <c r="AO372" s="23">
        <v>0</v>
      </c>
      <c r="AP372" s="23">
        <v>0</v>
      </c>
      <c r="AQ372" s="23">
        <v>102000</v>
      </c>
      <c r="AR372" s="23">
        <v>0</v>
      </c>
      <c r="AS372" s="23">
        <v>0</v>
      </c>
      <c r="AT372" s="23">
        <v>0</v>
      </c>
      <c r="AU372" s="23">
        <v>106198.6</v>
      </c>
      <c r="AV372" s="23">
        <v>0</v>
      </c>
      <c r="AW372" s="23">
        <v>0</v>
      </c>
      <c r="AX372" s="23">
        <v>1485221.75</v>
      </c>
      <c r="AY372" s="23">
        <v>0</v>
      </c>
      <c r="AZ372" s="23">
        <v>418532.75</v>
      </c>
      <c r="BA372" s="23">
        <v>0</v>
      </c>
      <c r="BB372" s="23">
        <v>818680</v>
      </c>
      <c r="BC372" s="23">
        <v>305819</v>
      </c>
      <c r="BD372" s="23">
        <v>0</v>
      </c>
      <c r="BE372" s="23">
        <v>196336</v>
      </c>
      <c r="BF372" s="23">
        <v>0</v>
      </c>
      <c r="BG372" s="23">
        <v>0</v>
      </c>
      <c r="BH372" s="23">
        <v>27916</v>
      </c>
      <c r="BI372" s="23">
        <v>195107</v>
      </c>
      <c r="BJ372" s="23">
        <v>0</v>
      </c>
      <c r="BK372" s="23">
        <v>657799.65</v>
      </c>
      <c r="BL372" s="23">
        <v>0</v>
      </c>
      <c r="BM372" s="23">
        <v>0</v>
      </c>
      <c r="BN372" s="23">
        <v>0</v>
      </c>
      <c r="BO372" s="23">
        <v>186015</v>
      </c>
      <c r="BP372" s="23">
        <v>303444</v>
      </c>
      <c r="BQ372" s="23">
        <v>0</v>
      </c>
      <c r="BR372" s="23">
        <v>110</v>
      </c>
      <c r="BS372" s="23">
        <v>49921.15</v>
      </c>
      <c r="BT372" s="23">
        <v>522973</v>
      </c>
      <c r="BU372" s="23">
        <v>13517</v>
      </c>
      <c r="BV372" s="23">
        <v>245582.75</v>
      </c>
      <c r="BW372" s="23">
        <v>425</v>
      </c>
      <c r="BX372" s="23">
        <v>0</v>
      </c>
      <c r="BY372" s="24">
        <v>219575464.84999999</v>
      </c>
    </row>
    <row r="373" spans="1:77">
      <c r="A373" s="21" t="s">
        <v>401</v>
      </c>
      <c r="B373" s="22">
        <v>5104030299.5019999</v>
      </c>
      <c r="C373" s="21" t="s">
        <v>530</v>
      </c>
      <c r="D373" s="23">
        <v>0</v>
      </c>
      <c r="E373" s="23">
        <v>0</v>
      </c>
      <c r="F373" s="23">
        <v>0</v>
      </c>
      <c r="G373" s="23">
        <v>0</v>
      </c>
      <c r="H373" s="23">
        <v>2296.6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23">
        <v>13156.8</v>
      </c>
      <c r="W373" s="23">
        <v>0</v>
      </c>
      <c r="X373" s="23">
        <v>0</v>
      </c>
      <c r="Y373" s="23">
        <v>0</v>
      </c>
      <c r="Z373" s="23">
        <v>45359.15</v>
      </c>
      <c r="AA373" s="23">
        <v>0</v>
      </c>
      <c r="AB373" s="23">
        <v>0</v>
      </c>
      <c r="AC373" s="23">
        <v>0</v>
      </c>
      <c r="AD373" s="23">
        <v>0</v>
      </c>
      <c r="AE373" s="23">
        <v>0</v>
      </c>
      <c r="AF373" s="23">
        <v>0</v>
      </c>
      <c r="AG373" s="23">
        <v>0</v>
      </c>
      <c r="AH373" s="23">
        <v>0</v>
      </c>
      <c r="AI373" s="23">
        <v>0</v>
      </c>
      <c r="AJ373" s="23">
        <v>0</v>
      </c>
      <c r="AK373" s="23">
        <v>0</v>
      </c>
      <c r="AL373" s="23">
        <v>0</v>
      </c>
      <c r="AM373" s="23">
        <v>0</v>
      </c>
      <c r="AN373" s="23">
        <v>0</v>
      </c>
      <c r="AO373" s="23">
        <v>0</v>
      </c>
      <c r="AP373" s="23">
        <v>0</v>
      </c>
      <c r="AQ373" s="23">
        <v>0</v>
      </c>
      <c r="AR373" s="23">
        <v>0</v>
      </c>
      <c r="AS373" s="23">
        <v>0</v>
      </c>
      <c r="AT373" s="23">
        <v>0</v>
      </c>
      <c r="AU373" s="23">
        <v>0</v>
      </c>
      <c r="AV373" s="23">
        <v>0</v>
      </c>
      <c r="AW373" s="23">
        <v>0</v>
      </c>
      <c r="AX373" s="23">
        <v>0</v>
      </c>
      <c r="AY373" s="23">
        <v>102253.62</v>
      </c>
      <c r="AZ373" s="23">
        <v>0</v>
      </c>
      <c r="BA373" s="23">
        <v>0</v>
      </c>
      <c r="BB373" s="23">
        <v>0</v>
      </c>
      <c r="BC373" s="23">
        <v>46065</v>
      </c>
      <c r="BD373" s="23">
        <v>0</v>
      </c>
      <c r="BE373" s="23">
        <v>1700</v>
      </c>
      <c r="BF373" s="23">
        <v>2842</v>
      </c>
      <c r="BG373" s="23">
        <v>0</v>
      </c>
      <c r="BH373" s="23">
        <v>0</v>
      </c>
      <c r="BI373" s="23">
        <v>0</v>
      </c>
      <c r="BJ373" s="23">
        <v>0</v>
      </c>
      <c r="BK373" s="23">
        <v>0</v>
      </c>
      <c r="BL373" s="23">
        <v>0</v>
      </c>
      <c r="BM373" s="23">
        <v>36083.75</v>
      </c>
      <c r="BN373" s="23">
        <v>0</v>
      </c>
      <c r="BO373" s="23">
        <v>0</v>
      </c>
      <c r="BP373" s="23">
        <v>0</v>
      </c>
      <c r="BQ373" s="23">
        <v>0</v>
      </c>
      <c r="BR373" s="23">
        <v>0</v>
      </c>
      <c r="BS373" s="23">
        <v>0</v>
      </c>
      <c r="BT373" s="23">
        <v>0</v>
      </c>
      <c r="BU373" s="23">
        <v>0</v>
      </c>
      <c r="BV373" s="23">
        <v>0</v>
      </c>
      <c r="BW373" s="23">
        <v>0</v>
      </c>
      <c r="BX373" s="23">
        <v>0</v>
      </c>
      <c r="BY373" s="24">
        <v>110155595.43000001</v>
      </c>
    </row>
    <row r="374" spans="1:77">
      <c r="A374" s="21" t="s">
        <v>401</v>
      </c>
      <c r="B374" s="22">
        <v>5104030299.7010002</v>
      </c>
      <c r="C374" s="21" t="s">
        <v>531</v>
      </c>
      <c r="D374" s="28">
        <v>0</v>
      </c>
      <c r="E374" s="28">
        <v>0</v>
      </c>
      <c r="F374" s="28">
        <v>0</v>
      </c>
      <c r="G374" s="28">
        <v>0</v>
      </c>
      <c r="H374" s="28">
        <v>0</v>
      </c>
      <c r="I374" s="28">
        <v>0</v>
      </c>
      <c r="J374" s="28">
        <v>0</v>
      </c>
      <c r="K374" s="28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  <c r="R374" s="28">
        <v>0</v>
      </c>
      <c r="S374" s="28">
        <v>0</v>
      </c>
      <c r="T374" s="28">
        <v>0</v>
      </c>
      <c r="U374" s="28">
        <v>0</v>
      </c>
      <c r="V374" s="28">
        <v>0</v>
      </c>
      <c r="W374" s="28">
        <v>0</v>
      </c>
      <c r="X374" s="28">
        <v>0</v>
      </c>
      <c r="Y374" s="28">
        <v>0</v>
      </c>
      <c r="Z374" s="28">
        <v>0</v>
      </c>
      <c r="AA374" s="28">
        <v>0</v>
      </c>
      <c r="AB374" s="28">
        <v>0</v>
      </c>
      <c r="AC374" s="28">
        <v>0</v>
      </c>
      <c r="AD374" s="28">
        <v>0</v>
      </c>
      <c r="AE374" s="28">
        <v>0</v>
      </c>
      <c r="AF374" s="28">
        <v>0</v>
      </c>
      <c r="AG374" s="28">
        <v>0</v>
      </c>
      <c r="AH374" s="28">
        <v>0</v>
      </c>
      <c r="AI374" s="28">
        <v>0</v>
      </c>
      <c r="AJ374" s="28">
        <v>0</v>
      </c>
      <c r="AK374" s="28">
        <v>0</v>
      </c>
      <c r="AL374" s="28">
        <v>0</v>
      </c>
      <c r="AM374" s="28">
        <v>0</v>
      </c>
      <c r="AN374" s="28">
        <v>0</v>
      </c>
      <c r="AO374" s="28">
        <v>0</v>
      </c>
      <c r="AP374" s="28">
        <v>0</v>
      </c>
      <c r="AQ374" s="28">
        <v>0</v>
      </c>
      <c r="AR374" s="28">
        <v>0</v>
      </c>
      <c r="AS374" s="28">
        <v>0</v>
      </c>
      <c r="AT374" s="28">
        <v>0</v>
      </c>
      <c r="AU374" s="28">
        <v>0</v>
      </c>
      <c r="AV374" s="28">
        <v>0</v>
      </c>
      <c r="AW374" s="28">
        <v>0</v>
      </c>
      <c r="AX374" s="28">
        <v>0</v>
      </c>
      <c r="AY374" s="28">
        <v>0</v>
      </c>
      <c r="AZ374" s="28">
        <v>0</v>
      </c>
      <c r="BA374" s="28">
        <v>0</v>
      </c>
      <c r="BB374" s="28">
        <v>0</v>
      </c>
      <c r="BC374" s="28">
        <v>0</v>
      </c>
      <c r="BD374" s="28">
        <v>0</v>
      </c>
      <c r="BE374" s="28">
        <v>0</v>
      </c>
      <c r="BF374" s="28">
        <v>0</v>
      </c>
      <c r="BG374" s="28">
        <v>0</v>
      </c>
      <c r="BH374" s="28">
        <v>0</v>
      </c>
      <c r="BI374" s="28">
        <v>0</v>
      </c>
      <c r="BJ374" s="28">
        <v>0</v>
      </c>
      <c r="BK374" s="28">
        <v>0</v>
      </c>
      <c r="BL374" s="28">
        <v>0</v>
      </c>
      <c r="BM374" s="28">
        <v>0</v>
      </c>
      <c r="BN374" s="28">
        <v>0</v>
      </c>
      <c r="BO374" s="28">
        <v>0</v>
      </c>
      <c r="BP374" s="28">
        <v>0</v>
      </c>
      <c r="BQ374" s="28">
        <v>0</v>
      </c>
      <c r="BR374" s="28">
        <v>0</v>
      </c>
      <c r="BS374" s="28">
        <v>0</v>
      </c>
      <c r="BT374" s="28">
        <v>0</v>
      </c>
      <c r="BU374" s="28">
        <v>0</v>
      </c>
      <c r="BV374" s="28">
        <v>0</v>
      </c>
      <c r="BW374" s="28">
        <v>0</v>
      </c>
      <c r="BX374" s="28">
        <v>0</v>
      </c>
      <c r="BY374" s="24">
        <v>892163.36999999988</v>
      </c>
    </row>
    <row r="375" spans="1:77">
      <c r="A375" s="21" t="s">
        <v>401</v>
      </c>
      <c r="B375" s="22">
        <v>5104030299.7019997</v>
      </c>
      <c r="C375" s="21" t="s">
        <v>532</v>
      </c>
      <c r="D375" s="23">
        <v>0</v>
      </c>
      <c r="E375" s="23">
        <v>0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0</v>
      </c>
      <c r="P375" s="23">
        <v>440</v>
      </c>
      <c r="Q375" s="23">
        <v>0</v>
      </c>
      <c r="R375" s="23">
        <v>0</v>
      </c>
      <c r="S375" s="23">
        <v>0</v>
      </c>
      <c r="T375" s="23">
        <v>2649</v>
      </c>
      <c r="U375" s="23">
        <v>0</v>
      </c>
      <c r="V375" s="23">
        <v>4264</v>
      </c>
      <c r="W375" s="23">
        <v>0</v>
      </c>
      <c r="X375" s="23">
        <v>200</v>
      </c>
      <c r="Y375" s="23">
        <v>0</v>
      </c>
      <c r="Z375" s="23">
        <v>0</v>
      </c>
      <c r="AA375" s="23">
        <v>0</v>
      </c>
      <c r="AB375" s="23">
        <v>0</v>
      </c>
      <c r="AC375" s="23">
        <v>0</v>
      </c>
      <c r="AD375" s="23">
        <v>0</v>
      </c>
      <c r="AE375" s="23">
        <v>0</v>
      </c>
      <c r="AF375" s="23">
        <v>0</v>
      </c>
      <c r="AG375" s="23">
        <v>0</v>
      </c>
      <c r="AH375" s="23">
        <v>0</v>
      </c>
      <c r="AI375" s="23">
        <v>0</v>
      </c>
      <c r="AJ375" s="23">
        <v>0</v>
      </c>
      <c r="AK375" s="23">
        <v>0</v>
      </c>
      <c r="AL375" s="23">
        <v>0</v>
      </c>
      <c r="AM375" s="23">
        <v>0</v>
      </c>
      <c r="AN375" s="23">
        <v>0</v>
      </c>
      <c r="AO375" s="23">
        <v>0</v>
      </c>
      <c r="AP375" s="23">
        <v>0</v>
      </c>
      <c r="AQ375" s="23">
        <v>84042</v>
      </c>
      <c r="AR375" s="23">
        <v>83159</v>
      </c>
      <c r="AS375" s="23">
        <v>1302</v>
      </c>
      <c r="AT375" s="23">
        <v>4891.5</v>
      </c>
      <c r="AU375" s="23">
        <v>4303.5</v>
      </c>
      <c r="AV375" s="23">
        <v>503</v>
      </c>
      <c r="AW375" s="23">
        <v>3734.5</v>
      </c>
      <c r="AX375" s="23">
        <v>0</v>
      </c>
      <c r="AY375" s="23">
        <v>0</v>
      </c>
      <c r="AZ375" s="23">
        <v>0</v>
      </c>
      <c r="BA375" s="23">
        <v>0</v>
      </c>
      <c r="BB375" s="23">
        <v>0</v>
      </c>
      <c r="BC375" s="23">
        <v>0</v>
      </c>
      <c r="BD375" s="23">
        <v>0</v>
      </c>
      <c r="BE375" s="23">
        <v>270</v>
      </c>
      <c r="BF375" s="23">
        <v>0</v>
      </c>
      <c r="BG375" s="23">
        <v>0</v>
      </c>
      <c r="BH375" s="23">
        <v>0</v>
      </c>
      <c r="BI375" s="23">
        <v>0</v>
      </c>
      <c r="BJ375" s="23">
        <v>0</v>
      </c>
      <c r="BK375" s="23">
        <v>0</v>
      </c>
      <c r="BL375" s="23">
        <v>0</v>
      </c>
      <c r="BM375" s="23">
        <v>0</v>
      </c>
      <c r="BN375" s="23">
        <v>0</v>
      </c>
      <c r="BO375" s="23">
        <v>0</v>
      </c>
      <c r="BP375" s="23">
        <v>0</v>
      </c>
      <c r="BQ375" s="23">
        <v>0</v>
      </c>
      <c r="BR375" s="23">
        <v>0</v>
      </c>
      <c r="BS375" s="23">
        <v>0</v>
      </c>
      <c r="BT375" s="23">
        <v>0</v>
      </c>
      <c r="BU375" s="23">
        <v>9435</v>
      </c>
      <c r="BV375" s="23">
        <v>0</v>
      </c>
      <c r="BW375" s="23">
        <v>0</v>
      </c>
      <c r="BX375" s="23">
        <v>0</v>
      </c>
      <c r="BY375" s="24"/>
    </row>
    <row r="376" spans="1:77">
      <c r="A376" s="21" t="s">
        <v>401</v>
      </c>
      <c r="B376" s="22">
        <v>5107010199.1009998</v>
      </c>
      <c r="C376" s="21" t="s">
        <v>533</v>
      </c>
      <c r="D376" s="23">
        <v>0</v>
      </c>
      <c r="E376" s="23">
        <v>0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49425</v>
      </c>
      <c r="N376" s="23">
        <v>0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v>0</v>
      </c>
      <c r="V376" s="23">
        <v>0</v>
      </c>
      <c r="W376" s="23">
        <v>295320</v>
      </c>
      <c r="X376" s="23">
        <v>0</v>
      </c>
      <c r="Y376" s="23">
        <v>0</v>
      </c>
      <c r="Z376" s="23">
        <v>0</v>
      </c>
      <c r="AA376" s="23">
        <v>0</v>
      </c>
      <c r="AB376" s="23">
        <v>0</v>
      </c>
      <c r="AC376" s="23">
        <v>0</v>
      </c>
      <c r="AD376" s="23">
        <v>0</v>
      </c>
      <c r="AE376" s="23">
        <v>0</v>
      </c>
      <c r="AF376" s="23">
        <v>0</v>
      </c>
      <c r="AG376" s="23">
        <v>0</v>
      </c>
      <c r="AH376" s="23">
        <v>0</v>
      </c>
      <c r="AI376" s="23">
        <v>0</v>
      </c>
      <c r="AJ376" s="23">
        <v>0</v>
      </c>
      <c r="AK376" s="23">
        <v>0</v>
      </c>
      <c r="AL376" s="23">
        <v>0</v>
      </c>
      <c r="AM376" s="23">
        <v>0</v>
      </c>
      <c r="AN376" s="23">
        <v>0</v>
      </c>
      <c r="AO376" s="23">
        <v>0</v>
      </c>
      <c r="AP376" s="23">
        <v>0</v>
      </c>
      <c r="AQ376" s="23">
        <v>0</v>
      </c>
      <c r="AR376" s="23">
        <v>0</v>
      </c>
      <c r="AS376" s="23">
        <v>0</v>
      </c>
      <c r="AT376" s="23">
        <v>0</v>
      </c>
      <c r="AU376" s="23">
        <v>0</v>
      </c>
      <c r="AV376" s="23">
        <v>0</v>
      </c>
      <c r="AW376" s="23">
        <v>0</v>
      </c>
      <c r="AX376" s="23">
        <v>0</v>
      </c>
      <c r="AY376" s="23">
        <v>79267</v>
      </c>
      <c r="AZ376" s="23">
        <v>0</v>
      </c>
      <c r="BA376" s="23">
        <v>0</v>
      </c>
      <c r="BB376" s="23">
        <v>0</v>
      </c>
      <c r="BC376" s="23">
        <v>0</v>
      </c>
      <c r="BD376" s="23">
        <v>0</v>
      </c>
      <c r="BE376" s="23">
        <v>0</v>
      </c>
      <c r="BF376" s="23">
        <v>0</v>
      </c>
      <c r="BG376" s="23">
        <v>0</v>
      </c>
      <c r="BH376" s="23">
        <v>0</v>
      </c>
      <c r="BI376" s="23">
        <v>0</v>
      </c>
      <c r="BJ376" s="23">
        <v>0</v>
      </c>
      <c r="BK376" s="23">
        <v>0</v>
      </c>
      <c r="BL376" s="23">
        <v>0</v>
      </c>
      <c r="BM376" s="23">
        <v>0</v>
      </c>
      <c r="BN376" s="23">
        <v>0</v>
      </c>
      <c r="BO376" s="23">
        <v>0</v>
      </c>
      <c r="BP376" s="23">
        <v>35000</v>
      </c>
      <c r="BQ376" s="23">
        <v>0</v>
      </c>
      <c r="BR376" s="23">
        <v>0</v>
      </c>
      <c r="BS376" s="23">
        <v>0</v>
      </c>
      <c r="BT376" s="23">
        <v>0</v>
      </c>
      <c r="BU376" s="23">
        <v>0</v>
      </c>
      <c r="BV376" s="23">
        <v>0</v>
      </c>
      <c r="BW376" s="23">
        <v>0</v>
      </c>
      <c r="BX376" s="23">
        <v>0</v>
      </c>
      <c r="BY376" s="24">
        <v>765713.5</v>
      </c>
    </row>
    <row r="377" spans="1:77">
      <c r="A377" s="21" t="s">
        <v>401</v>
      </c>
      <c r="B377" s="22">
        <v>5107020199.1009998</v>
      </c>
      <c r="C377" s="21" t="s">
        <v>534</v>
      </c>
      <c r="D377" s="28">
        <v>0</v>
      </c>
      <c r="E377" s="28">
        <v>0</v>
      </c>
      <c r="F377" s="28">
        <v>0</v>
      </c>
      <c r="G377" s="28">
        <v>0</v>
      </c>
      <c r="H377" s="28">
        <v>0</v>
      </c>
      <c r="I377" s="28">
        <v>0</v>
      </c>
      <c r="J377" s="28">
        <v>0</v>
      </c>
      <c r="K377" s="28">
        <v>0</v>
      </c>
      <c r="L377" s="28">
        <v>0</v>
      </c>
      <c r="M377" s="28">
        <v>0</v>
      </c>
      <c r="N377" s="28">
        <v>0</v>
      </c>
      <c r="O377" s="28">
        <v>0</v>
      </c>
      <c r="P377" s="28">
        <v>0</v>
      </c>
      <c r="Q377" s="28">
        <v>0</v>
      </c>
      <c r="R377" s="28">
        <v>0</v>
      </c>
      <c r="S377" s="28">
        <v>0</v>
      </c>
      <c r="T377" s="28">
        <v>0</v>
      </c>
      <c r="U377" s="28">
        <v>0</v>
      </c>
      <c r="V377" s="28">
        <v>0</v>
      </c>
      <c r="W377" s="28">
        <v>0</v>
      </c>
      <c r="X377" s="28">
        <v>0</v>
      </c>
      <c r="Y377" s="28">
        <v>0</v>
      </c>
      <c r="Z377" s="28">
        <v>0</v>
      </c>
      <c r="AA377" s="28">
        <v>0</v>
      </c>
      <c r="AB377" s="28">
        <v>0</v>
      </c>
      <c r="AC377" s="28">
        <v>0</v>
      </c>
      <c r="AD377" s="28">
        <v>0</v>
      </c>
      <c r="AE377" s="28">
        <v>0</v>
      </c>
      <c r="AF377" s="28">
        <v>0</v>
      </c>
      <c r="AG377" s="28">
        <v>0</v>
      </c>
      <c r="AH377" s="28">
        <v>0</v>
      </c>
      <c r="AI377" s="28">
        <v>0</v>
      </c>
      <c r="AJ377" s="28">
        <v>0</v>
      </c>
      <c r="AK377" s="28">
        <v>0</v>
      </c>
      <c r="AL377" s="28">
        <v>0</v>
      </c>
      <c r="AM377" s="28">
        <v>0</v>
      </c>
      <c r="AN377" s="28">
        <v>0</v>
      </c>
      <c r="AO377" s="28">
        <v>0</v>
      </c>
      <c r="AP377" s="28">
        <v>0</v>
      </c>
      <c r="AQ377" s="28">
        <v>0</v>
      </c>
      <c r="AR377" s="28">
        <v>0</v>
      </c>
      <c r="AS377" s="28">
        <v>0</v>
      </c>
      <c r="AT377" s="28">
        <v>0</v>
      </c>
      <c r="AU377" s="28">
        <v>0</v>
      </c>
      <c r="AV377" s="28">
        <v>0</v>
      </c>
      <c r="AW377" s="28">
        <v>0</v>
      </c>
      <c r="AX377" s="28">
        <v>0</v>
      </c>
      <c r="AY377" s="28">
        <v>0</v>
      </c>
      <c r="AZ377" s="28">
        <v>0</v>
      </c>
      <c r="BA377" s="28">
        <v>0</v>
      </c>
      <c r="BB377" s="28">
        <v>0</v>
      </c>
      <c r="BC377" s="28">
        <v>0</v>
      </c>
      <c r="BD377" s="28">
        <v>0</v>
      </c>
      <c r="BE377" s="28">
        <v>0</v>
      </c>
      <c r="BF377" s="28">
        <v>0</v>
      </c>
      <c r="BG377" s="28">
        <v>0</v>
      </c>
      <c r="BH377" s="28">
        <v>0</v>
      </c>
      <c r="BI377" s="28">
        <v>0</v>
      </c>
      <c r="BJ377" s="28">
        <v>0</v>
      </c>
      <c r="BK377" s="28">
        <v>0</v>
      </c>
      <c r="BL377" s="28">
        <v>0</v>
      </c>
      <c r="BM377" s="28">
        <v>0</v>
      </c>
      <c r="BN377" s="28">
        <v>0</v>
      </c>
      <c r="BO377" s="28">
        <v>0</v>
      </c>
      <c r="BP377" s="28">
        <v>0</v>
      </c>
      <c r="BQ377" s="28">
        <v>0</v>
      </c>
      <c r="BR377" s="28">
        <v>0</v>
      </c>
      <c r="BS377" s="28">
        <v>0</v>
      </c>
      <c r="BT377" s="28">
        <v>0</v>
      </c>
      <c r="BU377" s="28">
        <v>0</v>
      </c>
      <c r="BV377" s="28">
        <v>0</v>
      </c>
      <c r="BW377" s="28">
        <v>0</v>
      </c>
      <c r="BX377" s="28">
        <v>0</v>
      </c>
      <c r="BY377" s="24">
        <v>47202480</v>
      </c>
    </row>
    <row r="378" spans="1:77">
      <c r="A378" s="21" t="s">
        <v>401</v>
      </c>
      <c r="B378" s="22">
        <v>5107030101.1009998</v>
      </c>
      <c r="C378" s="21" t="s">
        <v>535</v>
      </c>
      <c r="D378" s="28">
        <v>0</v>
      </c>
      <c r="E378" s="28">
        <v>0</v>
      </c>
      <c r="F378" s="28">
        <v>0</v>
      </c>
      <c r="G378" s="28">
        <v>0</v>
      </c>
      <c r="H378" s="28">
        <v>0</v>
      </c>
      <c r="I378" s="28">
        <v>0</v>
      </c>
      <c r="J378" s="28">
        <v>0</v>
      </c>
      <c r="K378" s="28">
        <v>0</v>
      </c>
      <c r="L378" s="28">
        <v>0</v>
      </c>
      <c r="M378" s="28">
        <v>0</v>
      </c>
      <c r="N378" s="28">
        <v>0</v>
      </c>
      <c r="O378" s="28">
        <v>0</v>
      </c>
      <c r="P378" s="28">
        <v>0</v>
      </c>
      <c r="Q378" s="28">
        <v>0</v>
      </c>
      <c r="R378" s="28">
        <v>0</v>
      </c>
      <c r="S378" s="28">
        <v>0</v>
      </c>
      <c r="T378" s="28">
        <v>0</v>
      </c>
      <c r="U378" s="28">
        <v>0</v>
      </c>
      <c r="V378" s="28">
        <v>0</v>
      </c>
      <c r="W378" s="28">
        <v>0</v>
      </c>
      <c r="X378" s="28">
        <v>0</v>
      </c>
      <c r="Y378" s="28">
        <v>0</v>
      </c>
      <c r="Z378" s="28">
        <v>0</v>
      </c>
      <c r="AA378" s="28">
        <v>0</v>
      </c>
      <c r="AB378" s="28">
        <v>0</v>
      </c>
      <c r="AC378" s="28">
        <v>0</v>
      </c>
      <c r="AD378" s="28">
        <v>0</v>
      </c>
      <c r="AE378" s="28">
        <v>0</v>
      </c>
      <c r="AF378" s="28">
        <v>0</v>
      </c>
      <c r="AG378" s="28">
        <v>0</v>
      </c>
      <c r="AH378" s="28">
        <v>0</v>
      </c>
      <c r="AI378" s="28">
        <v>0</v>
      </c>
      <c r="AJ378" s="28">
        <v>0</v>
      </c>
      <c r="AK378" s="28">
        <v>0</v>
      </c>
      <c r="AL378" s="28">
        <v>0</v>
      </c>
      <c r="AM378" s="28">
        <v>0</v>
      </c>
      <c r="AN378" s="28">
        <v>0</v>
      </c>
      <c r="AO378" s="28">
        <v>0</v>
      </c>
      <c r="AP378" s="28">
        <v>0</v>
      </c>
      <c r="AQ378" s="28">
        <v>0</v>
      </c>
      <c r="AR378" s="28">
        <v>0</v>
      </c>
      <c r="AS378" s="28">
        <v>0</v>
      </c>
      <c r="AT378" s="28">
        <v>0</v>
      </c>
      <c r="AU378" s="28">
        <v>0</v>
      </c>
      <c r="AV378" s="28">
        <v>0</v>
      </c>
      <c r="AW378" s="28">
        <v>0</v>
      </c>
      <c r="AX378" s="28">
        <v>0</v>
      </c>
      <c r="AY378" s="28">
        <v>0</v>
      </c>
      <c r="AZ378" s="28">
        <v>0</v>
      </c>
      <c r="BA378" s="28">
        <v>0</v>
      </c>
      <c r="BB378" s="28">
        <v>0</v>
      </c>
      <c r="BC378" s="28">
        <v>0</v>
      </c>
      <c r="BD378" s="28">
        <v>0</v>
      </c>
      <c r="BE378" s="28">
        <v>0</v>
      </c>
      <c r="BF378" s="28">
        <v>0</v>
      </c>
      <c r="BG378" s="28">
        <v>0</v>
      </c>
      <c r="BH378" s="28">
        <v>0</v>
      </c>
      <c r="BI378" s="28">
        <v>0</v>
      </c>
      <c r="BJ378" s="28">
        <v>0</v>
      </c>
      <c r="BK378" s="28">
        <v>0</v>
      </c>
      <c r="BL378" s="28">
        <v>0</v>
      </c>
      <c r="BM378" s="28">
        <v>0</v>
      </c>
      <c r="BN378" s="28">
        <v>0</v>
      </c>
      <c r="BO378" s="28">
        <v>0</v>
      </c>
      <c r="BP378" s="28">
        <v>0</v>
      </c>
      <c r="BQ378" s="28">
        <v>0</v>
      </c>
      <c r="BR378" s="28">
        <v>0</v>
      </c>
      <c r="BS378" s="28">
        <v>0</v>
      </c>
      <c r="BT378" s="28">
        <v>0</v>
      </c>
      <c r="BU378" s="28">
        <v>0</v>
      </c>
      <c r="BV378" s="28">
        <v>0</v>
      </c>
      <c r="BW378" s="28">
        <v>0</v>
      </c>
      <c r="BX378" s="28">
        <v>0</v>
      </c>
      <c r="BY378" s="24"/>
    </row>
    <row r="379" spans="1:77">
      <c r="A379" s="21" t="s">
        <v>401</v>
      </c>
      <c r="B379" s="22">
        <v>5108010101.1020002</v>
      </c>
      <c r="C379" s="21" t="s">
        <v>536</v>
      </c>
      <c r="D379" s="23">
        <v>0</v>
      </c>
      <c r="E379" s="23">
        <v>0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0</v>
      </c>
      <c r="P379" s="23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23">
        <v>0</v>
      </c>
      <c r="W379" s="23">
        <v>0</v>
      </c>
      <c r="X379" s="23">
        <v>0</v>
      </c>
      <c r="Y379" s="23">
        <v>0</v>
      </c>
      <c r="Z379" s="23">
        <v>0</v>
      </c>
      <c r="AA379" s="23">
        <v>0</v>
      </c>
      <c r="AB379" s="23">
        <v>0</v>
      </c>
      <c r="AC379" s="23">
        <v>0</v>
      </c>
      <c r="AD379" s="23">
        <v>0</v>
      </c>
      <c r="AE379" s="23">
        <v>0</v>
      </c>
      <c r="AF379" s="23">
        <v>0</v>
      </c>
      <c r="AG379" s="23">
        <v>0</v>
      </c>
      <c r="AH379" s="23">
        <v>0</v>
      </c>
      <c r="AI379" s="23">
        <v>0</v>
      </c>
      <c r="AJ379" s="23">
        <v>0</v>
      </c>
      <c r="AK379" s="23">
        <v>0</v>
      </c>
      <c r="AL379" s="23">
        <v>0</v>
      </c>
      <c r="AM379" s="23">
        <v>0</v>
      </c>
      <c r="AN379" s="23">
        <v>0</v>
      </c>
      <c r="AO379" s="23">
        <v>0</v>
      </c>
      <c r="AP379" s="23">
        <v>0</v>
      </c>
      <c r="AQ379" s="23">
        <v>0</v>
      </c>
      <c r="AR379" s="23">
        <v>0</v>
      </c>
      <c r="AS379" s="23">
        <v>0</v>
      </c>
      <c r="AT379" s="23">
        <v>0</v>
      </c>
      <c r="AU379" s="23">
        <v>0</v>
      </c>
      <c r="AV379" s="23">
        <v>0</v>
      </c>
      <c r="AW379" s="23">
        <v>0</v>
      </c>
      <c r="AX379" s="23">
        <v>0</v>
      </c>
      <c r="AY379" s="23">
        <v>0</v>
      </c>
      <c r="AZ379" s="23">
        <v>0</v>
      </c>
      <c r="BA379" s="23">
        <v>0</v>
      </c>
      <c r="BB379" s="23">
        <v>0</v>
      </c>
      <c r="BC379" s="23">
        <v>0</v>
      </c>
      <c r="BD379" s="23">
        <v>0</v>
      </c>
      <c r="BE379" s="23">
        <v>0</v>
      </c>
      <c r="BF379" s="23">
        <v>0</v>
      </c>
      <c r="BG379" s="23">
        <v>0</v>
      </c>
      <c r="BH379" s="23">
        <v>0</v>
      </c>
      <c r="BI379" s="23">
        <v>0</v>
      </c>
      <c r="BJ379" s="23">
        <v>11800000</v>
      </c>
      <c r="BK379" s="23">
        <v>0</v>
      </c>
      <c r="BL379" s="23">
        <v>0</v>
      </c>
      <c r="BM379" s="23">
        <v>0</v>
      </c>
      <c r="BN379" s="23">
        <v>0</v>
      </c>
      <c r="BO379" s="23">
        <v>0</v>
      </c>
      <c r="BP379" s="23">
        <v>0</v>
      </c>
      <c r="BQ379" s="23">
        <v>0</v>
      </c>
      <c r="BR379" s="23">
        <v>0</v>
      </c>
      <c r="BS379" s="23">
        <v>0</v>
      </c>
      <c r="BT379" s="23">
        <v>0</v>
      </c>
      <c r="BU379" s="23">
        <v>0</v>
      </c>
      <c r="BV379" s="23">
        <v>0</v>
      </c>
      <c r="BW379" s="23">
        <v>0</v>
      </c>
      <c r="BX379" s="23">
        <v>0</v>
      </c>
      <c r="BY379" s="24">
        <v>23536000</v>
      </c>
    </row>
    <row r="380" spans="1:77">
      <c r="A380" s="21" t="s">
        <v>401</v>
      </c>
      <c r="B380" s="22">
        <v>5108010101.1040001</v>
      </c>
      <c r="C380" s="21" t="s">
        <v>537</v>
      </c>
      <c r="D380" s="23">
        <v>0</v>
      </c>
      <c r="E380" s="23">
        <v>0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23">
        <v>0</v>
      </c>
      <c r="W380" s="23">
        <v>0</v>
      </c>
      <c r="X380" s="23">
        <v>0</v>
      </c>
      <c r="Y380" s="23">
        <v>0</v>
      </c>
      <c r="Z380" s="23">
        <v>0</v>
      </c>
      <c r="AA380" s="23">
        <v>0</v>
      </c>
      <c r="AB380" s="23">
        <v>0</v>
      </c>
      <c r="AC380" s="23">
        <v>0</v>
      </c>
      <c r="AD380" s="23">
        <v>0</v>
      </c>
      <c r="AE380" s="23">
        <v>0</v>
      </c>
      <c r="AF380" s="23">
        <v>0</v>
      </c>
      <c r="AG380" s="23">
        <v>0</v>
      </c>
      <c r="AH380" s="23">
        <v>0</v>
      </c>
      <c r="AI380" s="23">
        <v>0</v>
      </c>
      <c r="AJ380" s="23">
        <v>0</v>
      </c>
      <c r="AK380" s="23">
        <v>0</v>
      </c>
      <c r="AL380" s="23">
        <v>0</v>
      </c>
      <c r="AM380" s="23">
        <v>0</v>
      </c>
      <c r="AN380" s="23">
        <v>0</v>
      </c>
      <c r="AO380" s="23">
        <v>0</v>
      </c>
      <c r="AP380" s="23">
        <v>0</v>
      </c>
      <c r="AQ380" s="23">
        <v>0</v>
      </c>
      <c r="AR380" s="23">
        <v>0</v>
      </c>
      <c r="AS380" s="23">
        <v>0</v>
      </c>
      <c r="AT380" s="23">
        <v>0</v>
      </c>
      <c r="AU380" s="23">
        <v>0</v>
      </c>
      <c r="AV380" s="23">
        <v>0</v>
      </c>
      <c r="AW380" s="23">
        <v>0</v>
      </c>
      <c r="AX380" s="23">
        <v>0</v>
      </c>
      <c r="AY380" s="23">
        <v>0</v>
      </c>
      <c r="AZ380" s="23">
        <v>0</v>
      </c>
      <c r="BA380" s="23">
        <v>0</v>
      </c>
      <c r="BB380" s="23">
        <v>0</v>
      </c>
      <c r="BC380" s="23">
        <v>0</v>
      </c>
      <c r="BD380" s="23">
        <v>0</v>
      </c>
      <c r="BE380" s="23">
        <v>0</v>
      </c>
      <c r="BF380" s="23">
        <v>0</v>
      </c>
      <c r="BG380" s="23">
        <v>0</v>
      </c>
      <c r="BH380" s="23">
        <v>0</v>
      </c>
      <c r="BI380" s="23">
        <v>819.84</v>
      </c>
      <c r="BJ380" s="23">
        <v>0</v>
      </c>
      <c r="BK380" s="23">
        <v>0</v>
      </c>
      <c r="BL380" s="23">
        <v>0</v>
      </c>
      <c r="BM380" s="23">
        <v>0</v>
      </c>
      <c r="BN380" s="23">
        <v>0</v>
      </c>
      <c r="BO380" s="23">
        <v>0</v>
      </c>
      <c r="BP380" s="23">
        <v>0</v>
      </c>
      <c r="BQ380" s="23">
        <v>0</v>
      </c>
      <c r="BR380" s="23">
        <v>0</v>
      </c>
      <c r="BS380" s="23">
        <v>0</v>
      </c>
      <c r="BT380" s="23">
        <v>0</v>
      </c>
      <c r="BU380" s="23">
        <v>0</v>
      </c>
      <c r="BV380" s="23">
        <v>0</v>
      </c>
      <c r="BW380" s="23">
        <v>0</v>
      </c>
      <c r="BX380" s="23">
        <v>0</v>
      </c>
      <c r="BY380" s="24">
        <v>27780</v>
      </c>
    </row>
    <row r="381" spans="1:77">
      <c r="A381" s="21" t="s">
        <v>401</v>
      </c>
      <c r="B381" s="22">
        <v>5108010101.1049995</v>
      </c>
      <c r="C381" s="21" t="s">
        <v>538</v>
      </c>
      <c r="D381" s="28">
        <v>0</v>
      </c>
      <c r="E381" s="28">
        <v>0</v>
      </c>
      <c r="F381" s="28">
        <v>0</v>
      </c>
      <c r="G381" s="28">
        <v>0</v>
      </c>
      <c r="H381" s="28">
        <v>0</v>
      </c>
      <c r="I381" s="28">
        <v>0</v>
      </c>
      <c r="J381" s="28">
        <v>0</v>
      </c>
      <c r="K381" s="28">
        <v>0</v>
      </c>
      <c r="L381" s="28">
        <v>0</v>
      </c>
      <c r="M381" s="28">
        <v>0</v>
      </c>
      <c r="N381" s="28">
        <v>0</v>
      </c>
      <c r="O381" s="28">
        <v>0</v>
      </c>
      <c r="P381" s="28">
        <v>0</v>
      </c>
      <c r="Q381" s="28">
        <v>0</v>
      </c>
      <c r="R381" s="28">
        <v>0</v>
      </c>
      <c r="S381" s="28">
        <v>0</v>
      </c>
      <c r="T381" s="28">
        <v>0</v>
      </c>
      <c r="U381" s="28">
        <v>0</v>
      </c>
      <c r="V381" s="28">
        <v>0</v>
      </c>
      <c r="W381" s="28">
        <v>0</v>
      </c>
      <c r="X381" s="28">
        <v>0</v>
      </c>
      <c r="Y381" s="28">
        <v>0</v>
      </c>
      <c r="Z381" s="28">
        <v>0</v>
      </c>
      <c r="AA381" s="28">
        <v>0</v>
      </c>
      <c r="AB381" s="28">
        <v>0</v>
      </c>
      <c r="AC381" s="28">
        <v>0</v>
      </c>
      <c r="AD381" s="28">
        <v>0</v>
      </c>
      <c r="AE381" s="28">
        <v>0</v>
      </c>
      <c r="AF381" s="28">
        <v>0</v>
      </c>
      <c r="AG381" s="28">
        <v>0</v>
      </c>
      <c r="AH381" s="28">
        <v>0</v>
      </c>
      <c r="AI381" s="28">
        <v>0</v>
      </c>
      <c r="AJ381" s="28">
        <v>0</v>
      </c>
      <c r="AK381" s="28">
        <v>0</v>
      </c>
      <c r="AL381" s="28">
        <v>0</v>
      </c>
      <c r="AM381" s="28">
        <v>0</v>
      </c>
      <c r="AN381" s="28">
        <v>0</v>
      </c>
      <c r="AO381" s="28">
        <v>0</v>
      </c>
      <c r="AP381" s="28">
        <v>0</v>
      </c>
      <c r="AQ381" s="28">
        <v>0</v>
      </c>
      <c r="AR381" s="28">
        <v>0</v>
      </c>
      <c r="AS381" s="28">
        <v>0</v>
      </c>
      <c r="AT381" s="28">
        <v>0</v>
      </c>
      <c r="AU381" s="28">
        <v>0</v>
      </c>
      <c r="AV381" s="28">
        <v>0</v>
      </c>
      <c r="AW381" s="28">
        <v>0</v>
      </c>
      <c r="AX381" s="28">
        <v>0</v>
      </c>
      <c r="AY381" s="28">
        <v>0</v>
      </c>
      <c r="AZ381" s="28">
        <v>0</v>
      </c>
      <c r="BA381" s="28">
        <v>0</v>
      </c>
      <c r="BB381" s="28">
        <v>0</v>
      </c>
      <c r="BC381" s="28">
        <v>0</v>
      </c>
      <c r="BD381" s="28">
        <v>0</v>
      </c>
      <c r="BE381" s="28">
        <v>0</v>
      </c>
      <c r="BF381" s="28">
        <v>0</v>
      </c>
      <c r="BG381" s="28">
        <v>0</v>
      </c>
      <c r="BH381" s="28">
        <v>0</v>
      </c>
      <c r="BI381" s="28">
        <v>0</v>
      </c>
      <c r="BJ381" s="28">
        <v>0</v>
      </c>
      <c r="BK381" s="28">
        <v>0</v>
      </c>
      <c r="BL381" s="28">
        <v>0</v>
      </c>
      <c r="BM381" s="28">
        <v>0</v>
      </c>
      <c r="BN381" s="28">
        <v>0</v>
      </c>
      <c r="BO381" s="28">
        <v>0</v>
      </c>
      <c r="BP381" s="28">
        <v>0</v>
      </c>
      <c r="BQ381" s="28">
        <v>0</v>
      </c>
      <c r="BR381" s="28">
        <v>0</v>
      </c>
      <c r="BS381" s="28">
        <v>0</v>
      </c>
      <c r="BT381" s="28">
        <v>0</v>
      </c>
      <c r="BU381" s="28">
        <v>0</v>
      </c>
      <c r="BV381" s="28">
        <v>0</v>
      </c>
      <c r="BW381" s="28">
        <v>0</v>
      </c>
      <c r="BX381" s="28">
        <v>0</v>
      </c>
      <c r="BY381" s="24"/>
    </row>
    <row r="382" spans="1:77">
      <c r="A382" s="21" t="s">
        <v>401</v>
      </c>
      <c r="B382" s="22">
        <v>5108010101.1140003</v>
      </c>
      <c r="C382" s="21" t="s">
        <v>539</v>
      </c>
      <c r="D382" s="23">
        <v>0</v>
      </c>
      <c r="E382" s="23">
        <v>0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183803</v>
      </c>
      <c r="P382" s="23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23">
        <v>0</v>
      </c>
      <c r="W382" s="23">
        <v>0</v>
      </c>
      <c r="X382" s="23">
        <v>0</v>
      </c>
      <c r="Y382" s="23">
        <v>0</v>
      </c>
      <c r="Z382" s="23">
        <v>0</v>
      </c>
      <c r="AA382" s="23">
        <v>0</v>
      </c>
      <c r="AB382" s="23">
        <v>0</v>
      </c>
      <c r="AC382" s="23">
        <v>0</v>
      </c>
      <c r="AD382" s="23">
        <v>0</v>
      </c>
      <c r="AE382" s="23">
        <v>0</v>
      </c>
      <c r="AF382" s="23">
        <v>0</v>
      </c>
      <c r="AG382" s="23">
        <v>9243.18</v>
      </c>
      <c r="AH382" s="23">
        <v>0</v>
      </c>
      <c r="AI382" s="23">
        <v>0</v>
      </c>
      <c r="AJ382" s="23">
        <v>0</v>
      </c>
      <c r="AK382" s="23">
        <v>0</v>
      </c>
      <c r="AL382" s="23">
        <v>0</v>
      </c>
      <c r="AM382" s="23">
        <v>0</v>
      </c>
      <c r="AN382" s="23">
        <v>0</v>
      </c>
      <c r="AO382" s="23">
        <v>0</v>
      </c>
      <c r="AP382" s="23">
        <v>0</v>
      </c>
      <c r="AQ382" s="23">
        <v>0</v>
      </c>
      <c r="AR382" s="23">
        <v>0</v>
      </c>
      <c r="AS382" s="23">
        <v>0</v>
      </c>
      <c r="AT382" s="23">
        <v>0</v>
      </c>
      <c r="AU382" s="23">
        <v>0</v>
      </c>
      <c r="AV382" s="23">
        <v>0</v>
      </c>
      <c r="AW382" s="23">
        <v>0</v>
      </c>
      <c r="AX382" s="23">
        <v>401.35</v>
      </c>
      <c r="AY382" s="23">
        <v>0</v>
      </c>
      <c r="AZ382" s="23">
        <v>0</v>
      </c>
      <c r="BA382" s="23">
        <v>0</v>
      </c>
      <c r="BB382" s="23">
        <v>0</v>
      </c>
      <c r="BC382" s="23">
        <v>0</v>
      </c>
      <c r="BD382" s="23">
        <v>0</v>
      </c>
      <c r="BE382" s="23">
        <v>0</v>
      </c>
      <c r="BF382" s="23">
        <v>0</v>
      </c>
      <c r="BG382" s="23">
        <v>0</v>
      </c>
      <c r="BH382" s="23">
        <v>0</v>
      </c>
      <c r="BI382" s="23">
        <v>685035</v>
      </c>
      <c r="BJ382" s="23">
        <v>0</v>
      </c>
      <c r="BK382" s="23">
        <v>0</v>
      </c>
      <c r="BL382" s="23">
        <v>0</v>
      </c>
      <c r="BM382" s="23">
        <v>0</v>
      </c>
      <c r="BN382" s="23">
        <v>0</v>
      </c>
      <c r="BO382" s="23">
        <v>0</v>
      </c>
      <c r="BP382" s="23">
        <v>0</v>
      </c>
      <c r="BQ382" s="23">
        <v>0</v>
      </c>
      <c r="BR382" s="23">
        <v>0</v>
      </c>
      <c r="BS382" s="23">
        <v>0</v>
      </c>
      <c r="BT382" s="23">
        <v>0</v>
      </c>
      <c r="BU382" s="23">
        <v>1952268</v>
      </c>
      <c r="BV382" s="23">
        <v>0</v>
      </c>
      <c r="BW382" s="23">
        <v>0</v>
      </c>
      <c r="BX382" s="23">
        <v>0</v>
      </c>
      <c r="BY382" s="24"/>
    </row>
    <row r="383" spans="1:77">
      <c r="A383" s="21" t="s">
        <v>401</v>
      </c>
      <c r="B383" s="22">
        <v>5108010101.1149998</v>
      </c>
      <c r="C383" s="21" t="s">
        <v>540</v>
      </c>
      <c r="D383" s="23">
        <v>0</v>
      </c>
      <c r="E383" s="23">
        <v>0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227275</v>
      </c>
      <c r="P383" s="23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23">
        <v>0</v>
      </c>
      <c r="W383" s="23">
        <v>0</v>
      </c>
      <c r="X383" s="23">
        <v>0</v>
      </c>
      <c r="Y383" s="23">
        <v>0</v>
      </c>
      <c r="Z383" s="23">
        <v>0</v>
      </c>
      <c r="AA383" s="23">
        <v>0</v>
      </c>
      <c r="AB383" s="23">
        <v>0</v>
      </c>
      <c r="AC383" s="23">
        <v>0</v>
      </c>
      <c r="AD383" s="23">
        <v>0</v>
      </c>
      <c r="AE383" s="23">
        <v>0</v>
      </c>
      <c r="AF383" s="23">
        <v>0</v>
      </c>
      <c r="AG383" s="23">
        <v>2359.5</v>
      </c>
      <c r="AH383" s="23">
        <v>0</v>
      </c>
      <c r="AI383" s="23">
        <v>0</v>
      </c>
      <c r="AJ383" s="23">
        <v>0</v>
      </c>
      <c r="AK383" s="23">
        <v>0</v>
      </c>
      <c r="AL383" s="23">
        <v>0</v>
      </c>
      <c r="AM383" s="23">
        <v>0</v>
      </c>
      <c r="AN383" s="23">
        <v>0</v>
      </c>
      <c r="AO383" s="23">
        <v>0</v>
      </c>
      <c r="AP383" s="23">
        <v>0</v>
      </c>
      <c r="AQ383" s="23">
        <v>0</v>
      </c>
      <c r="AR383" s="23">
        <v>0</v>
      </c>
      <c r="AS383" s="23">
        <v>0</v>
      </c>
      <c r="AT383" s="23">
        <v>0</v>
      </c>
      <c r="AU383" s="23">
        <v>0</v>
      </c>
      <c r="AV383" s="23">
        <v>0</v>
      </c>
      <c r="AW383" s="23">
        <v>0</v>
      </c>
      <c r="AX383" s="23">
        <v>944.05</v>
      </c>
      <c r="AY383" s="23">
        <v>0</v>
      </c>
      <c r="AZ383" s="23">
        <v>0</v>
      </c>
      <c r="BA383" s="23">
        <v>0</v>
      </c>
      <c r="BB383" s="23">
        <v>0</v>
      </c>
      <c r="BC383" s="23">
        <v>0</v>
      </c>
      <c r="BD383" s="23">
        <v>0</v>
      </c>
      <c r="BE383" s="23">
        <v>0</v>
      </c>
      <c r="BF383" s="23">
        <v>0</v>
      </c>
      <c r="BG383" s="23">
        <v>0</v>
      </c>
      <c r="BH383" s="23">
        <v>0</v>
      </c>
      <c r="BI383" s="23">
        <v>73265.119999999995</v>
      </c>
      <c r="BJ383" s="23">
        <v>0</v>
      </c>
      <c r="BK383" s="23">
        <v>0</v>
      </c>
      <c r="BL383" s="23">
        <v>0</v>
      </c>
      <c r="BM383" s="23">
        <v>0</v>
      </c>
      <c r="BN383" s="23">
        <v>0</v>
      </c>
      <c r="BO383" s="23">
        <v>0</v>
      </c>
      <c r="BP383" s="23">
        <v>0</v>
      </c>
      <c r="BQ383" s="23">
        <v>0</v>
      </c>
      <c r="BR383" s="23">
        <v>0</v>
      </c>
      <c r="BS383" s="23">
        <v>0</v>
      </c>
      <c r="BT383" s="23">
        <v>0</v>
      </c>
      <c r="BU383" s="23">
        <v>883033.5</v>
      </c>
      <c r="BV383" s="23">
        <v>0</v>
      </c>
      <c r="BW383" s="23">
        <v>0</v>
      </c>
      <c r="BX383" s="23">
        <v>0</v>
      </c>
      <c r="BY383" s="24">
        <v>4716666.2700000005</v>
      </c>
    </row>
    <row r="384" spans="1:77">
      <c r="A384" s="21" t="s">
        <v>401</v>
      </c>
      <c r="B384" s="22">
        <v>5108010101.2019997</v>
      </c>
      <c r="C384" s="21" t="s">
        <v>541</v>
      </c>
      <c r="D384" s="28">
        <v>0</v>
      </c>
      <c r="E384" s="28">
        <v>0</v>
      </c>
      <c r="F384" s="28">
        <v>0</v>
      </c>
      <c r="G384" s="28">
        <v>0</v>
      </c>
      <c r="H384" s="28">
        <v>0</v>
      </c>
      <c r="I384" s="28">
        <v>0</v>
      </c>
      <c r="J384" s="28">
        <v>0</v>
      </c>
      <c r="K384" s="28">
        <v>0</v>
      </c>
      <c r="L384" s="28">
        <v>0</v>
      </c>
      <c r="M384" s="28">
        <v>0</v>
      </c>
      <c r="N384" s="28">
        <v>0</v>
      </c>
      <c r="O384" s="28">
        <v>0</v>
      </c>
      <c r="P384" s="28">
        <v>0</v>
      </c>
      <c r="Q384" s="28">
        <v>0</v>
      </c>
      <c r="R384" s="28">
        <v>0</v>
      </c>
      <c r="S384" s="28">
        <v>0</v>
      </c>
      <c r="T384" s="28">
        <v>0</v>
      </c>
      <c r="U384" s="28">
        <v>0</v>
      </c>
      <c r="V384" s="28">
        <v>0</v>
      </c>
      <c r="W384" s="28">
        <v>0</v>
      </c>
      <c r="X384" s="28">
        <v>0</v>
      </c>
      <c r="Y384" s="28">
        <v>0</v>
      </c>
      <c r="Z384" s="28">
        <v>0</v>
      </c>
      <c r="AA384" s="28">
        <v>0</v>
      </c>
      <c r="AB384" s="28">
        <v>0</v>
      </c>
      <c r="AC384" s="28">
        <v>0</v>
      </c>
      <c r="AD384" s="28">
        <v>0</v>
      </c>
      <c r="AE384" s="28">
        <v>0</v>
      </c>
      <c r="AF384" s="28">
        <v>0</v>
      </c>
      <c r="AG384" s="28">
        <v>0</v>
      </c>
      <c r="AH384" s="28">
        <v>0</v>
      </c>
      <c r="AI384" s="28">
        <v>0</v>
      </c>
      <c r="AJ384" s="28">
        <v>0</v>
      </c>
      <c r="AK384" s="28">
        <v>0</v>
      </c>
      <c r="AL384" s="28">
        <v>0</v>
      </c>
      <c r="AM384" s="28">
        <v>0</v>
      </c>
      <c r="AN384" s="28">
        <v>0</v>
      </c>
      <c r="AO384" s="28">
        <v>0</v>
      </c>
      <c r="AP384" s="28">
        <v>0</v>
      </c>
      <c r="AQ384" s="28">
        <v>0</v>
      </c>
      <c r="AR384" s="28">
        <v>0</v>
      </c>
      <c r="AS384" s="28">
        <v>0</v>
      </c>
      <c r="AT384" s="28">
        <v>0</v>
      </c>
      <c r="AU384" s="28">
        <v>0</v>
      </c>
      <c r="AV384" s="28">
        <v>0</v>
      </c>
      <c r="AW384" s="28">
        <v>0</v>
      </c>
      <c r="AX384" s="28">
        <v>0</v>
      </c>
      <c r="AY384" s="28">
        <v>0</v>
      </c>
      <c r="AZ384" s="28">
        <v>0</v>
      </c>
      <c r="BA384" s="28">
        <v>0</v>
      </c>
      <c r="BB384" s="28">
        <v>0</v>
      </c>
      <c r="BC384" s="28">
        <v>0</v>
      </c>
      <c r="BD384" s="28">
        <v>0</v>
      </c>
      <c r="BE384" s="28">
        <v>0</v>
      </c>
      <c r="BF384" s="28">
        <v>0</v>
      </c>
      <c r="BG384" s="28">
        <v>0</v>
      </c>
      <c r="BH384" s="28">
        <v>0</v>
      </c>
      <c r="BI384" s="28">
        <v>0</v>
      </c>
      <c r="BJ384" s="28">
        <v>0</v>
      </c>
      <c r="BK384" s="28">
        <v>0</v>
      </c>
      <c r="BL384" s="28">
        <v>0</v>
      </c>
      <c r="BM384" s="28">
        <v>0</v>
      </c>
      <c r="BN384" s="28">
        <v>0</v>
      </c>
      <c r="BO384" s="28">
        <v>0</v>
      </c>
      <c r="BP384" s="28">
        <v>0</v>
      </c>
      <c r="BQ384" s="28">
        <v>0</v>
      </c>
      <c r="BR384" s="28">
        <v>0</v>
      </c>
      <c r="BS384" s="28">
        <v>0</v>
      </c>
      <c r="BT384" s="28">
        <v>0</v>
      </c>
      <c r="BU384" s="28">
        <v>0</v>
      </c>
      <c r="BV384" s="28">
        <v>0</v>
      </c>
      <c r="BW384" s="28">
        <v>0</v>
      </c>
      <c r="BX384" s="28">
        <v>0</v>
      </c>
      <c r="BY384" s="24">
        <v>2797084.33</v>
      </c>
    </row>
    <row r="385" spans="1:77">
      <c r="A385" s="21" t="s">
        <v>401</v>
      </c>
      <c r="B385" s="22">
        <v>5108010101.2030001</v>
      </c>
      <c r="C385" s="21" t="s">
        <v>542</v>
      </c>
      <c r="D385" s="28">
        <v>0</v>
      </c>
      <c r="E385" s="28">
        <v>0</v>
      </c>
      <c r="F385" s="28">
        <v>0</v>
      </c>
      <c r="G385" s="28">
        <v>0</v>
      </c>
      <c r="H385" s="28">
        <v>0</v>
      </c>
      <c r="I385" s="28">
        <v>0</v>
      </c>
      <c r="J385" s="28">
        <v>0</v>
      </c>
      <c r="K385" s="28">
        <v>0</v>
      </c>
      <c r="L385" s="28">
        <v>0</v>
      </c>
      <c r="M385" s="28">
        <v>0</v>
      </c>
      <c r="N385" s="28">
        <v>0</v>
      </c>
      <c r="O385" s="28">
        <v>0</v>
      </c>
      <c r="P385" s="28">
        <v>0</v>
      </c>
      <c r="Q385" s="28">
        <v>0</v>
      </c>
      <c r="R385" s="28">
        <v>0</v>
      </c>
      <c r="S385" s="28">
        <v>0</v>
      </c>
      <c r="T385" s="28">
        <v>0</v>
      </c>
      <c r="U385" s="28">
        <v>0</v>
      </c>
      <c r="V385" s="28">
        <v>0</v>
      </c>
      <c r="W385" s="28">
        <v>0</v>
      </c>
      <c r="X385" s="28">
        <v>0</v>
      </c>
      <c r="Y385" s="28">
        <v>0</v>
      </c>
      <c r="Z385" s="28">
        <v>0</v>
      </c>
      <c r="AA385" s="28">
        <v>0</v>
      </c>
      <c r="AB385" s="28">
        <v>0</v>
      </c>
      <c r="AC385" s="28">
        <v>0</v>
      </c>
      <c r="AD385" s="28">
        <v>0</v>
      </c>
      <c r="AE385" s="28">
        <v>0</v>
      </c>
      <c r="AF385" s="28">
        <v>0</v>
      </c>
      <c r="AG385" s="28">
        <v>0</v>
      </c>
      <c r="AH385" s="28">
        <v>0</v>
      </c>
      <c r="AI385" s="28">
        <v>0</v>
      </c>
      <c r="AJ385" s="28">
        <v>0</v>
      </c>
      <c r="AK385" s="28">
        <v>0</v>
      </c>
      <c r="AL385" s="28">
        <v>0</v>
      </c>
      <c r="AM385" s="28">
        <v>0</v>
      </c>
      <c r="AN385" s="28">
        <v>0</v>
      </c>
      <c r="AO385" s="28">
        <v>0</v>
      </c>
      <c r="AP385" s="28">
        <v>0</v>
      </c>
      <c r="AQ385" s="28">
        <v>0</v>
      </c>
      <c r="AR385" s="28">
        <v>0</v>
      </c>
      <c r="AS385" s="28">
        <v>0</v>
      </c>
      <c r="AT385" s="28">
        <v>0</v>
      </c>
      <c r="AU385" s="28">
        <v>0</v>
      </c>
      <c r="AV385" s="28">
        <v>0</v>
      </c>
      <c r="AW385" s="28">
        <v>0</v>
      </c>
      <c r="AX385" s="28">
        <v>0</v>
      </c>
      <c r="AY385" s="28">
        <v>0</v>
      </c>
      <c r="AZ385" s="28">
        <v>0</v>
      </c>
      <c r="BA385" s="28">
        <v>0</v>
      </c>
      <c r="BB385" s="28">
        <v>0</v>
      </c>
      <c r="BC385" s="28">
        <v>0</v>
      </c>
      <c r="BD385" s="28">
        <v>0</v>
      </c>
      <c r="BE385" s="28">
        <v>0</v>
      </c>
      <c r="BF385" s="28">
        <v>0</v>
      </c>
      <c r="BG385" s="28">
        <v>0</v>
      </c>
      <c r="BH385" s="28">
        <v>0</v>
      </c>
      <c r="BI385" s="28">
        <v>0</v>
      </c>
      <c r="BJ385" s="28">
        <v>0</v>
      </c>
      <c r="BK385" s="28">
        <v>0</v>
      </c>
      <c r="BL385" s="28">
        <v>0</v>
      </c>
      <c r="BM385" s="28">
        <v>0</v>
      </c>
      <c r="BN385" s="28">
        <v>0</v>
      </c>
      <c r="BO385" s="28">
        <v>0</v>
      </c>
      <c r="BP385" s="28">
        <v>0</v>
      </c>
      <c r="BQ385" s="28">
        <v>0</v>
      </c>
      <c r="BR385" s="28">
        <v>0</v>
      </c>
      <c r="BS385" s="28">
        <v>0</v>
      </c>
      <c r="BT385" s="28">
        <v>0</v>
      </c>
      <c r="BU385" s="28">
        <v>0</v>
      </c>
      <c r="BV385" s="28">
        <v>0</v>
      </c>
      <c r="BW385" s="28">
        <v>0</v>
      </c>
      <c r="BX385" s="28">
        <v>0</v>
      </c>
      <c r="BY385" s="24">
        <v>47148.78</v>
      </c>
    </row>
    <row r="386" spans="1:77">
      <c r="A386" s="21" t="s">
        <v>401</v>
      </c>
      <c r="B386" s="22">
        <v>5108010101.2049999</v>
      </c>
      <c r="C386" s="21" t="s">
        <v>543</v>
      </c>
      <c r="D386" s="28">
        <v>0</v>
      </c>
      <c r="E386" s="28">
        <v>0</v>
      </c>
      <c r="F386" s="28">
        <v>0</v>
      </c>
      <c r="G386" s="28">
        <v>0</v>
      </c>
      <c r="H386" s="28">
        <v>0</v>
      </c>
      <c r="I386" s="28">
        <v>0</v>
      </c>
      <c r="J386" s="28">
        <v>0</v>
      </c>
      <c r="K386" s="28">
        <v>0</v>
      </c>
      <c r="L386" s="28">
        <v>0</v>
      </c>
      <c r="M386" s="28">
        <v>0</v>
      </c>
      <c r="N386" s="28">
        <v>0</v>
      </c>
      <c r="O386" s="28">
        <v>0</v>
      </c>
      <c r="P386" s="28">
        <v>0</v>
      </c>
      <c r="Q386" s="28">
        <v>0</v>
      </c>
      <c r="R386" s="28">
        <v>0</v>
      </c>
      <c r="S386" s="28">
        <v>0</v>
      </c>
      <c r="T386" s="28">
        <v>0</v>
      </c>
      <c r="U386" s="28">
        <v>0</v>
      </c>
      <c r="V386" s="28">
        <v>0</v>
      </c>
      <c r="W386" s="28">
        <v>0</v>
      </c>
      <c r="X386" s="28">
        <v>0</v>
      </c>
      <c r="Y386" s="28">
        <v>0</v>
      </c>
      <c r="Z386" s="28">
        <v>0</v>
      </c>
      <c r="AA386" s="28">
        <v>0</v>
      </c>
      <c r="AB386" s="28">
        <v>0</v>
      </c>
      <c r="AC386" s="28">
        <v>0</v>
      </c>
      <c r="AD386" s="28">
        <v>0</v>
      </c>
      <c r="AE386" s="28">
        <v>0</v>
      </c>
      <c r="AF386" s="28">
        <v>0</v>
      </c>
      <c r="AG386" s="28">
        <v>0</v>
      </c>
      <c r="AH386" s="28">
        <v>0</v>
      </c>
      <c r="AI386" s="28">
        <v>0</v>
      </c>
      <c r="AJ386" s="28">
        <v>0</v>
      </c>
      <c r="AK386" s="28">
        <v>0</v>
      </c>
      <c r="AL386" s="28">
        <v>0</v>
      </c>
      <c r="AM386" s="28">
        <v>0</v>
      </c>
      <c r="AN386" s="28">
        <v>0</v>
      </c>
      <c r="AO386" s="28">
        <v>0</v>
      </c>
      <c r="AP386" s="28">
        <v>0</v>
      </c>
      <c r="AQ386" s="28">
        <v>0</v>
      </c>
      <c r="AR386" s="28">
        <v>0</v>
      </c>
      <c r="AS386" s="28">
        <v>0</v>
      </c>
      <c r="AT386" s="28">
        <v>0</v>
      </c>
      <c r="AU386" s="28">
        <v>0</v>
      </c>
      <c r="AV386" s="28">
        <v>0</v>
      </c>
      <c r="AW386" s="28">
        <v>0</v>
      </c>
      <c r="AX386" s="28">
        <v>0</v>
      </c>
      <c r="AY386" s="28">
        <v>0</v>
      </c>
      <c r="AZ386" s="28">
        <v>0</v>
      </c>
      <c r="BA386" s="28">
        <v>0</v>
      </c>
      <c r="BB386" s="28">
        <v>0</v>
      </c>
      <c r="BC386" s="28">
        <v>0</v>
      </c>
      <c r="BD386" s="28">
        <v>0</v>
      </c>
      <c r="BE386" s="28">
        <v>0</v>
      </c>
      <c r="BF386" s="28">
        <v>0</v>
      </c>
      <c r="BG386" s="28">
        <v>0</v>
      </c>
      <c r="BH386" s="28">
        <v>0</v>
      </c>
      <c r="BI386" s="28">
        <v>0</v>
      </c>
      <c r="BJ386" s="28">
        <v>0</v>
      </c>
      <c r="BK386" s="28">
        <v>0</v>
      </c>
      <c r="BL386" s="28">
        <v>0</v>
      </c>
      <c r="BM386" s="28">
        <v>0</v>
      </c>
      <c r="BN386" s="28">
        <v>0</v>
      </c>
      <c r="BO386" s="28">
        <v>0</v>
      </c>
      <c r="BP386" s="28">
        <v>0</v>
      </c>
      <c r="BQ386" s="28">
        <v>0</v>
      </c>
      <c r="BR386" s="28">
        <v>0</v>
      </c>
      <c r="BS386" s="28">
        <v>0</v>
      </c>
      <c r="BT386" s="28">
        <v>0</v>
      </c>
      <c r="BU386" s="28">
        <v>0</v>
      </c>
      <c r="BV386" s="28">
        <v>0</v>
      </c>
      <c r="BW386" s="28">
        <v>0</v>
      </c>
      <c r="BX386" s="28">
        <v>0</v>
      </c>
      <c r="BY386" s="24">
        <v>480</v>
      </c>
    </row>
    <row r="387" spans="1:77">
      <c r="A387" s="21" t="s">
        <v>401</v>
      </c>
      <c r="B387" s="22">
        <v>5108010101.309</v>
      </c>
      <c r="C387" s="21" t="s">
        <v>544</v>
      </c>
      <c r="D387" s="23">
        <v>0</v>
      </c>
      <c r="E387" s="23">
        <v>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23">
        <v>0</v>
      </c>
      <c r="W387" s="23">
        <v>0</v>
      </c>
      <c r="X387" s="23">
        <v>0</v>
      </c>
      <c r="Y387" s="23">
        <v>0</v>
      </c>
      <c r="Z387" s="23">
        <v>0</v>
      </c>
      <c r="AA387" s="23">
        <v>0</v>
      </c>
      <c r="AB387" s="23">
        <v>0</v>
      </c>
      <c r="AC387" s="23">
        <v>0</v>
      </c>
      <c r="AD387" s="23">
        <v>0</v>
      </c>
      <c r="AE387" s="23">
        <v>0</v>
      </c>
      <c r="AF387" s="23">
        <v>0</v>
      </c>
      <c r="AG387" s="23">
        <v>0</v>
      </c>
      <c r="AH387" s="23">
        <v>0</v>
      </c>
      <c r="AI387" s="23">
        <v>0</v>
      </c>
      <c r="AJ387" s="23">
        <v>0</v>
      </c>
      <c r="AK387" s="23">
        <v>0</v>
      </c>
      <c r="AL387" s="23">
        <v>0</v>
      </c>
      <c r="AM387" s="23">
        <v>0</v>
      </c>
      <c r="AN387" s="23">
        <v>0</v>
      </c>
      <c r="AO387" s="23">
        <v>0</v>
      </c>
      <c r="AP387" s="23">
        <v>0</v>
      </c>
      <c r="AQ387" s="23">
        <v>0</v>
      </c>
      <c r="AR387" s="23">
        <v>0</v>
      </c>
      <c r="AS387" s="23">
        <v>0</v>
      </c>
      <c r="AT387" s="23">
        <v>0</v>
      </c>
      <c r="AU387" s="23">
        <v>0</v>
      </c>
      <c r="AV387" s="23">
        <v>0</v>
      </c>
      <c r="AW387" s="23">
        <v>0</v>
      </c>
      <c r="AX387" s="23">
        <v>0</v>
      </c>
      <c r="AY387" s="23">
        <v>716</v>
      </c>
      <c r="AZ387" s="23">
        <v>0</v>
      </c>
      <c r="BA387" s="23">
        <v>0</v>
      </c>
      <c r="BB387" s="23">
        <v>0</v>
      </c>
      <c r="BC387" s="23">
        <v>0</v>
      </c>
      <c r="BD387" s="23">
        <v>0</v>
      </c>
      <c r="BE387" s="23">
        <v>0</v>
      </c>
      <c r="BF387" s="23">
        <v>0</v>
      </c>
      <c r="BG387" s="23">
        <v>0</v>
      </c>
      <c r="BH387" s="23">
        <v>0</v>
      </c>
      <c r="BI387" s="23">
        <v>0</v>
      </c>
      <c r="BJ387" s="23">
        <v>0</v>
      </c>
      <c r="BK387" s="23">
        <v>0</v>
      </c>
      <c r="BL387" s="23">
        <v>0</v>
      </c>
      <c r="BM387" s="23">
        <v>0</v>
      </c>
      <c r="BN387" s="23">
        <v>0</v>
      </c>
      <c r="BO387" s="23">
        <v>0</v>
      </c>
      <c r="BP387" s="23">
        <v>0</v>
      </c>
      <c r="BQ387" s="23">
        <v>0</v>
      </c>
      <c r="BR387" s="23">
        <v>0</v>
      </c>
      <c r="BS387" s="23">
        <v>0</v>
      </c>
      <c r="BT387" s="23">
        <v>0</v>
      </c>
      <c r="BU387" s="23">
        <v>0</v>
      </c>
      <c r="BV387" s="23">
        <v>0</v>
      </c>
      <c r="BW387" s="23">
        <v>0</v>
      </c>
      <c r="BX387" s="23">
        <v>0</v>
      </c>
      <c r="BY387" s="24">
        <v>2500</v>
      </c>
    </row>
    <row r="388" spans="1:77">
      <c r="A388" s="21" t="s">
        <v>401</v>
      </c>
      <c r="B388" s="22">
        <v>5108010101.6020002</v>
      </c>
      <c r="C388" s="21" t="s">
        <v>545</v>
      </c>
      <c r="D388" s="28">
        <v>0</v>
      </c>
      <c r="E388" s="28">
        <v>0</v>
      </c>
      <c r="F388" s="28">
        <v>0</v>
      </c>
      <c r="G388" s="28">
        <v>0</v>
      </c>
      <c r="H388" s="28">
        <v>0</v>
      </c>
      <c r="I388" s="28">
        <v>0</v>
      </c>
      <c r="J388" s="28">
        <v>0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  <c r="Q388" s="28">
        <v>0</v>
      </c>
      <c r="R388" s="28">
        <v>0</v>
      </c>
      <c r="S388" s="28">
        <v>0</v>
      </c>
      <c r="T388" s="28">
        <v>0</v>
      </c>
      <c r="U388" s="28">
        <v>0</v>
      </c>
      <c r="V388" s="28">
        <v>0</v>
      </c>
      <c r="W388" s="28">
        <v>0</v>
      </c>
      <c r="X388" s="28">
        <v>0</v>
      </c>
      <c r="Y388" s="28">
        <v>0</v>
      </c>
      <c r="Z388" s="28">
        <v>0</v>
      </c>
      <c r="AA388" s="28">
        <v>0</v>
      </c>
      <c r="AB388" s="28">
        <v>0</v>
      </c>
      <c r="AC388" s="28">
        <v>0</v>
      </c>
      <c r="AD388" s="28">
        <v>0</v>
      </c>
      <c r="AE388" s="28">
        <v>0</v>
      </c>
      <c r="AF388" s="28">
        <v>0</v>
      </c>
      <c r="AG388" s="28">
        <v>0</v>
      </c>
      <c r="AH388" s="28">
        <v>0</v>
      </c>
      <c r="AI388" s="28">
        <v>0</v>
      </c>
      <c r="AJ388" s="28">
        <v>0</v>
      </c>
      <c r="AK388" s="28">
        <v>0</v>
      </c>
      <c r="AL388" s="28">
        <v>0</v>
      </c>
      <c r="AM388" s="28">
        <v>0</v>
      </c>
      <c r="AN388" s="28">
        <v>0</v>
      </c>
      <c r="AO388" s="28">
        <v>0</v>
      </c>
      <c r="AP388" s="28">
        <v>0</v>
      </c>
      <c r="AQ388" s="28">
        <v>0</v>
      </c>
      <c r="AR388" s="28">
        <v>0</v>
      </c>
      <c r="AS388" s="28">
        <v>0</v>
      </c>
      <c r="AT388" s="28">
        <v>0</v>
      </c>
      <c r="AU388" s="28">
        <v>0</v>
      </c>
      <c r="AV388" s="28">
        <v>0</v>
      </c>
      <c r="AW388" s="28">
        <v>0</v>
      </c>
      <c r="AX388" s="28">
        <v>0</v>
      </c>
      <c r="AY388" s="28">
        <v>0</v>
      </c>
      <c r="AZ388" s="28">
        <v>0</v>
      </c>
      <c r="BA388" s="28">
        <v>0</v>
      </c>
      <c r="BB388" s="28">
        <v>0</v>
      </c>
      <c r="BC388" s="28">
        <v>0</v>
      </c>
      <c r="BD388" s="28">
        <v>0</v>
      </c>
      <c r="BE388" s="28">
        <v>0</v>
      </c>
      <c r="BF388" s="28">
        <v>0</v>
      </c>
      <c r="BG388" s="28">
        <v>0</v>
      </c>
      <c r="BH388" s="28">
        <v>0</v>
      </c>
      <c r="BI388" s="28">
        <v>0</v>
      </c>
      <c r="BJ388" s="28">
        <v>0</v>
      </c>
      <c r="BK388" s="28">
        <v>0</v>
      </c>
      <c r="BL388" s="28">
        <v>0</v>
      </c>
      <c r="BM388" s="28">
        <v>0</v>
      </c>
      <c r="BN388" s="28">
        <v>0</v>
      </c>
      <c r="BO388" s="28">
        <v>0</v>
      </c>
      <c r="BP388" s="28">
        <v>0</v>
      </c>
      <c r="BQ388" s="28">
        <v>0</v>
      </c>
      <c r="BR388" s="28">
        <v>0</v>
      </c>
      <c r="BS388" s="28">
        <v>0</v>
      </c>
      <c r="BT388" s="28">
        <v>0</v>
      </c>
      <c r="BU388" s="28">
        <v>0</v>
      </c>
      <c r="BV388" s="28">
        <v>0</v>
      </c>
      <c r="BW388" s="28">
        <v>0</v>
      </c>
      <c r="BX388" s="28">
        <v>0</v>
      </c>
      <c r="BY388" s="24">
        <v>142649.99000000002</v>
      </c>
    </row>
    <row r="389" spans="1:77">
      <c r="A389" s="21" t="s">
        <v>401</v>
      </c>
      <c r="B389" s="22">
        <v>5108010101.6029997</v>
      </c>
      <c r="C389" s="21" t="s">
        <v>546</v>
      </c>
      <c r="D389" s="23">
        <v>0</v>
      </c>
      <c r="E389" s="23">
        <v>0</v>
      </c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0</v>
      </c>
      <c r="P389" s="23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23">
        <v>0</v>
      </c>
      <c r="W389" s="23">
        <v>0</v>
      </c>
      <c r="X389" s="23">
        <v>0</v>
      </c>
      <c r="Y389" s="23">
        <v>0</v>
      </c>
      <c r="Z389" s="23">
        <v>0</v>
      </c>
      <c r="AA389" s="23">
        <v>0</v>
      </c>
      <c r="AB389" s="23">
        <v>0</v>
      </c>
      <c r="AC389" s="23">
        <v>0</v>
      </c>
      <c r="AD389" s="23">
        <v>0</v>
      </c>
      <c r="AE389" s="23">
        <v>0</v>
      </c>
      <c r="AF389" s="23">
        <v>0</v>
      </c>
      <c r="AG389" s="23">
        <v>0</v>
      </c>
      <c r="AH389" s="23">
        <v>0</v>
      </c>
      <c r="AI389" s="23">
        <v>0</v>
      </c>
      <c r="AJ389" s="23">
        <v>0</v>
      </c>
      <c r="AK389" s="23">
        <v>0</v>
      </c>
      <c r="AL389" s="23">
        <v>0</v>
      </c>
      <c r="AM389" s="23">
        <v>0</v>
      </c>
      <c r="AN389" s="23">
        <v>0</v>
      </c>
      <c r="AO389" s="23">
        <v>0</v>
      </c>
      <c r="AP389" s="23">
        <v>0</v>
      </c>
      <c r="AQ389" s="23">
        <v>0</v>
      </c>
      <c r="AR389" s="23">
        <v>0</v>
      </c>
      <c r="AS389" s="23">
        <v>0</v>
      </c>
      <c r="AT389" s="23">
        <v>0</v>
      </c>
      <c r="AU389" s="23">
        <v>0</v>
      </c>
      <c r="AV389" s="23">
        <v>0</v>
      </c>
      <c r="AW389" s="23">
        <v>0</v>
      </c>
      <c r="AX389" s="23">
        <v>0</v>
      </c>
      <c r="AY389" s="23">
        <v>116</v>
      </c>
      <c r="AZ389" s="23">
        <v>0</v>
      </c>
      <c r="BA389" s="23">
        <v>0</v>
      </c>
      <c r="BB389" s="23">
        <v>0</v>
      </c>
      <c r="BC389" s="23">
        <v>0</v>
      </c>
      <c r="BD389" s="23">
        <v>0</v>
      </c>
      <c r="BE389" s="23">
        <v>0</v>
      </c>
      <c r="BF389" s="23">
        <v>0</v>
      </c>
      <c r="BG389" s="23">
        <v>0</v>
      </c>
      <c r="BH389" s="23">
        <v>0</v>
      </c>
      <c r="BI389" s="23">
        <v>28779.1</v>
      </c>
      <c r="BJ389" s="23">
        <v>0</v>
      </c>
      <c r="BK389" s="23">
        <v>0</v>
      </c>
      <c r="BL389" s="23">
        <v>0</v>
      </c>
      <c r="BM389" s="23">
        <v>0</v>
      </c>
      <c r="BN389" s="23">
        <v>0</v>
      </c>
      <c r="BO389" s="23">
        <v>0</v>
      </c>
      <c r="BP389" s="23">
        <v>0</v>
      </c>
      <c r="BQ389" s="23">
        <v>0</v>
      </c>
      <c r="BR389" s="23">
        <v>0</v>
      </c>
      <c r="BS389" s="23">
        <v>0</v>
      </c>
      <c r="BT389" s="23">
        <v>0</v>
      </c>
      <c r="BU389" s="23">
        <v>0</v>
      </c>
      <c r="BV389" s="23">
        <v>0</v>
      </c>
      <c r="BW389" s="23">
        <v>0</v>
      </c>
      <c r="BX389" s="23">
        <v>0</v>
      </c>
      <c r="BY389" s="24">
        <v>189557.25</v>
      </c>
    </row>
    <row r="390" spans="1:77">
      <c r="A390" s="21" t="s">
        <v>401</v>
      </c>
      <c r="B390" s="22">
        <v>5108010107.1020002</v>
      </c>
      <c r="C390" s="21" t="s">
        <v>547</v>
      </c>
      <c r="D390" s="23">
        <v>0</v>
      </c>
      <c r="E390" s="23">
        <v>0</v>
      </c>
      <c r="F390" s="23">
        <v>0</v>
      </c>
      <c r="G390" s="23">
        <v>0</v>
      </c>
      <c r="H390" s="23">
        <v>0</v>
      </c>
      <c r="I390" s="23">
        <v>0</v>
      </c>
      <c r="J390" s="23">
        <v>4844</v>
      </c>
      <c r="K390" s="23">
        <v>0</v>
      </c>
      <c r="L390" s="23">
        <v>0</v>
      </c>
      <c r="M390" s="23">
        <v>0</v>
      </c>
      <c r="N390" s="23">
        <v>0</v>
      </c>
      <c r="O390" s="23">
        <v>0</v>
      </c>
      <c r="P390" s="23">
        <v>0</v>
      </c>
      <c r="Q390" s="23">
        <v>1017.94</v>
      </c>
      <c r="R390" s="23">
        <v>0</v>
      </c>
      <c r="S390" s="23">
        <v>0</v>
      </c>
      <c r="T390" s="23">
        <v>0</v>
      </c>
      <c r="U390" s="23">
        <v>0</v>
      </c>
      <c r="V390" s="23">
        <v>0</v>
      </c>
      <c r="W390" s="23">
        <v>0</v>
      </c>
      <c r="X390" s="23">
        <v>0</v>
      </c>
      <c r="Y390" s="23">
        <v>0</v>
      </c>
      <c r="Z390" s="23">
        <v>0</v>
      </c>
      <c r="AA390" s="23">
        <v>0</v>
      </c>
      <c r="AB390" s="23">
        <v>0</v>
      </c>
      <c r="AC390" s="23">
        <v>0</v>
      </c>
      <c r="AD390" s="23">
        <v>0</v>
      </c>
      <c r="AE390" s="23">
        <v>166875.04999999999</v>
      </c>
      <c r="AF390" s="23">
        <v>0</v>
      </c>
      <c r="AG390" s="23">
        <v>0</v>
      </c>
      <c r="AH390" s="23">
        <v>0</v>
      </c>
      <c r="AI390" s="23">
        <v>0</v>
      </c>
      <c r="AJ390" s="23">
        <v>0</v>
      </c>
      <c r="AK390" s="23">
        <v>0</v>
      </c>
      <c r="AL390" s="23">
        <v>0</v>
      </c>
      <c r="AM390" s="23">
        <v>0</v>
      </c>
      <c r="AN390" s="23">
        <v>0</v>
      </c>
      <c r="AO390" s="23">
        <v>0</v>
      </c>
      <c r="AP390" s="23">
        <v>0</v>
      </c>
      <c r="AQ390" s="23">
        <v>3525</v>
      </c>
      <c r="AR390" s="23">
        <v>0</v>
      </c>
      <c r="AS390" s="23">
        <v>0</v>
      </c>
      <c r="AT390" s="23">
        <v>0</v>
      </c>
      <c r="AU390" s="23">
        <v>0</v>
      </c>
      <c r="AV390" s="23">
        <v>0</v>
      </c>
      <c r="AW390" s="23">
        <v>0</v>
      </c>
      <c r="AX390" s="23">
        <v>0</v>
      </c>
      <c r="AY390" s="23">
        <v>0</v>
      </c>
      <c r="AZ390" s="23">
        <v>0</v>
      </c>
      <c r="BA390" s="23">
        <v>0</v>
      </c>
      <c r="BB390" s="23">
        <v>0</v>
      </c>
      <c r="BC390" s="23">
        <v>0</v>
      </c>
      <c r="BD390" s="23">
        <v>0</v>
      </c>
      <c r="BE390" s="23">
        <v>0</v>
      </c>
      <c r="BF390" s="23">
        <v>0</v>
      </c>
      <c r="BG390" s="23">
        <v>0</v>
      </c>
      <c r="BH390" s="23">
        <v>0</v>
      </c>
      <c r="BI390" s="23">
        <v>0</v>
      </c>
      <c r="BJ390" s="23">
        <v>0</v>
      </c>
      <c r="BK390" s="23">
        <v>0</v>
      </c>
      <c r="BL390" s="23">
        <v>0</v>
      </c>
      <c r="BM390" s="23">
        <v>0</v>
      </c>
      <c r="BN390" s="23">
        <v>0</v>
      </c>
      <c r="BO390" s="23">
        <v>0</v>
      </c>
      <c r="BP390" s="23">
        <v>9123.5</v>
      </c>
      <c r="BQ390" s="23">
        <v>0</v>
      </c>
      <c r="BR390" s="23">
        <v>0</v>
      </c>
      <c r="BS390" s="23">
        <v>0</v>
      </c>
      <c r="BT390" s="23">
        <v>0</v>
      </c>
      <c r="BU390" s="23">
        <v>0</v>
      </c>
      <c r="BV390" s="23">
        <v>0</v>
      </c>
      <c r="BW390" s="23">
        <v>0</v>
      </c>
      <c r="BX390" s="23">
        <v>0</v>
      </c>
      <c r="BY390" s="24">
        <v>528510.18000000005</v>
      </c>
    </row>
    <row r="391" spans="1:77">
      <c r="A391" s="21" t="s">
        <v>401</v>
      </c>
      <c r="B391" s="22">
        <v>5108010107.1040001</v>
      </c>
      <c r="C391" s="21" t="s">
        <v>548</v>
      </c>
      <c r="D391" s="23">
        <v>0</v>
      </c>
      <c r="E391" s="23">
        <v>0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23">
        <v>0</v>
      </c>
      <c r="W391" s="23">
        <v>0</v>
      </c>
      <c r="X391" s="23">
        <v>0</v>
      </c>
      <c r="Y391" s="23">
        <v>0</v>
      </c>
      <c r="Z391" s="23">
        <v>0</v>
      </c>
      <c r="AA391" s="23">
        <v>0</v>
      </c>
      <c r="AB391" s="23">
        <v>0</v>
      </c>
      <c r="AC391" s="23">
        <v>0</v>
      </c>
      <c r="AD391" s="23">
        <v>0</v>
      </c>
      <c r="AE391" s="23">
        <v>44097</v>
      </c>
      <c r="AF391" s="23">
        <v>0</v>
      </c>
      <c r="AG391" s="23">
        <v>0</v>
      </c>
      <c r="AH391" s="23">
        <v>0</v>
      </c>
      <c r="AI391" s="23">
        <v>0</v>
      </c>
      <c r="AJ391" s="23">
        <v>0</v>
      </c>
      <c r="AK391" s="23">
        <v>0</v>
      </c>
      <c r="AL391" s="23">
        <v>0</v>
      </c>
      <c r="AM391" s="23">
        <v>0</v>
      </c>
      <c r="AN391" s="23">
        <v>0</v>
      </c>
      <c r="AO391" s="23">
        <v>0</v>
      </c>
      <c r="AP391" s="23">
        <v>0</v>
      </c>
      <c r="AQ391" s="23">
        <v>0</v>
      </c>
      <c r="AR391" s="23">
        <v>0</v>
      </c>
      <c r="AS391" s="23">
        <v>0</v>
      </c>
      <c r="AT391" s="23">
        <v>0</v>
      </c>
      <c r="AU391" s="23">
        <v>0</v>
      </c>
      <c r="AV391" s="23">
        <v>0</v>
      </c>
      <c r="AW391" s="23">
        <v>0</v>
      </c>
      <c r="AX391" s="23">
        <v>0</v>
      </c>
      <c r="AY391" s="23">
        <v>0</v>
      </c>
      <c r="AZ391" s="23">
        <v>0</v>
      </c>
      <c r="BA391" s="23">
        <v>0</v>
      </c>
      <c r="BB391" s="23">
        <v>0</v>
      </c>
      <c r="BC391" s="23">
        <v>0</v>
      </c>
      <c r="BD391" s="23">
        <v>0</v>
      </c>
      <c r="BE391" s="23">
        <v>0</v>
      </c>
      <c r="BF391" s="23">
        <v>0</v>
      </c>
      <c r="BG391" s="23">
        <v>0</v>
      </c>
      <c r="BH391" s="23">
        <v>0</v>
      </c>
      <c r="BI391" s="23">
        <v>3242.87</v>
      </c>
      <c r="BJ391" s="23">
        <v>0</v>
      </c>
      <c r="BK391" s="23">
        <v>0</v>
      </c>
      <c r="BL391" s="23">
        <v>0</v>
      </c>
      <c r="BM391" s="23">
        <v>0</v>
      </c>
      <c r="BN391" s="23">
        <v>0</v>
      </c>
      <c r="BO391" s="23">
        <v>0</v>
      </c>
      <c r="BP391" s="23">
        <v>0</v>
      </c>
      <c r="BQ391" s="23">
        <v>0</v>
      </c>
      <c r="BR391" s="23">
        <v>0</v>
      </c>
      <c r="BS391" s="23">
        <v>0</v>
      </c>
      <c r="BT391" s="23">
        <v>0</v>
      </c>
      <c r="BU391" s="23">
        <v>0</v>
      </c>
      <c r="BV391" s="23">
        <v>0</v>
      </c>
      <c r="BW391" s="23">
        <v>0</v>
      </c>
      <c r="BX391" s="23">
        <v>0</v>
      </c>
      <c r="BY391" s="24">
        <v>7368293.5</v>
      </c>
    </row>
    <row r="392" spans="1:77">
      <c r="A392" s="21" t="s">
        <v>401</v>
      </c>
      <c r="B392" s="22">
        <v>5108010107.1140003</v>
      </c>
      <c r="C392" s="21" t="s">
        <v>549</v>
      </c>
      <c r="D392" s="23">
        <v>0</v>
      </c>
      <c r="E392" s="23">
        <v>18069854.050000001</v>
      </c>
      <c r="F392" s="23">
        <v>0</v>
      </c>
      <c r="G392" s="23">
        <v>0</v>
      </c>
      <c r="H392" s="23">
        <v>0</v>
      </c>
      <c r="I392" s="23">
        <v>0</v>
      </c>
      <c r="J392" s="23">
        <v>2358082.4</v>
      </c>
      <c r="K392" s="23">
        <v>27129.15</v>
      </c>
      <c r="L392" s="23">
        <v>123543.7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26886.9</v>
      </c>
      <c r="V392" s="23">
        <v>0</v>
      </c>
      <c r="W392" s="23">
        <v>0</v>
      </c>
      <c r="X392" s="23">
        <v>0</v>
      </c>
      <c r="Y392" s="23">
        <v>194407.76</v>
      </c>
      <c r="Z392" s="23">
        <v>0</v>
      </c>
      <c r="AA392" s="23">
        <v>107229.35</v>
      </c>
      <c r="AB392" s="23">
        <v>0</v>
      </c>
      <c r="AC392" s="23">
        <v>0</v>
      </c>
      <c r="AD392" s="23">
        <v>0</v>
      </c>
      <c r="AE392" s="23">
        <v>0</v>
      </c>
      <c r="AF392" s="23">
        <v>36558.85</v>
      </c>
      <c r="AG392" s="23">
        <v>0</v>
      </c>
      <c r="AH392" s="23">
        <v>0</v>
      </c>
      <c r="AI392" s="23">
        <v>13911.8</v>
      </c>
      <c r="AJ392" s="23">
        <v>12301.55</v>
      </c>
      <c r="AK392" s="23">
        <v>4836.3999999999996</v>
      </c>
      <c r="AL392" s="23">
        <v>4848.6499999999996</v>
      </c>
      <c r="AM392" s="23">
        <v>151432.85</v>
      </c>
      <c r="AN392" s="23">
        <v>53210.45</v>
      </c>
      <c r="AO392" s="23">
        <v>0</v>
      </c>
      <c r="AP392" s="23">
        <v>18116.5</v>
      </c>
      <c r="AQ392" s="23">
        <v>83843.91</v>
      </c>
      <c r="AR392" s="23">
        <v>0</v>
      </c>
      <c r="AS392" s="23">
        <v>66475.3</v>
      </c>
      <c r="AT392" s="23">
        <v>249261.95</v>
      </c>
      <c r="AU392" s="23">
        <v>0</v>
      </c>
      <c r="AV392" s="23">
        <v>0</v>
      </c>
      <c r="AW392" s="23">
        <v>157043.54999999999</v>
      </c>
      <c r="AX392" s="23">
        <v>4370</v>
      </c>
      <c r="AY392" s="23">
        <v>0</v>
      </c>
      <c r="AZ392" s="23">
        <v>285275.5</v>
      </c>
      <c r="BA392" s="23">
        <v>0</v>
      </c>
      <c r="BB392" s="23">
        <v>0</v>
      </c>
      <c r="BC392" s="23">
        <v>121044.75</v>
      </c>
      <c r="BD392" s="23">
        <v>533326.65</v>
      </c>
      <c r="BE392" s="23">
        <v>0</v>
      </c>
      <c r="BF392" s="23">
        <v>0</v>
      </c>
      <c r="BG392" s="23">
        <v>0</v>
      </c>
      <c r="BH392" s="23">
        <v>0</v>
      </c>
      <c r="BI392" s="23">
        <v>3250080.48</v>
      </c>
      <c r="BJ392" s="23">
        <v>179626.95</v>
      </c>
      <c r="BK392" s="23">
        <v>133436.04999999999</v>
      </c>
      <c r="BL392" s="23">
        <v>40759.75</v>
      </c>
      <c r="BM392" s="23">
        <v>29490.3</v>
      </c>
      <c r="BN392" s="23">
        <v>75900.25</v>
      </c>
      <c r="BO392" s="23">
        <v>14153.58</v>
      </c>
      <c r="BP392" s="23">
        <v>559739.05000000005</v>
      </c>
      <c r="BQ392" s="23">
        <v>60094.62</v>
      </c>
      <c r="BR392" s="23">
        <v>12789.85</v>
      </c>
      <c r="BS392" s="23">
        <v>12511.98</v>
      </c>
      <c r="BT392" s="23">
        <v>151107.01999999999</v>
      </c>
      <c r="BU392" s="23">
        <v>61374.75</v>
      </c>
      <c r="BV392" s="23">
        <v>33061.9</v>
      </c>
      <c r="BW392" s="23">
        <v>140612.35</v>
      </c>
      <c r="BX392" s="23">
        <v>13385.68</v>
      </c>
      <c r="BY392" s="24">
        <v>1820237.01</v>
      </c>
    </row>
    <row r="393" spans="1:77">
      <c r="A393" s="21" t="s">
        <v>401</v>
      </c>
      <c r="B393" s="22">
        <v>5108010107.1149998</v>
      </c>
      <c r="C393" s="21" t="s">
        <v>550</v>
      </c>
      <c r="D393" s="23">
        <v>0</v>
      </c>
      <c r="E393" s="23">
        <v>0</v>
      </c>
      <c r="F393" s="23">
        <v>0</v>
      </c>
      <c r="G393" s="23">
        <v>0</v>
      </c>
      <c r="H393" s="23">
        <v>0</v>
      </c>
      <c r="I393" s="23">
        <v>0</v>
      </c>
      <c r="J393" s="23">
        <v>85723.49</v>
      </c>
      <c r="K393" s="23">
        <v>192494.7</v>
      </c>
      <c r="L393" s="23">
        <v>11745.8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28171.3</v>
      </c>
      <c r="V393" s="23">
        <v>0</v>
      </c>
      <c r="W393" s="23">
        <v>0</v>
      </c>
      <c r="X393" s="23">
        <v>0</v>
      </c>
      <c r="Y393" s="23">
        <v>0</v>
      </c>
      <c r="Z393" s="23">
        <v>0</v>
      </c>
      <c r="AA393" s="23">
        <v>28311.9</v>
      </c>
      <c r="AB393" s="23">
        <v>0</v>
      </c>
      <c r="AC393" s="23">
        <v>0</v>
      </c>
      <c r="AD393" s="23">
        <v>0</v>
      </c>
      <c r="AE393" s="23">
        <v>102133.55</v>
      </c>
      <c r="AF393" s="23">
        <v>0</v>
      </c>
      <c r="AG393" s="23">
        <v>2359.5</v>
      </c>
      <c r="AH393" s="23">
        <v>0</v>
      </c>
      <c r="AI393" s="23">
        <v>7069.9</v>
      </c>
      <c r="AJ393" s="23">
        <v>25980.6</v>
      </c>
      <c r="AK393" s="23">
        <v>788.2</v>
      </c>
      <c r="AL393" s="23">
        <v>0</v>
      </c>
      <c r="AM393" s="23">
        <v>54772.25</v>
      </c>
      <c r="AN393" s="23">
        <v>10038.65</v>
      </c>
      <c r="AO393" s="23">
        <v>6952.1</v>
      </c>
      <c r="AP393" s="23">
        <v>0</v>
      </c>
      <c r="AQ393" s="23">
        <v>1318904.83</v>
      </c>
      <c r="AR393" s="23">
        <v>0</v>
      </c>
      <c r="AS393" s="23">
        <v>0</v>
      </c>
      <c r="AT393" s="23">
        <v>108586.9</v>
      </c>
      <c r="AU393" s="23">
        <v>5867.2</v>
      </c>
      <c r="AV393" s="23">
        <v>0</v>
      </c>
      <c r="AW393" s="23">
        <v>41201.5</v>
      </c>
      <c r="AX393" s="23">
        <v>36794.449999999997</v>
      </c>
      <c r="AY393" s="23">
        <v>0</v>
      </c>
      <c r="AZ393" s="23">
        <v>8201.35</v>
      </c>
      <c r="BA393" s="23">
        <v>0</v>
      </c>
      <c r="BB393" s="23">
        <v>0</v>
      </c>
      <c r="BC393" s="23">
        <v>5585.05</v>
      </c>
      <c r="BD393" s="23">
        <v>203115.3</v>
      </c>
      <c r="BE393" s="23">
        <v>0</v>
      </c>
      <c r="BF393" s="23">
        <v>0</v>
      </c>
      <c r="BG393" s="23">
        <v>0</v>
      </c>
      <c r="BH393" s="23">
        <v>0</v>
      </c>
      <c r="BI393" s="23">
        <v>0</v>
      </c>
      <c r="BJ393" s="23">
        <v>178017.65</v>
      </c>
      <c r="BK393" s="23">
        <v>59787.3</v>
      </c>
      <c r="BL393" s="23">
        <v>7505.1</v>
      </c>
      <c r="BM393" s="23">
        <v>0</v>
      </c>
      <c r="BN393" s="23">
        <v>36152.75</v>
      </c>
      <c r="BO393" s="23">
        <v>0</v>
      </c>
      <c r="BP393" s="23">
        <v>1264821.45</v>
      </c>
      <c r="BQ393" s="23">
        <v>52789.61</v>
      </c>
      <c r="BR393" s="23">
        <v>3411.45</v>
      </c>
      <c r="BS393" s="23">
        <v>0</v>
      </c>
      <c r="BT393" s="23">
        <v>114336.06</v>
      </c>
      <c r="BU393" s="23">
        <v>102757.7</v>
      </c>
      <c r="BV393" s="23">
        <v>11448.45</v>
      </c>
      <c r="BW393" s="23">
        <v>49761</v>
      </c>
      <c r="BX393" s="23">
        <v>3698.92</v>
      </c>
      <c r="BY393" s="24">
        <v>125040.40000000001</v>
      </c>
    </row>
    <row r="394" spans="1:77">
      <c r="A394" s="21" t="s">
        <v>401</v>
      </c>
      <c r="B394" s="22">
        <v>5112010103.1009998</v>
      </c>
      <c r="C394" s="21" t="s">
        <v>551</v>
      </c>
      <c r="D394" s="23">
        <v>3571545.75</v>
      </c>
      <c r="E394" s="23">
        <v>0</v>
      </c>
      <c r="F394" s="23">
        <v>940003</v>
      </c>
      <c r="G394" s="23">
        <v>275359</v>
      </c>
      <c r="H394" s="23">
        <v>9629</v>
      </c>
      <c r="I394" s="23">
        <v>0</v>
      </c>
      <c r="J394" s="23">
        <v>0</v>
      </c>
      <c r="K394" s="23">
        <v>0</v>
      </c>
      <c r="L394" s="23">
        <v>0</v>
      </c>
      <c r="M394" s="23">
        <v>278022</v>
      </c>
      <c r="N394" s="23">
        <v>5631</v>
      </c>
      <c r="O394" s="23">
        <v>0</v>
      </c>
      <c r="P394" s="23">
        <v>0</v>
      </c>
      <c r="Q394" s="23">
        <v>381125</v>
      </c>
      <c r="R394" s="23">
        <v>0</v>
      </c>
      <c r="S394" s="23">
        <v>0</v>
      </c>
      <c r="T394" s="23">
        <v>0</v>
      </c>
      <c r="U394" s="23">
        <v>0</v>
      </c>
      <c r="V394" s="23">
        <v>123301</v>
      </c>
      <c r="W394" s="23">
        <v>1711</v>
      </c>
      <c r="X394" s="23">
        <v>3983.5</v>
      </c>
      <c r="Y394" s="23">
        <v>0</v>
      </c>
      <c r="Z394" s="23">
        <v>0</v>
      </c>
      <c r="AA394" s="23">
        <v>24999</v>
      </c>
      <c r="AB394" s="23">
        <v>0</v>
      </c>
      <c r="AC394" s="23">
        <v>0</v>
      </c>
      <c r="AD394" s="23">
        <v>0</v>
      </c>
      <c r="AE394" s="23">
        <v>938817</v>
      </c>
      <c r="AF394" s="23">
        <v>61519</v>
      </c>
      <c r="AG394" s="23">
        <v>23173</v>
      </c>
      <c r="AH394" s="23">
        <v>3315</v>
      </c>
      <c r="AI394" s="23">
        <v>0</v>
      </c>
      <c r="AJ394" s="23">
        <v>0</v>
      </c>
      <c r="AK394" s="23">
        <v>0</v>
      </c>
      <c r="AL394" s="23">
        <v>0</v>
      </c>
      <c r="AM394" s="23">
        <v>23623</v>
      </c>
      <c r="AN394" s="23">
        <v>0</v>
      </c>
      <c r="AO394" s="23">
        <v>0</v>
      </c>
      <c r="AP394" s="23">
        <v>0</v>
      </c>
      <c r="AQ394" s="23">
        <v>0</v>
      </c>
      <c r="AR394" s="23">
        <v>0</v>
      </c>
      <c r="AS394" s="23">
        <v>0</v>
      </c>
      <c r="AT394" s="23">
        <v>12239</v>
      </c>
      <c r="AU394" s="23">
        <v>12470</v>
      </c>
      <c r="AV394" s="23">
        <v>0</v>
      </c>
      <c r="AW394" s="23">
        <v>23905</v>
      </c>
      <c r="AX394" s="23">
        <v>0</v>
      </c>
      <c r="AY394" s="23">
        <v>0</v>
      </c>
      <c r="AZ394" s="23">
        <v>0</v>
      </c>
      <c r="BA394" s="23">
        <v>0</v>
      </c>
      <c r="BB394" s="23">
        <v>175873</v>
      </c>
      <c r="BC394" s="23">
        <v>0</v>
      </c>
      <c r="BD394" s="23">
        <v>0</v>
      </c>
      <c r="BE394" s="23">
        <v>34519</v>
      </c>
      <c r="BF394" s="23">
        <v>0</v>
      </c>
      <c r="BG394" s="23">
        <v>0</v>
      </c>
      <c r="BH394" s="23">
        <v>0</v>
      </c>
      <c r="BI394" s="23">
        <v>212261.79</v>
      </c>
      <c r="BJ394" s="23">
        <v>0</v>
      </c>
      <c r="BK394" s="23">
        <v>0</v>
      </c>
      <c r="BL394" s="23">
        <v>0</v>
      </c>
      <c r="BM394" s="23">
        <v>0</v>
      </c>
      <c r="BN394" s="23">
        <v>0</v>
      </c>
      <c r="BO394" s="23">
        <v>0</v>
      </c>
      <c r="BP394" s="23">
        <v>0</v>
      </c>
      <c r="BQ394" s="23">
        <v>0</v>
      </c>
      <c r="BR394" s="23">
        <v>0</v>
      </c>
      <c r="BS394" s="23">
        <v>0</v>
      </c>
      <c r="BT394" s="23">
        <v>0</v>
      </c>
      <c r="BU394" s="23">
        <v>0</v>
      </c>
      <c r="BV394" s="23">
        <v>0</v>
      </c>
      <c r="BW394" s="23">
        <v>0</v>
      </c>
      <c r="BX394" s="23">
        <v>0</v>
      </c>
      <c r="BY394" s="24">
        <v>1858</v>
      </c>
    </row>
    <row r="395" spans="1:77">
      <c r="A395" s="21" t="s">
        <v>401</v>
      </c>
      <c r="B395" s="22">
        <v>5203010105.1009998</v>
      </c>
      <c r="C395" s="21" t="s">
        <v>552</v>
      </c>
      <c r="D395" s="28">
        <v>0</v>
      </c>
      <c r="E395" s="28">
        <v>0</v>
      </c>
      <c r="F395" s="28">
        <v>0</v>
      </c>
      <c r="G395" s="28">
        <v>0</v>
      </c>
      <c r="H395" s="28">
        <v>0</v>
      </c>
      <c r="I395" s="28">
        <v>0</v>
      </c>
      <c r="J395" s="28">
        <v>0</v>
      </c>
      <c r="K395" s="28">
        <v>0</v>
      </c>
      <c r="L395" s="28">
        <v>0</v>
      </c>
      <c r="M395" s="28">
        <v>0</v>
      </c>
      <c r="N395" s="28">
        <v>0</v>
      </c>
      <c r="O395" s="28">
        <v>0</v>
      </c>
      <c r="P395" s="28">
        <v>0</v>
      </c>
      <c r="Q395" s="28">
        <v>0</v>
      </c>
      <c r="R395" s="28">
        <v>0</v>
      </c>
      <c r="S395" s="28">
        <v>0</v>
      </c>
      <c r="T395" s="28">
        <v>0</v>
      </c>
      <c r="U395" s="28">
        <v>0</v>
      </c>
      <c r="V395" s="28">
        <v>0</v>
      </c>
      <c r="W395" s="28">
        <v>0</v>
      </c>
      <c r="X395" s="28">
        <v>0</v>
      </c>
      <c r="Y395" s="28">
        <v>0</v>
      </c>
      <c r="Z395" s="28">
        <v>0</v>
      </c>
      <c r="AA395" s="28">
        <v>0</v>
      </c>
      <c r="AB395" s="28">
        <v>0</v>
      </c>
      <c r="AC395" s="28">
        <v>0</v>
      </c>
      <c r="AD395" s="28">
        <v>0</v>
      </c>
      <c r="AE395" s="28">
        <v>0</v>
      </c>
      <c r="AF395" s="28">
        <v>0</v>
      </c>
      <c r="AG395" s="28">
        <v>0</v>
      </c>
      <c r="AH395" s="28">
        <v>0</v>
      </c>
      <c r="AI395" s="28">
        <v>0</v>
      </c>
      <c r="AJ395" s="28">
        <v>0</v>
      </c>
      <c r="AK395" s="28">
        <v>0</v>
      </c>
      <c r="AL395" s="28">
        <v>0</v>
      </c>
      <c r="AM395" s="28">
        <v>0</v>
      </c>
      <c r="AN395" s="28">
        <v>0</v>
      </c>
      <c r="AO395" s="28">
        <v>0</v>
      </c>
      <c r="AP395" s="28">
        <v>0</v>
      </c>
      <c r="AQ395" s="28">
        <v>0</v>
      </c>
      <c r="AR395" s="28">
        <v>0</v>
      </c>
      <c r="AS395" s="28">
        <v>0</v>
      </c>
      <c r="AT395" s="28">
        <v>0</v>
      </c>
      <c r="AU395" s="28">
        <v>0</v>
      </c>
      <c r="AV395" s="28">
        <v>0</v>
      </c>
      <c r="AW395" s="28">
        <v>0</v>
      </c>
      <c r="AX395" s="28">
        <v>0</v>
      </c>
      <c r="AY395" s="28">
        <v>0</v>
      </c>
      <c r="AZ395" s="28">
        <v>0</v>
      </c>
      <c r="BA395" s="28">
        <v>0</v>
      </c>
      <c r="BB395" s="28">
        <v>0</v>
      </c>
      <c r="BC395" s="28">
        <v>0</v>
      </c>
      <c r="BD395" s="28">
        <v>0</v>
      </c>
      <c r="BE395" s="28">
        <v>0</v>
      </c>
      <c r="BF395" s="28">
        <v>0</v>
      </c>
      <c r="BG395" s="28">
        <v>0</v>
      </c>
      <c r="BH395" s="28">
        <v>0</v>
      </c>
      <c r="BI395" s="28">
        <v>0</v>
      </c>
      <c r="BJ395" s="28">
        <v>0</v>
      </c>
      <c r="BK395" s="28">
        <v>0</v>
      </c>
      <c r="BL395" s="28">
        <v>0</v>
      </c>
      <c r="BM395" s="28">
        <v>0</v>
      </c>
      <c r="BN395" s="28">
        <v>0</v>
      </c>
      <c r="BO395" s="28">
        <v>0</v>
      </c>
      <c r="BP395" s="28">
        <v>0</v>
      </c>
      <c r="BQ395" s="28">
        <v>0</v>
      </c>
      <c r="BR395" s="28">
        <v>0</v>
      </c>
      <c r="BS395" s="28">
        <v>0</v>
      </c>
      <c r="BT395" s="28">
        <v>0</v>
      </c>
      <c r="BU395" s="28">
        <v>0</v>
      </c>
      <c r="BV395" s="28">
        <v>0</v>
      </c>
      <c r="BW395" s="28">
        <v>0</v>
      </c>
      <c r="BX395" s="28">
        <v>0</v>
      </c>
      <c r="BY395" s="24">
        <v>103463</v>
      </c>
    </row>
    <row r="396" spans="1:77">
      <c r="A396" s="21" t="s">
        <v>401</v>
      </c>
      <c r="B396" s="22">
        <v>5203010106.1009998</v>
      </c>
      <c r="C396" s="21" t="s">
        <v>553</v>
      </c>
      <c r="D396" s="28">
        <v>0</v>
      </c>
      <c r="E396" s="28">
        <v>0</v>
      </c>
      <c r="F396" s="28">
        <v>0</v>
      </c>
      <c r="G396" s="28">
        <v>0</v>
      </c>
      <c r="H396" s="28">
        <v>0</v>
      </c>
      <c r="I396" s="28">
        <v>0</v>
      </c>
      <c r="J396" s="28">
        <v>0</v>
      </c>
      <c r="K396" s="28">
        <v>0</v>
      </c>
      <c r="L396" s="28">
        <v>0</v>
      </c>
      <c r="M396" s="28">
        <v>0</v>
      </c>
      <c r="N396" s="28">
        <v>0</v>
      </c>
      <c r="O396" s="28">
        <v>0</v>
      </c>
      <c r="P396" s="28">
        <v>0</v>
      </c>
      <c r="Q396" s="28">
        <v>0</v>
      </c>
      <c r="R396" s="28">
        <v>0</v>
      </c>
      <c r="S396" s="28">
        <v>0</v>
      </c>
      <c r="T396" s="28">
        <v>0</v>
      </c>
      <c r="U396" s="28">
        <v>0</v>
      </c>
      <c r="V396" s="28">
        <v>0</v>
      </c>
      <c r="W396" s="28">
        <v>0</v>
      </c>
      <c r="X396" s="28">
        <v>0</v>
      </c>
      <c r="Y396" s="28">
        <v>0</v>
      </c>
      <c r="Z396" s="28">
        <v>0</v>
      </c>
      <c r="AA396" s="28">
        <v>0</v>
      </c>
      <c r="AB396" s="28">
        <v>0</v>
      </c>
      <c r="AC396" s="28">
        <v>0</v>
      </c>
      <c r="AD396" s="28">
        <v>0</v>
      </c>
      <c r="AE396" s="28">
        <v>0</v>
      </c>
      <c r="AF396" s="28">
        <v>0</v>
      </c>
      <c r="AG396" s="28">
        <v>0</v>
      </c>
      <c r="AH396" s="28">
        <v>0</v>
      </c>
      <c r="AI396" s="28">
        <v>0</v>
      </c>
      <c r="AJ396" s="28">
        <v>0</v>
      </c>
      <c r="AK396" s="28">
        <v>0</v>
      </c>
      <c r="AL396" s="28">
        <v>0</v>
      </c>
      <c r="AM396" s="28">
        <v>0</v>
      </c>
      <c r="AN396" s="28">
        <v>0</v>
      </c>
      <c r="AO396" s="28">
        <v>0</v>
      </c>
      <c r="AP396" s="28">
        <v>0</v>
      </c>
      <c r="AQ396" s="28">
        <v>0</v>
      </c>
      <c r="AR396" s="28">
        <v>0</v>
      </c>
      <c r="AS396" s="28">
        <v>0</v>
      </c>
      <c r="AT396" s="28">
        <v>0</v>
      </c>
      <c r="AU396" s="28">
        <v>0</v>
      </c>
      <c r="AV396" s="28">
        <v>0</v>
      </c>
      <c r="AW396" s="28">
        <v>0</v>
      </c>
      <c r="AX396" s="28">
        <v>0</v>
      </c>
      <c r="AY396" s="28">
        <v>0</v>
      </c>
      <c r="AZ396" s="28">
        <v>0</v>
      </c>
      <c r="BA396" s="28">
        <v>0</v>
      </c>
      <c r="BB396" s="28">
        <v>0</v>
      </c>
      <c r="BC396" s="28">
        <v>0</v>
      </c>
      <c r="BD396" s="28">
        <v>0</v>
      </c>
      <c r="BE396" s="28">
        <v>0</v>
      </c>
      <c r="BF396" s="28">
        <v>0</v>
      </c>
      <c r="BG396" s="28">
        <v>0</v>
      </c>
      <c r="BH396" s="28">
        <v>0</v>
      </c>
      <c r="BI396" s="28">
        <v>0</v>
      </c>
      <c r="BJ396" s="28">
        <v>0</v>
      </c>
      <c r="BK396" s="28">
        <v>0</v>
      </c>
      <c r="BL396" s="28">
        <v>0</v>
      </c>
      <c r="BM396" s="28">
        <v>0</v>
      </c>
      <c r="BN396" s="28">
        <v>0</v>
      </c>
      <c r="BO396" s="28">
        <v>0</v>
      </c>
      <c r="BP396" s="28">
        <v>0</v>
      </c>
      <c r="BQ396" s="28">
        <v>0</v>
      </c>
      <c r="BR396" s="28">
        <v>0</v>
      </c>
      <c r="BS396" s="28">
        <v>0</v>
      </c>
      <c r="BT396" s="28">
        <v>0</v>
      </c>
      <c r="BU396" s="28">
        <v>0</v>
      </c>
      <c r="BV396" s="28">
        <v>0</v>
      </c>
      <c r="BW396" s="28">
        <v>0</v>
      </c>
      <c r="BX396" s="28">
        <v>0</v>
      </c>
      <c r="BY396" s="24">
        <v>507044.72000000003</v>
      </c>
    </row>
    <row r="397" spans="1:77">
      <c r="A397" s="21" t="s">
        <v>401</v>
      </c>
      <c r="B397" s="22">
        <v>5203010107.1009998</v>
      </c>
      <c r="C397" s="21" t="s">
        <v>554</v>
      </c>
      <c r="D397" s="28">
        <v>0</v>
      </c>
      <c r="E397" s="28">
        <v>0</v>
      </c>
      <c r="F397" s="28">
        <v>0</v>
      </c>
      <c r="G397" s="28">
        <v>0</v>
      </c>
      <c r="H397" s="28">
        <v>0</v>
      </c>
      <c r="I397" s="28">
        <v>0</v>
      </c>
      <c r="J397" s="28">
        <v>0</v>
      </c>
      <c r="K397" s="28">
        <v>0</v>
      </c>
      <c r="L397" s="28">
        <v>0</v>
      </c>
      <c r="M397" s="28">
        <v>0</v>
      </c>
      <c r="N397" s="28">
        <v>0</v>
      </c>
      <c r="O397" s="28">
        <v>0</v>
      </c>
      <c r="P397" s="28">
        <v>0</v>
      </c>
      <c r="Q397" s="28">
        <v>0</v>
      </c>
      <c r="R397" s="28">
        <v>0</v>
      </c>
      <c r="S397" s="28">
        <v>0</v>
      </c>
      <c r="T397" s="28">
        <v>0</v>
      </c>
      <c r="U397" s="28">
        <v>0</v>
      </c>
      <c r="V397" s="28">
        <v>0</v>
      </c>
      <c r="W397" s="28">
        <v>0</v>
      </c>
      <c r="X397" s="28">
        <v>0</v>
      </c>
      <c r="Y397" s="28">
        <v>0</v>
      </c>
      <c r="Z397" s="28">
        <v>0</v>
      </c>
      <c r="AA397" s="28">
        <v>0</v>
      </c>
      <c r="AB397" s="28">
        <v>0</v>
      </c>
      <c r="AC397" s="28">
        <v>0</v>
      </c>
      <c r="AD397" s="28">
        <v>0</v>
      </c>
      <c r="AE397" s="28">
        <v>0</v>
      </c>
      <c r="AF397" s="28">
        <v>0</v>
      </c>
      <c r="AG397" s="28">
        <v>0</v>
      </c>
      <c r="AH397" s="28">
        <v>0</v>
      </c>
      <c r="AI397" s="28">
        <v>0</v>
      </c>
      <c r="AJ397" s="28">
        <v>0</v>
      </c>
      <c r="AK397" s="28">
        <v>0</v>
      </c>
      <c r="AL397" s="28">
        <v>0</v>
      </c>
      <c r="AM397" s="28">
        <v>0</v>
      </c>
      <c r="AN397" s="28">
        <v>0</v>
      </c>
      <c r="AO397" s="28">
        <v>0</v>
      </c>
      <c r="AP397" s="28">
        <v>0</v>
      </c>
      <c r="AQ397" s="28">
        <v>0</v>
      </c>
      <c r="AR397" s="28">
        <v>0</v>
      </c>
      <c r="AS397" s="28">
        <v>0</v>
      </c>
      <c r="AT397" s="28">
        <v>0</v>
      </c>
      <c r="AU397" s="28">
        <v>0</v>
      </c>
      <c r="AV397" s="28">
        <v>0</v>
      </c>
      <c r="AW397" s="28">
        <v>0</v>
      </c>
      <c r="AX397" s="28">
        <v>0</v>
      </c>
      <c r="AY397" s="28">
        <v>0</v>
      </c>
      <c r="AZ397" s="28">
        <v>0</v>
      </c>
      <c r="BA397" s="28">
        <v>0</v>
      </c>
      <c r="BB397" s="28">
        <v>0</v>
      </c>
      <c r="BC397" s="28">
        <v>0</v>
      </c>
      <c r="BD397" s="28">
        <v>0</v>
      </c>
      <c r="BE397" s="28">
        <v>0</v>
      </c>
      <c r="BF397" s="28">
        <v>0</v>
      </c>
      <c r="BG397" s="28">
        <v>0</v>
      </c>
      <c r="BH397" s="28">
        <v>0</v>
      </c>
      <c r="BI397" s="28">
        <v>0</v>
      </c>
      <c r="BJ397" s="28">
        <v>0</v>
      </c>
      <c r="BK397" s="28">
        <v>0</v>
      </c>
      <c r="BL397" s="28">
        <v>0</v>
      </c>
      <c r="BM397" s="28">
        <v>0</v>
      </c>
      <c r="BN397" s="28">
        <v>0</v>
      </c>
      <c r="BO397" s="28">
        <v>0</v>
      </c>
      <c r="BP397" s="28">
        <v>0</v>
      </c>
      <c r="BQ397" s="28">
        <v>0</v>
      </c>
      <c r="BR397" s="28">
        <v>0</v>
      </c>
      <c r="BS397" s="28">
        <v>0</v>
      </c>
      <c r="BT397" s="28">
        <v>0</v>
      </c>
      <c r="BU397" s="28">
        <v>0</v>
      </c>
      <c r="BV397" s="28">
        <v>0</v>
      </c>
      <c r="BW397" s="28">
        <v>0</v>
      </c>
      <c r="BX397" s="28">
        <v>0</v>
      </c>
      <c r="BY397" s="24">
        <v>148233.04999999999</v>
      </c>
    </row>
    <row r="398" spans="1:77">
      <c r="A398" s="21" t="s">
        <v>401</v>
      </c>
      <c r="B398" s="22">
        <v>5203010109.1009998</v>
      </c>
      <c r="C398" s="21" t="s">
        <v>555</v>
      </c>
      <c r="D398" s="28">
        <v>0</v>
      </c>
      <c r="E398" s="28">
        <v>0</v>
      </c>
      <c r="F398" s="28">
        <v>0</v>
      </c>
      <c r="G398" s="28">
        <v>0</v>
      </c>
      <c r="H398" s="28">
        <v>0</v>
      </c>
      <c r="I398" s="28">
        <v>0</v>
      </c>
      <c r="J398" s="28">
        <v>0</v>
      </c>
      <c r="K398" s="28">
        <v>0</v>
      </c>
      <c r="L398" s="28">
        <v>0</v>
      </c>
      <c r="M398" s="28">
        <v>0</v>
      </c>
      <c r="N398" s="28">
        <v>0</v>
      </c>
      <c r="O398" s="28">
        <v>0</v>
      </c>
      <c r="P398" s="28">
        <v>0</v>
      </c>
      <c r="Q398" s="28">
        <v>0</v>
      </c>
      <c r="R398" s="28">
        <v>0</v>
      </c>
      <c r="S398" s="28">
        <v>0</v>
      </c>
      <c r="T398" s="28">
        <v>0</v>
      </c>
      <c r="U398" s="28">
        <v>0</v>
      </c>
      <c r="V398" s="28">
        <v>0</v>
      </c>
      <c r="W398" s="28">
        <v>0</v>
      </c>
      <c r="X398" s="28">
        <v>0</v>
      </c>
      <c r="Y398" s="28">
        <v>0</v>
      </c>
      <c r="Z398" s="28">
        <v>0</v>
      </c>
      <c r="AA398" s="28">
        <v>0</v>
      </c>
      <c r="AB398" s="28">
        <v>0</v>
      </c>
      <c r="AC398" s="28">
        <v>0</v>
      </c>
      <c r="AD398" s="28">
        <v>0</v>
      </c>
      <c r="AE398" s="28">
        <v>0</v>
      </c>
      <c r="AF398" s="28">
        <v>0</v>
      </c>
      <c r="AG398" s="28">
        <v>0</v>
      </c>
      <c r="AH398" s="28">
        <v>0</v>
      </c>
      <c r="AI398" s="28">
        <v>0</v>
      </c>
      <c r="AJ398" s="28">
        <v>0</v>
      </c>
      <c r="AK398" s="28">
        <v>0</v>
      </c>
      <c r="AL398" s="28">
        <v>0</v>
      </c>
      <c r="AM398" s="28">
        <v>0</v>
      </c>
      <c r="AN398" s="28">
        <v>0</v>
      </c>
      <c r="AO398" s="28">
        <v>0</v>
      </c>
      <c r="AP398" s="28">
        <v>0</v>
      </c>
      <c r="AQ398" s="28">
        <v>0</v>
      </c>
      <c r="AR398" s="28">
        <v>0</v>
      </c>
      <c r="AS398" s="28">
        <v>0</v>
      </c>
      <c r="AT398" s="28">
        <v>0</v>
      </c>
      <c r="AU398" s="28">
        <v>0</v>
      </c>
      <c r="AV398" s="28">
        <v>0</v>
      </c>
      <c r="AW398" s="28">
        <v>0</v>
      </c>
      <c r="AX398" s="28">
        <v>0</v>
      </c>
      <c r="AY398" s="28">
        <v>0</v>
      </c>
      <c r="AZ398" s="28">
        <v>0</v>
      </c>
      <c r="BA398" s="28">
        <v>0</v>
      </c>
      <c r="BB398" s="28">
        <v>0</v>
      </c>
      <c r="BC398" s="28">
        <v>0</v>
      </c>
      <c r="BD398" s="28">
        <v>0</v>
      </c>
      <c r="BE398" s="28">
        <v>0</v>
      </c>
      <c r="BF398" s="28">
        <v>0</v>
      </c>
      <c r="BG398" s="28">
        <v>0</v>
      </c>
      <c r="BH398" s="28">
        <v>0</v>
      </c>
      <c r="BI398" s="28">
        <v>0</v>
      </c>
      <c r="BJ398" s="28">
        <v>0</v>
      </c>
      <c r="BK398" s="28">
        <v>0</v>
      </c>
      <c r="BL398" s="28">
        <v>0</v>
      </c>
      <c r="BM398" s="28">
        <v>0</v>
      </c>
      <c r="BN398" s="28">
        <v>0</v>
      </c>
      <c r="BO398" s="28">
        <v>0</v>
      </c>
      <c r="BP398" s="28">
        <v>0</v>
      </c>
      <c r="BQ398" s="28">
        <v>0</v>
      </c>
      <c r="BR398" s="28">
        <v>0</v>
      </c>
      <c r="BS398" s="28">
        <v>0</v>
      </c>
      <c r="BT398" s="28">
        <v>0</v>
      </c>
      <c r="BU398" s="28">
        <v>0</v>
      </c>
      <c r="BV398" s="28">
        <v>0</v>
      </c>
      <c r="BW398" s="28">
        <v>0</v>
      </c>
      <c r="BX398" s="28">
        <v>0</v>
      </c>
      <c r="BY398" s="24">
        <v>35108793.569999993</v>
      </c>
    </row>
    <row r="399" spans="1:77">
      <c r="A399" s="21" t="s">
        <v>401</v>
      </c>
      <c r="B399" s="22">
        <v>5203010110.1009998</v>
      </c>
      <c r="C399" s="21" t="s">
        <v>556</v>
      </c>
      <c r="D399" s="28">
        <v>0</v>
      </c>
      <c r="E399" s="28">
        <v>0</v>
      </c>
      <c r="F399" s="28">
        <v>0</v>
      </c>
      <c r="G399" s="28">
        <v>0</v>
      </c>
      <c r="H399" s="28">
        <v>0</v>
      </c>
      <c r="I399" s="28">
        <v>0</v>
      </c>
      <c r="J399" s="28">
        <v>0</v>
      </c>
      <c r="K399" s="28">
        <v>0</v>
      </c>
      <c r="L399" s="28">
        <v>0</v>
      </c>
      <c r="M399" s="28">
        <v>0</v>
      </c>
      <c r="N399" s="28">
        <v>0</v>
      </c>
      <c r="O399" s="28">
        <v>0</v>
      </c>
      <c r="P399" s="28">
        <v>0</v>
      </c>
      <c r="Q399" s="28">
        <v>0</v>
      </c>
      <c r="R399" s="28">
        <v>0</v>
      </c>
      <c r="S399" s="28">
        <v>0</v>
      </c>
      <c r="T399" s="28">
        <v>0</v>
      </c>
      <c r="U399" s="28">
        <v>0</v>
      </c>
      <c r="V399" s="28">
        <v>0</v>
      </c>
      <c r="W399" s="28">
        <v>0</v>
      </c>
      <c r="X399" s="28">
        <v>0</v>
      </c>
      <c r="Y399" s="28">
        <v>0</v>
      </c>
      <c r="Z399" s="28">
        <v>0</v>
      </c>
      <c r="AA399" s="28">
        <v>0</v>
      </c>
      <c r="AB399" s="28">
        <v>0</v>
      </c>
      <c r="AC399" s="28">
        <v>0</v>
      </c>
      <c r="AD399" s="28">
        <v>0</v>
      </c>
      <c r="AE399" s="28">
        <v>0</v>
      </c>
      <c r="AF399" s="28">
        <v>0</v>
      </c>
      <c r="AG399" s="28">
        <v>0</v>
      </c>
      <c r="AH399" s="28">
        <v>0</v>
      </c>
      <c r="AI399" s="28">
        <v>0</v>
      </c>
      <c r="AJ399" s="28">
        <v>0</v>
      </c>
      <c r="AK399" s="28">
        <v>0</v>
      </c>
      <c r="AL399" s="28">
        <v>0</v>
      </c>
      <c r="AM399" s="28">
        <v>0</v>
      </c>
      <c r="AN399" s="28">
        <v>0</v>
      </c>
      <c r="AO399" s="28">
        <v>0</v>
      </c>
      <c r="AP399" s="28">
        <v>0</v>
      </c>
      <c r="AQ399" s="28">
        <v>0</v>
      </c>
      <c r="AR399" s="28">
        <v>0</v>
      </c>
      <c r="AS399" s="28">
        <v>0</v>
      </c>
      <c r="AT399" s="28">
        <v>0</v>
      </c>
      <c r="AU399" s="28">
        <v>0</v>
      </c>
      <c r="AV399" s="28">
        <v>0</v>
      </c>
      <c r="AW399" s="28">
        <v>0</v>
      </c>
      <c r="AX399" s="28">
        <v>0</v>
      </c>
      <c r="AY399" s="28">
        <v>0</v>
      </c>
      <c r="AZ399" s="28">
        <v>0</v>
      </c>
      <c r="BA399" s="28">
        <v>0</v>
      </c>
      <c r="BB399" s="28">
        <v>0</v>
      </c>
      <c r="BC399" s="28">
        <v>0</v>
      </c>
      <c r="BD399" s="28">
        <v>0</v>
      </c>
      <c r="BE399" s="28">
        <v>0</v>
      </c>
      <c r="BF399" s="28">
        <v>0</v>
      </c>
      <c r="BG399" s="28">
        <v>0</v>
      </c>
      <c r="BH399" s="28">
        <v>0</v>
      </c>
      <c r="BI399" s="28">
        <v>0</v>
      </c>
      <c r="BJ399" s="28">
        <v>0</v>
      </c>
      <c r="BK399" s="28">
        <v>0</v>
      </c>
      <c r="BL399" s="28">
        <v>0</v>
      </c>
      <c r="BM399" s="28">
        <v>0</v>
      </c>
      <c r="BN399" s="28">
        <v>0</v>
      </c>
      <c r="BO399" s="28">
        <v>0</v>
      </c>
      <c r="BP399" s="28">
        <v>0</v>
      </c>
      <c r="BQ399" s="28">
        <v>0</v>
      </c>
      <c r="BR399" s="28">
        <v>0</v>
      </c>
      <c r="BS399" s="28">
        <v>0</v>
      </c>
      <c r="BT399" s="28">
        <v>0</v>
      </c>
      <c r="BU399" s="28">
        <v>0</v>
      </c>
      <c r="BV399" s="28">
        <v>0</v>
      </c>
      <c r="BW399" s="28">
        <v>0</v>
      </c>
      <c r="BX399" s="28">
        <v>0</v>
      </c>
      <c r="BY399" s="24">
        <v>16597618.369999999</v>
      </c>
    </row>
    <row r="400" spans="1:77">
      <c r="A400" s="21" t="s">
        <v>401</v>
      </c>
      <c r="B400" s="22">
        <v>5203010111.1009998</v>
      </c>
      <c r="C400" s="21" t="s">
        <v>557</v>
      </c>
      <c r="D400" s="28">
        <v>0</v>
      </c>
      <c r="E400" s="28">
        <v>0</v>
      </c>
      <c r="F400" s="28">
        <v>0</v>
      </c>
      <c r="G400" s="28">
        <v>0</v>
      </c>
      <c r="H400" s="28">
        <v>0</v>
      </c>
      <c r="I400" s="28">
        <v>0</v>
      </c>
      <c r="J400" s="28">
        <v>0</v>
      </c>
      <c r="K400" s="28">
        <v>0</v>
      </c>
      <c r="L400" s="28">
        <v>0</v>
      </c>
      <c r="M400" s="28">
        <v>0</v>
      </c>
      <c r="N400" s="28">
        <v>0</v>
      </c>
      <c r="O400" s="28">
        <v>0</v>
      </c>
      <c r="P400" s="28">
        <v>0</v>
      </c>
      <c r="Q400" s="28">
        <v>0</v>
      </c>
      <c r="R400" s="28">
        <v>0</v>
      </c>
      <c r="S400" s="28">
        <v>0</v>
      </c>
      <c r="T400" s="28">
        <v>0</v>
      </c>
      <c r="U400" s="28">
        <v>0</v>
      </c>
      <c r="V400" s="28">
        <v>0</v>
      </c>
      <c r="W400" s="28">
        <v>0</v>
      </c>
      <c r="X400" s="28">
        <v>0</v>
      </c>
      <c r="Y400" s="28">
        <v>0</v>
      </c>
      <c r="Z400" s="28">
        <v>0</v>
      </c>
      <c r="AA400" s="28">
        <v>0</v>
      </c>
      <c r="AB400" s="28">
        <v>0</v>
      </c>
      <c r="AC400" s="28">
        <v>0</v>
      </c>
      <c r="AD400" s="28">
        <v>0</v>
      </c>
      <c r="AE400" s="28">
        <v>0</v>
      </c>
      <c r="AF400" s="28">
        <v>0</v>
      </c>
      <c r="AG400" s="28">
        <v>0</v>
      </c>
      <c r="AH400" s="28">
        <v>0</v>
      </c>
      <c r="AI400" s="28">
        <v>0</v>
      </c>
      <c r="AJ400" s="28">
        <v>0</v>
      </c>
      <c r="AK400" s="28">
        <v>0</v>
      </c>
      <c r="AL400" s="28">
        <v>0</v>
      </c>
      <c r="AM400" s="28">
        <v>0</v>
      </c>
      <c r="AN400" s="28">
        <v>0</v>
      </c>
      <c r="AO400" s="28">
        <v>0</v>
      </c>
      <c r="AP400" s="28">
        <v>0</v>
      </c>
      <c r="AQ400" s="28">
        <v>0</v>
      </c>
      <c r="AR400" s="28">
        <v>0</v>
      </c>
      <c r="AS400" s="28">
        <v>0</v>
      </c>
      <c r="AT400" s="28">
        <v>0</v>
      </c>
      <c r="AU400" s="28">
        <v>0</v>
      </c>
      <c r="AV400" s="28">
        <v>0</v>
      </c>
      <c r="AW400" s="28">
        <v>0</v>
      </c>
      <c r="AX400" s="28">
        <v>0</v>
      </c>
      <c r="AY400" s="28">
        <v>0</v>
      </c>
      <c r="AZ400" s="28">
        <v>0</v>
      </c>
      <c r="BA400" s="28">
        <v>0</v>
      </c>
      <c r="BB400" s="28">
        <v>0</v>
      </c>
      <c r="BC400" s="28">
        <v>0</v>
      </c>
      <c r="BD400" s="28">
        <v>0</v>
      </c>
      <c r="BE400" s="28">
        <v>0</v>
      </c>
      <c r="BF400" s="28">
        <v>0</v>
      </c>
      <c r="BG400" s="28">
        <v>0</v>
      </c>
      <c r="BH400" s="28">
        <v>0</v>
      </c>
      <c r="BI400" s="28">
        <v>0</v>
      </c>
      <c r="BJ400" s="28">
        <v>0</v>
      </c>
      <c r="BK400" s="28">
        <v>0</v>
      </c>
      <c r="BL400" s="28">
        <v>0</v>
      </c>
      <c r="BM400" s="28">
        <v>0</v>
      </c>
      <c r="BN400" s="28">
        <v>0</v>
      </c>
      <c r="BO400" s="28">
        <v>0</v>
      </c>
      <c r="BP400" s="28">
        <v>0</v>
      </c>
      <c r="BQ400" s="28">
        <v>0</v>
      </c>
      <c r="BR400" s="28">
        <v>0</v>
      </c>
      <c r="BS400" s="28">
        <v>0</v>
      </c>
      <c r="BT400" s="28">
        <v>0</v>
      </c>
      <c r="BU400" s="28">
        <v>0</v>
      </c>
      <c r="BV400" s="28">
        <v>0</v>
      </c>
      <c r="BW400" s="28">
        <v>0</v>
      </c>
      <c r="BX400" s="28">
        <v>0</v>
      </c>
      <c r="BY400" s="24">
        <v>14145130.109999999</v>
      </c>
    </row>
    <row r="401" spans="1:77">
      <c r="A401" s="21" t="s">
        <v>401</v>
      </c>
      <c r="B401" s="22">
        <v>5203010112.1009998</v>
      </c>
      <c r="C401" s="21" t="s">
        <v>558</v>
      </c>
      <c r="D401" s="23">
        <v>0</v>
      </c>
      <c r="E401" s="23">
        <v>0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23">
        <v>0</v>
      </c>
      <c r="W401" s="23">
        <v>0</v>
      </c>
      <c r="X401" s="23">
        <v>0</v>
      </c>
      <c r="Y401" s="23">
        <v>0</v>
      </c>
      <c r="Z401" s="23">
        <v>0</v>
      </c>
      <c r="AA401" s="23">
        <v>0</v>
      </c>
      <c r="AB401" s="23">
        <v>0</v>
      </c>
      <c r="AC401" s="23">
        <v>0</v>
      </c>
      <c r="AD401" s="23">
        <v>0</v>
      </c>
      <c r="AE401" s="23">
        <v>0</v>
      </c>
      <c r="AF401" s="23">
        <v>0</v>
      </c>
      <c r="AG401" s="23">
        <v>0</v>
      </c>
      <c r="AH401" s="23">
        <v>0</v>
      </c>
      <c r="AI401" s="23">
        <v>0</v>
      </c>
      <c r="AJ401" s="23">
        <v>0</v>
      </c>
      <c r="AK401" s="23">
        <v>0</v>
      </c>
      <c r="AL401" s="23">
        <v>0</v>
      </c>
      <c r="AM401" s="23">
        <v>0</v>
      </c>
      <c r="AN401" s="23">
        <v>0</v>
      </c>
      <c r="AO401" s="23">
        <v>0</v>
      </c>
      <c r="AP401" s="23">
        <v>0</v>
      </c>
      <c r="AQ401" s="23">
        <v>0</v>
      </c>
      <c r="AR401" s="23">
        <v>0</v>
      </c>
      <c r="AS401" s="23">
        <v>0</v>
      </c>
      <c r="AT401" s="23">
        <v>0</v>
      </c>
      <c r="AU401" s="23">
        <v>0</v>
      </c>
      <c r="AV401" s="23">
        <v>0</v>
      </c>
      <c r="AW401" s="23">
        <v>0</v>
      </c>
      <c r="AX401" s="23">
        <v>0</v>
      </c>
      <c r="AY401" s="23">
        <v>0</v>
      </c>
      <c r="AZ401" s="23">
        <v>0</v>
      </c>
      <c r="BA401" s="23">
        <v>0</v>
      </c>
      <c r="BB401" s="23">
        <v>0</v>
      </c>
      <c r="BC401" s="23">
        <v>0</v>
      </c>
      <c r="BD401" s="23">
        <v>0</v>
      </c>
      <c r="BE401" s="23">
        <v>0</v>
      </c>
      <c r="BF401" s="23">
        <v>0</v>
      </c>
      <c r="BG401" s="23">
        <v>0</v>
      </c>
      <c r="BH401" s="23">
        <v>0</v>
      </c>
      <c r="BI401" s="23">
        <v>0</v>
      </c>
      <c r="BJ401" s="23">
        <v>0</v>
      </c>
      <c r="BK401" s="23">
        <v>0</v>
      </c>
      <c r="BL401" s="23">
        <v>0</v>
      </c>
      <c r="BM401" s="23">
        <v>0</v>
      </c>
      <c r="BN401" s="23">
        <v>0</v>
      </c>
      <c r="BO401" s="23">
        <v>0</v>
      </c>
      <c r="BP401" s="23">
        <v>0</v>
      </c>
      <c r="BQ401" s="23">
        <v>0</v>
      </c>
      <c r="BR401" s="23">
        <v>0</v>
      </c>
      <c r="BS401" s="23">
        <v>0</v>
      </c>
      <c r="BT401" s="23">
        <v>0</v>
      </c>
      <c r="BU401" s="23">
        <v>3</v>
      </c>
      <c r="BV401" s="23">
        <v>0</v>
      </c>
      <c r="BW401" s="23">
        <v>0</v>
      </c>
      <c r="BX401" s="23">
        <v>0</v>
      </c>
      <c r="BY401" s="24">
        <v>371004.76999999996</v>
      </c>
    </row>
    <row r="402" spans="1:77">
      <c r="A402" s="21" t="s">
        <v>401</v>
      </c>
      <c r="B402" s="22">
        <v>5203010113.1009998</v>
      </c>
      <c r="C402" s="21" t="s">
        <v>559</v>
      </c>
      <c r="D402" s="23">
        <v>0</v>
      </c>
      <c r="E402" s="23">
        <v>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  <c r="V402" s="23">
        <v>0</v>
      </c>
      <c r="W402" s="23">
        <v>0</v>
      </c>
      <c r="X402" s="23">
        <v>0</v>
      </c>
      <c r="Y402" s="23">
        <v>0</v>
      </c>
      <c r="Z402" s="23">
        <v>0</v>
      </c>
      <c r="AA402" s="23">
        <v>0</v>
      </c>
      <c r="AB402" s="23">
        <v>0</v>
      </c>
      <c r="AC402" s="23">
        <v>0</v>
      </c>
      <c r="AD402" s="23">
        <v>0</v>
      </c>
      <c r="AE402" s="23">
        <v>0</v>
      </c>
      <c r="AF402" s="23">
        <v>0</v>
      </c>
      <c r="AG402" s="23">
        <v>0</v>
      </c>
      <c r="AH402" s="23">
        <v>0</v>
      </c>
      <c r="AI402" s="23">
        <v>0</v>
      </c>
      <c r="AJ402" s="23">
        <v>0</v>
      </c>
      <c r="AK402" s="23">
        <v>0</v>
      </c>
      <c r="AL402" s="23">
        <v>0</v>
      </c>
      <c r="AM402" s="23">
        <v>0</v>
      </c>
      <c r="AN402" s="23">
        <v>0</v>
      </c>
      <c r="AO402" s="23">
        <v>0</v>
      </c>
      <c r="AP402" s="23">
        <v>0</v>
      </c>
      <c r="AQ402" s="23">
        <v>0</v>
      </c>
      <c r="AR402" s="23">
        <v>0</v>
      </c>
      <c r="AS402" s="23">
        <v>0</v>
      </c>
      <c r="AT402" s="23">
        <v>0</v>
      </c>
      <c r="AU402" s="23">
        <v>0</v>
      </c>
      <c r="AV402" s="23">
        <v>0</v>
      </c>
      <c r="AW402" s="23">
        <v>0</v>
      </c>
      <c r="AX402" s="23">
        <v>0</v>
      </c>
      <c r="AY402" s="23">
        <v>0</v>
      </c>
      <c r="AZ402" s="23">
        <v>0</v>
      </c>
      <c r="BA402" s="23">
        <v>0</v>
      </c>
      <c r="BB402" s="23">
        <v>0</v>
      </c>
      <c r="BC402" s="23">
        <v>0</v>
      </c>
      <c r="BD402" s="23">
        <v>0</v>
      </c>
      <c r="BE402" s="23">
        <v>0</v>
      </c>
      <c r="BF402" s="23">
        <v>0</v>
      </c>
      <c r="BG402" s="23">
        <v>0</v>
      </c>
      <c r="BH402" s="23">
        <v>0</v>
      </c>
      <c r="BI402" s="23">
        <v>0</v>
      </c>
      <c r="BJ402" s="23">
        <v>0</v>
      </c>
      <c r="BK402" s="23">
        <v>0</v>
      </c>
      <c r="BL402" s="23">
        <v>0</v>
      </c>
      <c r="BM402" s="23">
        <v>0</v>
      </c>
      <c r="BN402" s="23">
        <v>0</v>
      </c>
      <c r="BO402" s="23">
        <v>0</v>
      </c>
      <c r="BP402" s="23">
        <v>0</v>
      </c>
      <c r="BQ402" s="23">
        <v>0</v>
      </c>
      <c r="BR402" s="23">
        <v>0</v>
      </c>
      <c r="BS402" s="23">
        <v>0</v>
      </c>
      <c r="BT402" s="23">
        <v>0</v>
      </c>
      <c r="BU402" s="23">
        <v>19</v>
      </c>
      <c r="BV402" s="23">
        <v>0</v>
      </c>
      <c r="BW402" s="23">
        <v>0</v>
      </c>
      <c r="BX402" s="23">
        <v>0</v>
      </c>
      <c r="BY402" s="24">
        <v>981601.4800000001</v>
      </c>
    </row>
    <row r="403" spans="1:77">
      <c r="A403" s="21" t="s">
        <v>401</v>
      </c>
      <c r="B403" s="22">
        <v>5203010114.1009998</v>
      </c>
      <c r="C403" s="21" t="s">
        <v>560</v>
      </c>
      <c r="D403" s="28">
        <v>0</v>
      </c>
      <c r="E403" s="28">
        <v>0</v>
      </c>
      <c r="F403" s="28">
        <v>0</v>
      </c>
      <c r="G403" s="28">
        <v>0</v>
      </c>
      <c r="H403" s="28">
        <v>0</v>
      </c>
      <c r="I403" s="28">
        <v>0</v>
      </c>
      <c r="J403" s="28">
        <v>0</v>
      </c>
      <c r="K403" s="28">
        <v>0</v>
      </c>
      <c r="L403" s="28">
        <v>0</v>
      </c>
      <c r="M403" s="28">
        <v>0</v>
      </c>
      <c r="N403" s="28">
        <v>0</v>
      </c>
      <c r="O403" s="28">
        <v>0</v>
      </c>
      <c r="P403" s="28">
        <v>0</v>
      </c>
      <c r="Q403" s="28">
        <v>0</v>
      </c>
      <c r="R403" s="28">
        <v>0</v>
      </c>
      <c r="S403" s="28">
        <v>0</v>
      </c>
      <c r="T403" s="28">
        <v>0</v>
      </c>
      <c r="U403" s="28">
        <v>0</v>
      </c>
      <c r="V403" s="28">
        <v>0</v>
      </c>
      <c r="W403" s="28">
        <v>0</v>
      </c>
      <c r="X403" s="28">
        <v>0</v>
      </c>
      <c r="Y403" s="28">
        <v>0</v>
      </c>
      <c r="Z403" s="28">
        <v>0</v>
      </c>
      <c r="AA403" s="28">
        <v>0</v>
      </c>
      <c r="AB403" s="28">
        <v>0</v>
      </c>
      <c r="AC403" s="28">
        <v>0</v>
      </c>
      <c r="AD403" s="28">
        <v>0</v>
      </c>
      <c r="AE403" s="28">
        <v>0</v>
      </c>
      <c r="AF403" s="28">
        <v>0</v>
      </c>
      <c r="AG403" s="28">
        <v>0</v>
      </c>
      <c r="AH403" s="28">
        <v>0</v>
      </c>
      <c r="AI403" s="28">
        <v>0</v>
      </c>
      <c r="AJ403" s="28">
        <v>0</v>
      </c>
      <c r="AK403" s="28">
        <v>0</v>
      </c>
      <c r="AL403" s="28">
        <v>0</v>
      </c>
      <c r="AM403" s="28">
        <v>0</v>
      </c>
      <c r="AN403" s="28">
        <v>0</v>
      </c>
      <c r="AO403" s="28">
        <v>0</v>
      </c>
      <c r="AP403" s="28">
        <v>0</v>
      </c>
      <c r="AQ403" s="28">
        <v>0</v>
      </c>
      <c r="AR403" s="28">
        <v>0</v>
      </c>
      <c r="AS403" s="28">
        <v>0</v>
      </c>
      <c r="AT403" s="28">
        <v>0</v>
      </c>
      <c r="AU403" s="28">
        <v>0</v>
      </c>
      <c r="AV403" s="28">
        <v>0</v>
      </c>
      <c r="AW403" s="28">
        <v>0</v>
      </c>
      <c r="AX403" s="28">
        <v>0</v>
      </c>
      <c r="AY403" s="28">
        <v>0</v>
      </c>
      <c r="AZ403" s="28">
        <v>0</v>
      </c>
      <c r="BA403" s="28">
        <v>0</v>
      </c>
      <c r="BB403" s="28">
        <v>0</v>
      </c>
      <c r="BC403" s="28">
        <v>0</v>
      </c>
      <c r="BD403" s="28">
        <v>0</v>
      </c>
      <c r="BE403" s="28">
        <v>0</v>
      </c>
      <c r="BF403" s="28">
        <v>0</v>
      </c>
      <c r="BG403" s="28">
        <v>0</v>
      </c>
      <c r="BH403" s="28">
        <v>0</v>
      </c>
      <c r="BI403" s="28">
        <v>0</v>
      </c>
      <c r="BJ403" s="28">
        <v>0</v>
      </c>
      <c r="BK403" s="28">
        <v>0</v>
      </c>
      <c r="BL403" s="28">
        <v>0</v>
      </c>
      <c r="BM403" s="28">
        <v>0</v>
      </c>
      <c r="BN403" s="28">
        <v>0</v>
      </c>
      <c r="BO403" s="28">
        <v>0</v>
      </c>
      <c r="BP403" s="28">
        <v>0</v>
      </c>
      <c r="BQ403" s="28">
        <v>0</v>
      </c>
      <c r="BR403" s="28">
        <v>0</v>
      </c>
      <c r="BS403" s="28">
        <v>0</v>
      </c>
      <c r="BT403" s="28">
        <v>0</v>
      </c>
      <c r="BU403" s="28">
        <v>0</v>
      </c>
      <c r="BV403" s="28">
        <v>0</v>
      </c>
      <c r="BW403" s="28">
        <v>0</v>
      </c>
      <c r="BX403" s="28">
        <v>0</v>
      </c>
      <c r="BY403" s="24">
        <v>123363.77</v>
      </c>
    </row>
    <row r="404" spans="1:77">
      <c r="A404" s="21" t="s">
        <v>401</v>
      </c>
      <c r="B404" s="22">
        <v>5203010115.1009998</v>
      </c>
      <c r="C404" s="21" t="s">
        <v>561</v>
      </c>
      <c r="D404" s="28">
        <v>0</v>
      </c>
      <c r="E404" s="28">
        <v>0</v>
      </c>
      <c r="F404" s="28">
        <v>0</v>
      </c>
      <c r="G404" s="28">
        <v>0</v>
      </c>
      <c r="H404" s="28">
        <v>0</v>
      </c>
      <c r="I404" s="28">
        <v>0</v>
      </c>
      <c r="J404" s="28">
        <v>0</v>
      </c>
      <c r="K404" s="28">
        <v>0</v>
      </c>
      <c r="L404" s="28">
        <v>0</v>
      </c>
      <c r="M404" s="28">
        <v>0</v>
      </c>
      <c r="N404" s="28">
        <v>0</v>
      </c>
      <c r="O404" s="28">
        <v>0</v>
      </c>
      <c r="P404" s="28">
        <v>0</v>
      </c>
      <c r="Q404" s="28">
        <v>0</v>
      </c>
      <c r="R404" s="28">
        <v>0</v>
      </c>
      <c r="S404" s="28">
        <v>0</v>
      </c>
      <c r="T404" s="28">
        <v>0</v>
      </c>
      <c r="U404" s="28">
        <v>0</v>
      </c>
      <c r="V404" s="28">
        <v>0</v>
      </c>
      <c r="W404" s="28">
        <v>0</v>
      </c>
      <c r="X404" s="28">
        <v>0</v>
      </c>
      <c r="Y404" s="28">
        <v>0</v>
      </c>
      <c r="Z404" s="28">
        <v>0</v>
      </c>
      <c r="AA404" s="28">
        <v>0</v>
      </c>
      <c r="AB404" s="28">
        <v>0</v>
      </c>
      <c r="AC404" s="28">
        <v>0</v>
      </c>
      <c r="AD404" s="28">
        <v>0</v>
      </c>
      <c r="AE404" s="28">
        <v>0</v>
      </c>
      <c r="AF404" s="28">
        <v>0</v>
      </c>
      <c r="AG404" s="28">
        <v>0</v>
      </c>
      <c r="AH404" s="28">
        <v>0</v>
      </c>
      <c r="AI404" s="28">
        <v>0</v>
      </c>
      <c r="AJ404" s="28">
        <v>0</v>
      </c>
      <c r="AK404" s="28">
        <v>0</v>
      </c>
      <c r="AL404" s="28">
        <v>0</v>
      </c>
      <c r="AM404" s="28">
        <v>0</v>
      </c>
      <c r="AN404" s="28">
        <v>0</v>
      </c>
      <c r="AO404" s="28">
        <v>0</v>
      </c>
      <c r="AP404" s="28">
        <v>0</v>
      </c>
      <c r="AQ404" s="28">
        <v>0</v>
      </c>
      <c r="AR404" s="28">
        <v>0</v>
      </c>
      <c r="AS404" s="28">
        <v>0</v>
      </c>
      <c r="AT404" s="28">
        <v>0</v>
      </c>
      <c r="AU404" s="28">
        <v>0</v>
      </c>
      <c r="AV404" s="28">
        <v>0</v>
      </c>
      <c r="AW404" s="28">
        <v>0</v>
      </c>
      <c r="AX404" s="28">
        <v>0</v>
      </c>
      <c r="AY404" s="28">
        <v>0</v>
      </c>
      <c r="AZ404" s="28">
        <v>0</v>
      </c>
      <c r="BA404" s="28">
        <v>0</v>
      </c>
      <c r="BB404" s="28">
        <v>0</v>
      </c>
      <c r="BC404" s="28">
        <v>0</v>
      </c>
      <c r="BD404" s="28">
        <v>0</v>
      </c>
      <c r="BE404" s="28">
        <v>0</v>
      </c>
      <c r="BF404" s="28">
        <v>0</v>
      </c>
      <c r="BG404" s="28">
        <v>0</v>
      </c>
      <c r="BH404" s="28">
        <v>0</v>
      </c>
      <c r="BI404" s="28">
        <v>0</v>
      </c>
      <c r="BJ404" s="28">
        <v>0</v>
      </c>
      <c r="BK404" s="28">
        <v>0</v>
      </c>
      <c r="BL404" s="28">
        <v>0</v>
      </c>
      <c r="BM404" s="28">
        <v>0</v>
      </c>
      <c r="BN404" s="28">
        <v>0</v>
      </c>
      <c r="BO404" s="28">
        <v>0</v>
      </c>
      <c r="BP404" s="28">
        <v>0</v>
      </c>
      <c r="BQ404" s="28">
        <v>0</v>
      </c>
      <c r="BR404" s="28">
        <v>0</v>
      </c>
      <c r="BS404" s="28">
        <v>0</v>
      </c>
      <c r="BT404" s="28">
        <v>0</v>
      </c>
      <c r="BU404" s="28">
        <v>0</v>
      </c>
      <c r="BV404" s="28">
        <v>0</v>
      </c>
      <c r="BW404" s="28">
        <v>0</v>
      </c>
      <c r="BX404" s="28">
        <v>0</v>
      </c>
      <c r="BY404" s="24">
        <v>28470</v>
      </c>
    </row>
    <row r="405" spans="1:77">
      <c r="A405" s="21" t="s">
        <v>401</v>
      </c>
      <c r="B405" s="22">
        <v>5203010117.1009998</v>
      </c>
      <c r="C405" s="21" t="s">
        <v>562</v>
      </c>
      <c r="D405" s="28">
        <v>0</v>
      </c>
      <c r="E405" s="28">
        <v>0</v>
      </c>
      <c r="F405" s="28">
        <v>0</v>
      </c>
      <c r="G405" s="28">
        <v>0</v>
      </c>
      <c r="H405" s="28">
        <v>0</v>
      </c>
      <c r="I405" s="28">
        <v>0</v>
      </c>
      <c r="J405" s="28">
        <v>0</v>
      </c>
      <c r="K405" s="28">
        <v>0</v>
      </c>
      <c r="L405" s="28">
        <v>0</v>
      </c>
      <c r="M405" s="28">
        <v>0</v>
      </c>
      <c r="N405" s="28">
        <v>0</v>
      </c>
      <c r="O405" s="28">
        <v>0</v>
      </c>
      <c r="P405" s="28">
        <v>0</v>
      </c>
      <c r="Q405" s="28">
        <v>0</v>
      </c>
      <c r="R405" s="28">
        <v>0</v>
      </c>
      <c r="S405" s="28">
        <v>0</v>
      </c>
      <c r="T405" s="28">
        <v>0</v>
      </c>
      <c r="U405" s="28">
        <v>0</v>
      </c>
      <c r="V405" s="28">
        <v>0</v>
      </c>
      <c r="W405" s="28">
        <v>0</v>
      </c>
      <c r="X405" s="28">
        <v>0</v>
      </c>
      <c r="Y405" s="28">
        <v>0</v>
      </c>
      <c r="Z405" s="28">
        <v>0</v>
      </c>
      <c r="AA405" s="28">
        <v>0</v>
      </c>
      <c r="AB405" s="28">
        <v>0</v>
      </c>
      <c r="AC405" s="28">
        <v>0</v>
      </c>
      <c r="AD405" s="28">
        <v>0</v>
      </c>
      <c r="AE405" s="28">
        <v>0</v>
      </c>
      <c r="AF405" s="28">
        <v>0</v>
      </c>
      <c r="AG405" s="28">
        <v>0</v>
      </c>
      <c r="AH405" s="28">
        <v>0</v>
      </c>
      <c r="AI405" s="28">
        <v>0</v>
      </c>
      <c r="AJ405" s="28">
        <v>0</v>
      </c>
      <c r="AK405" s="28">
        <v>0</v>
      </c>
      <c r="AL405" s="28">
        <v>0</v>
      </c>
      <c r="AM405" s="28">
        <v>0</v>
      </c>
      <c r="AN405" s="28">
        <v>0</v>
      </c>
      <c r="AO405" s="28">
        <v>0</v>
      </c>
      <c r="AP405" s="28">
        <v>0</v>
      </c>
      <c r="AQ405" s="28">
        <v>0</v>
      </c>
      <c r="AR405" s="28">
        <v>0</v>
      </c>
      <c r="AS405" s="28">
        <v>0</v>
      </c>
      <c r="AT405" s="28">
        <v>0</v>
      </c>
      <c r="AU405" s="28">
        <v>0</v>
      </c>
      <c r="AV405" s="28">
        <v>0</v>
      </c>
      <c r="AW405" s="28">
        <v>0</v>
      </c>
      <c r="AX405" s="28">
        <v>0</v>
      </c>
      <c r="AY405" s="28">
        <v>0</v>
      </c>
      <c r="AZ405" s="28">
        <v>0</v>
      </c>
      <c r="BA405" s="28">
        <v>0</v>
      </c>
      <c r="BB405" s="28">
        <v>0</v>
      </c>
      <c r="BC405" s="28">
        <v>0</v>
      </c>
      <c r="BD405" s="28">
        <v>0</v>
      </c>
      <c r="BE405" s="28">
        <v>0</v>
      </c>
      <c r="BF405" s="28">
        <v>0</v>
      </c>
      <c r="BG405" s="28">
        <v>0</v>
      </c>
      <c r="BH405" s="28">
        <v>0</v>
      </c>
      <c r="BI405" s="28">
        <v>0</v>
      </c>
      <c r="BJ405" s="28">
        <v>0</v>
      </c>
      <c r="BK405" s="28">
        <v>0</v>
      </c>
      <c r="BL405" s="28">
        <v>0</v>
      </c>
      <c r="BM405" s="28">
        <v>0</v>
      </c>
      <c r="BN405" s="28">
        <v>0</v>
      </c>
      <c r="BO405" s="28">
        <v>0</v>
      </c>
      <c r="BP405" s="28">
        <v>0</v>
      </c>
      <c r="BQ405" s="28">
        <v>0</v>
      </c>
      <c r="BR405" s="28">
        <v>0</v>
      </c>
      <c r="BS405" s="28">
        <v>0</v>
      </c>
      <c r="BT405" s="28">
        <v>0</v>
      </c>
      <c r="BU405" s="28">
        <v>0</v>
      </c>
      <c r="BV405" s="28">
        <v>0</v>
      </c>
      <c r="BW405" s="28">
        <v>0</v>
      </c>
      <c r="BX405" s="28">
        <v>0</v>
      </c>
      <c r="BY405" s="24">
        <v>120424.1</v>
      </c>
    </row>
    <row r="406" spans="1:77">
      <c r="A406" s="21" t="s">
        <v>401</v>
      </c>
      <c r="B406" s="22">
        <v>5203010119.1009998</v>
      </c>
      <c r="C406" s="21" t="s">
        <v>563</v>
      </c>
      <c r="D406" s="23"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  <c r="V406" s="23">
        <v>0</v>
      </c>
      <c r="W406" s="23">
        <v>0</v>
      </c>
      <c r="X406" s="23">
        <v>0</v>
      </c>
      <c r="Y406" s="23">
        <v>0</v>
      </c>
      <c r="Z406" s="23">
        <v>0</v>
      </c>
      <c r="AA406" s="23">
        <v>0</v>
      </c>
      <c r="AB406" s="23">
        <v>0</v>
      </c>
      <c r="AC406" s="23">
        <v>0</v>
      </c>
      <c r="AD406" s="23">
        <v>0</v>
      </c>
      <c r="AE406" s="23">
        <v>0</v>
      </c>
      <c r="AF406" s="23">
        <v>0</v>
      </c>
      <c r="AG406" s="23">
        <v>0</v>
      </c>
      <c r="AH406" s="23">
        <v>0</v>
      </c>
      <c r="AI406" s="23">
        <v>0</v>
      </c>
      <c r="AJ406" s="23">
        <v>0</v>
      </c>
      <c r="AK406" s="23">
        <v>0</v>
      </c>
      <c r="AL406" s="23">
        <v>0</v>
      </c>
      <c r="AM406" s="23">
        <v>0</v>
      </c>
      <c r="AN406" s="23">
        <v>0</v>
      </c>
      <c r="AO406" s="23">
        <v>0</v>
      </c>
      <c r="AP406" s="23">
        <v>0</v>
      </c>
      <c r="AQ406" s="23">
        <v>0</v>
      </c>
      <c r="AR406" s="23">
        <v>0</v>
      </c>
      <c r="AS406" s="23">
        <v>0</v>
      </c>
      <c r="AT406" s="23">
        <v>0</v>
      </c>
      <c r="AU406" s="23">
        <v>0</v>
      </c>
      <c r="AV406" s="23">
        <v>0</v>
      </c>
      <c r="AW406" s="23">
        <v>0</v>
      </c>
      <c r="AX406" s="23">
        <v>0</v>
      </c>
      <c r="AY406" s="23">
        <v>0</v>
      </c>
      <c r="AZ406" s="23">
        <v>0</v>
      </c>
      <c r="BA406" s="23">
        <v>0</v>
      </c>
      <c r="BB406" s="23">
        <v>0</v>
      </c>
      <c r="BC406" s="23">
        <v>0</v>
      </c>
      <c r="BD406" s="23">
        <v>0</v>
      </c>
      <c r="BE406" s="23">
        <v>0</v>
      </c>
      <c r="BF406" s="23">
        <v>0</v>
      </c>
      <c r="BG406" s="23">
        <v>0</v>
      </c>
      <c r="BH406" s="23">
        <v>0</v>
      </c>
      <c r="BI406" s="23">
        <v>0</v>
      </c>
      <c r="BJ406" s="23">
        <v>0</v>
      </c>
      <c r="BK406" s="23">
        <v>0</v>
      </c>
      <c r="BL406" s="23">
        <v>0</v>
      </c>
      <c r="BM406" s="23">
        <v>0</v>
      </c>
      <c r="BN406" s="23">
        <v>0</v>
      </c>
      <c r="BO406" s="23">
        <v>0</v>
      </c>
      <c r="BP406" s="23">
        <v>0</v>
      </c>
      <c r="BQ406" s="23">
        <v>0</v>
      </c>
      <c r="BR406" s="23">
        <v>0</v>
      </c>
      <c r="BS406" s="23">
        <v>0</v>
      </c>
      <c r="BT406" s="23">
        <v>0</v>
      </c>
      <c r="BU406" s="23">
        <v>60</v>
      </c>
      <c r="BV406" s="23">
        <v>0</v>
      </c>
      <c r="BW406" s="23">
        <v>0</v>
      </c>
      <c r="BX406" s="23">
        <v>0</v>
      </c>
      <c r="BY406" s="24">
        <v>0</v>
      </c>
    </row>
    <row r="407" spans="1:77">
      <c r="A407" s="21" t="s">
        <v>401</v>
      </c>
      <c r="B407" s="22">
        <v>5203010120.1009998</v>
      </c>
      <c r="C407" s="21" t="s">
        <v>564</v>
      </c>
      <c r="D407" s="28">
        <v>0</v>
      </c>
      <c r="E407" s="28">
        <v>0</v>
      </c>
      <c r="F407" s="28">
        <v>0</v>
      </c>
      <c r="G407" s="28">
        <v>0</v>
      </c>
      <c r="H407" s="28">
        <v>0</v>
      </c>
      <c r="I407" s="28">
        <v>0</v>
      </c>
      <c r="J407" s="28">
        <v>0</v>
      </c>
      <c r="K407" s="28">
        <v>0</v>
      </c>
      <c r="L407" s="28">
        <v>0</v>
      </c>
      <c r="M407" s="28">
        <v>0</v>
      </c>
      <c r="N407" s="28">
        <v>0</v>
      </c>
      <c r="O407" s="28">
        <v>0</v>
      </c>
      <c r="P407" s="28">
        <v>0</v>
      </c>
      <c r="Q407" s="28">
        <v>0</v>
      </c>
      <c r="R407" s="28">
        <v>0</v>
      </c>
      <c r="S407" s="28">
        <v>0</v>
      </c>
      <c r="T407" s="28">
        <v>0</v>
      </c>
      <c r="U407" s="28">
        <v>0</v>
      </c>
      <c r="V407" s="28">
        <v>0</v>
      </c>
      <c r="W407" s="28">
        <v>0</v>
      </c>
      <c r="X407" s="28">
        <v>0</v>
      </c>
      <c r="Y407" s="28">
        <v>0</v>
      </c>
      <c r="Z407" s="28">
        <v>0</v>
      </c>
      <c r="AA407" s="28">
        <v>0</v>
      </c>
      <c r="AB407" s="28">
        <v>0</v>
      </c>
      <c r="AC407" s="28">
        <v>0</v>
      </c>
      <c r="AD407" s="28">
        <v>0</v>
      </c>
      <c r="AE407" s="28">
        <v>0</v>
      </c>
      <c r="AF407" s="28">
        <v>0</v>
      </c>
      <c r="AG407" s="28">
        <v>0</v>
      </c>
      <c r="AH407" s="28">
        <v>0</v>
      </c>
      <c r="AI407" s="28">
        <v>0</v>
      </c>
      <c r="AJ407" s="28">
        <v>0</v>
      </c>
      <c r="AK407" s="28">
        <v>0</v>
      </c>
      <c r="AL407" s="28">
        <v>0</v>
      </c>
      <c r="AM407" s="28">
        <v>0</v>
      </c>
      <c r="AN407" s="28">
        <v>0</v>
      </c>
      <c r="AO407" s="28">
        <v>0</v>
      </c>
      <c r="AP407" s="28">
        <v>0</v>
      </c>
      <c r="AQ407" s="28">
        <v>0</v>
      </c>
      <c r="AR407" s="28">
        <v>0</v>
      </c>
      <c r="AS407" s="28">
        <v>0</v>
      </c>
      <c r="AT407" s="28">
        <v>0</v>
      </c>
      <c r="AU407" s="28">
        <v>0</v>
      </c>
      <c r="AV407" s="28">
        <v>0</v>
      </c>
      <c r="AW407" s="28">
        <v>0</v>
      </c>
      <c r="AX407" s="28">
        <v>0</v>
      </c>
      <c r="AY407" s="28">
        <v>0</v>
      </c>
      <c r="AZ407" s="28">
        <v>0</v>
      </c>
      <c r="BA407" s="28">
        <v>0</v>
      </c>
      <c r="BB407" s="28">
        <v>0</v>
      </c>
      <c r="BC407" s="28">
        <v>0</v>
      </c>
      <c r="BD407" s="28">
        <v>0</v>
      </c>
      <c r="BE407" s="28">
        <v>0</v>
      </c>
      <c r="BF407" s="28">
        <v>0</v>
      </c>
      <c r="BG407" s="28">
        <v>0</v>
      </c>
      <c r="BH407" s="28">
        <v>0</v>
      </c>
      <c r="BI407" s="28">
        <v>0</v>
      </c>
      <c r="BJ407" s="28">
        <v>0</v>
      </c>
      <c r="BK407" s="28">
        <v>0</v>
      </c>
      <c r="BL407" s="28">
        <v>0</v>
      </c>
      <c r="BM407" s="28">
        <v>0</v>
      </c>
      <c r="BN407" s="28">
        <v>0</v>
      </c>
      <c r="BO407" s="28">
        <v>0</v>
      </c>
      <c r="BP407" s="28">
        <v>0</v>
      </c>
      <c r="BQ407" s="28">
        <v>0</v>
      </c>
      <c r="BR407" s="28">
        <v>0</v>
      </c>
      <c r="BS407" s="28">
        <v>0</v>
      </c>
      <c r="BT407" s="28">
        <v>0</v>
      </c>
      <c r="BU407" s="28">
        <v>0</v>
      </c>
      <c r="BV407" s="28">
        <v>0</v>
      </c>
      <c r="BW407" s="28">
        <v>0</v>
      </c>
      <c r="BX407" s="28">
        <v>0</v>
      </c>
      <c r="BY407" s="24"/>
    </row>
    <row r="408" spans="1:77">
      <c r="A408" s="21" t="s">
        <v>401</v>
      </c>
      <c r="B408" s="22">
        <v>5203010122.1009998</v>
      </c>
      <c r="C408" s="21" t="s">
        <v>565</v>
      </c>
      <c r="D408" s="28">
        <v>0</v>
      </c>
      <c r="E408" s="28">
        <v>0</v>
      </c>
      <c r="F408" s="28">
        <v>0</v>
      </c>
      <c r="G408" s="28">
        <v>0</v>
      </c>
      <c r="H408" s="28">
        <v>0</v>
      </c>
      <c r="I408" s="28">
        <v>0</v>
      </c>
      <c r="J408" s="28">
        <v>0</v>
      </c>
      <c r="K408" s="28">
        <v>0</v>
      </c>
      <c r="L408" s="28">
        <v>0</v>
      </c>
      <c r="M408" s="28">
        <v>0</v>
      </c>
      <c r="N408" s="28">
        <v>0</v>
      </c>
      <c r="O408" s="28">
        <v>0</v>
      </c>
      <c r="P408" s="28">
        <v>0</v>
      </c>
      <c r="Q408" s="28">
        <v>0</v>
      </c>
      <c r="R408" s="28">
        <v>0</v>
      </c>
      <c r="S408" s="28">
        <v>0</v>
      </c>
      <c r="T408" s="28">
        <v>0</v>
      </c>
      <c r="U408" s="28">
        <v>0</v>
      </c>
      <c r="V408" s="28">
        <v>0</v>
      </c>
      <c r="W408" s="28">
        <v>0</v>
      </c>
      <c r="X408" s="28">
        <v>0</v>
      </c>
      <c r="Y408" s="28">
        <v>0</v>
      </c>
      <c r="Z408" s="28">
        <v>0</v>
      </c>
      <c r="AA408" s="28">
        <v>0</v>
      </c>
      <c r="AB408" s="28">
        <v>0</v>
      </c>
      <c r="AC408" s="28">
        <v>0</v>
      </c>
      <c r="AD408" s="28">
        <v>0</v>
      </c>
      <c r="AE408" s="28">
        <v>0</v>
      </c>
      <c r="AF408" s="28">
        <v>0</v>
      </c>
      <c r="AG408" s="28">
        <v>0</v>
      </c>
      <c r="AH408" s="28">
        <v>0</v>
      </c>
      <c r="AI408" s="28">
        <v>0</v>
      </c>
      <c r="AJ408" s="28">
        <v>0</v>
      </c>
      <c r="AK408" s="28">
        <v>0</v>
      </c>
      <c r="AL408" s="28">
        <v>0</v>
      </c>
      <c r="AM408" s="28">
        <v>0</v>
      </c>
      <c r="AN408" s="28">
        <v>0</v>
      </c>
      <c r="AO408" s="28">
        <v>0</v>
      </c>
      <c r="AP408" s="28">
        <v>0</v>
      </c>
      <c r="AQ408" s="28">
        <v>0</v>
      </c>
      <c r="AR408" s="28">
        <v>0</v>
      </c>
      <c r="AS408" s="28">
        <v>0</v>
      </c>
      <c r="AT408" s="28">
        <v>0</v>
      </c>
      <c r="AU408" s="28">
        <v>0</v>
      </c>
      <c r="AV408" s="28">
        <v>0</v>
      </c>
      <c r="AW408" s="28">
        <v>0</v>
      </c>
      <c r="AX408" s="28">
        <v>0</v>
      </c>
      <c r="AY408" s="28">
        <v>0</v>
      </c>
      <c r="AZ408" s="28">
        <v>0</v>
      </c>
      <c r="BA408" s="28">
        <v>0</v>
      </c>
      <c r="BB408" s="28">
        <v>0</v>
      </c>
      <c r="BC408" s="28">
        <v>0</v>
      </c>
      <c r="BD408" s="28">
        <v>0</v>
      </c>
      <c r="BE408" s="28">
        <v>0</v>
      </c>
      <c r="BF408" s="28">
        <v>0</v>
      </c>
      <c r="BG408" s="28">
        <v>0</v>
      </c>
      <c r="BH408" s="28">
        <v>0</v>
      </c>
      <c r="BI408" s="28">
        <v>0</v>
      </c>
      <c r="BJ408" s="28">
        <v>0</v>
      </c>
      <c r="BK408" s="28">
        <v>0</v>
      </c>
      <c r="BL408" s="28">
        <v>0</v>
      </c>
      <c r="BM408" s="28">
        <v>0</v>
      </c>
      <c r="BN408" s="28">
        <v>0</v>
      </c>
      <c r="BO408" s="28">
        <v>0</v>
      </c>
      <c r="BP408" s="28">
        <v>0</v>
      </c>
      <c r="BQ408" s="28">
        <v>0</v>
      </c>
      <c r="BR408" s="28">
        <v>0</v>
      </c>
      <c r="BS408" s="28">
        <v>0</v>
      </c>
      <c r="BT408" s="28">
        <v>0</v>
      </c>
      <c r="BU408" s="28">
        <v>0</v>
      </c>
      <c r="BV408" s="28">
        <v>0</v>
      </c>
      <c r="BW408" s="28">
        <v>0</v>
      </c>
      <c r="BX408" s="28">
        <v>0</v>
      </c>
      <c r="BY408" s="24"/>
    </row>
    <row r="409" spans="1:77">
      <c r="A409" s="21" t="s">
        <v>401</v>
      </c>
      <c r="B409" s="22">
        <v>5203010126.1009998</v>
      </c>
      <c r="C409" s="21" t="s">
        <v>566</v>
      </c>
      <c r="D409" s="28">
        <v>0</v>
      </c>
      <c r="E409" s="28">
        <v>0</v>
      </c>
      <c r="F409" s="28">
        <v>0</v>
      </c>
      <c r="G409" s="28">
        <v>0</v>
      </c>
      <c r="H409" s="28">
        <v>0</v>
      </c>
      <c r="I409" s="28">
        <v>0</v>
      </c>
      <c r="J409" s="28">
        <v>0</v>
      </c>
      <c r="K409" s="28">
        <v>0</v>
      </c>
      <c r="L409" s="28">
        <v>0</v>
      </c>
      <c r="M409" s="28">
        <v>0</v>
      </c>
      <c r="N409" s="28">
        <v>0</v>
      </c>
      <c r="O409" s="28">
        <v>0</v>
      </c>
      <c r="P409" s="28">
        <v>0</v>
      </c>
      <c r="Q409" s="28">
        <v>0</v>
      </c>
      <c r="R409" s="28">
        <v>0</v>
      </c>
      <c r="S409" s="28">
        <v>0</v>
      </c>
      <c r="T409" s="28">
        <v>0</v>
      </c>
      <c r="U409" s="28">
        <v>0</v>
      </c>
      <c r="V409" s="28">
        <v>0</v>
      </c>
      <c r="W409" s="28">
        <v>0</v>
      </c>
      <c r="X409" s="28">
        <v>0</v>
      </c>
      <c r="Y409" s="28">
        <v>0</v>
      </c>
      <c r="Z409" s="28">
        <v>0</v>
      </c>
      <c r="AA409" s="28">
        <v>0</v>
      </c>
      <c r="AB409" s="28">
        <v>0</v>
      </c>
      <c r="AC409" s="28">
        <v>0</v>
      </c>
      <c r="AD409" s="28">
        <v>0</v>
      </c>
      <c r="AE409" s="28">
        <v>0</v>
      </c>
      <c r="AF409" s="28">
        <v>0</v>
      </c>
      <c r="AG409" s="28">
        <v>0</v>
      </c>
      <c r="AH409" s="28">
        <v>0</v>
      </c>
      <c r="AI409" s="28">
        <v>0</v>
      </c>
      <c r="AJ409" s="28">
        <v>0</v>
      </c>
      <c r="AK409" s="28">
        <v>0</v>
      </c>
      <c r="AL409" s="28">
        <v>0</v>
      </c>
      <c r="AM409" s="28">
        <v>0</v>
      </c>
      <c r="AN409" s="28">
        <v>0</v>
      </c>
      <c r="AO409" s="28">
        <v>0</v>
      </c>
      <c r="AP409" s="28">
        <v>0</v>
      </c>
      <c r="AQ409" s="28">
        <v>0</v>
      </c>
      <c r="AR409" s="28">
        <v>0</v>
      </c>
      <c r="AS409" s="28">
        <v>0</v>
      </c>
      <c r="AT409" s="28">
        <v>0</v>
      </c>
      <c r="AU409" s="28">
        <v>0</v>
      </c>
      <c r="AV409" s="28">
        <v>0</v>
      </c>
      <c r="AW409" s="28">
        <v>0</v>
      </c>
      <c r="AX409" s="28">
        <v>0</v>
      </c>
      <c r="AY409" s="28">
        <v>0</v>
      </c>
      <c r="AZ409" s="28">
        <v>0</v>
      </c>
      <c r="BA409" s="28">
        <v>0</v>
      </c>
      <c r="BB409" s="28">
        <v>0</v>
      </c>
      <c r="BC409" s="28">
        <v>0</v>
      </c>
      <c r="BD409" s="28">
        <v>0</v>
      </c>
      <c r="BE409" s="28">
        <v>0</v>
      </c>
      <c r="BF409" s="28">
        <v>0</v>
      </c>
      <c r="BG409" s="28">
        <v>0</v>
      </c>
      <c r="BH409" s="28">
        <v>0</v>
      </c>
      <c r="BI409" s="28">
        <v>0</v>
      </c>
      <c r="BJ409" s="28">
        <v>0</v>
      </c>
      <c r="BK409" s="28">
        <v>0</v>
      </c>
      <c r="BL409" s="28">
        <v>0</v>
      </c>
      <c r="BM409" s="28">
        <v>0</v>
      </c>
      <c r="BN409" s="28">
        <v>0</v>
      </c>
      <c r="BO409" s="28">
        <v>0</v>
      </c>
      <c r="BP409" s="28">
        <v>0</v>
      </c>
      <c r="BQ409" s="28">
        <v>0</v>
      </c>
      <c r="BR409" s="28">
        <v>0</v>
      </c>
      <c r="BS409" s="28">
        <v>0</v>
      </c>
      <c r="BT409" s="28">
        <v>0</v>
      </c>
      <c r="BU409" s="28">
        <v>0</v>
      </c>
      <c r="BV409" s="28">
        <v>0</v>
      </c>
      <c r="BW409" s="28">
        <v>0</v>
      </c>
      <c r="BX409" s="28">
        <v>0</v>
      </c>
      <c r="BY409" s="24"/>
    </row>
    <row r="410" spans="1:77">
      <c r="A410" s="21" t="s">
        <v>401</v>
      </c>
      <c r="B410" s="22">
        <v>5203010141.1009998</v>
      </c>
      <c r="C410" s="21" t="s">
        <v>567</v>
      </c>
      <c r="D410" s="28">
        <v>0</v>
      </c>
      <c r="E410" s="28">
        <v>0</v>
      </c>
      <c r="F410" s="28">
        <v>0</v>
      </c>
      <c r="G410" s="28">
        <v>0</v>
      </c>
      <c r="H410" s="28">
        <v>0</v>
      </c>
      <c r="I410" s="28">
        <v>0</v>
      </c>
      <c r="J410" s="28">
        <v>0</v>
      </c>
      <c r="K410" s="28">
        <v>0</v>
      </c>
      <c r="L410" s="28">
        <v>0</v>
      </c>
      <c r="M410" s="28">
        <v>0</v>
      </c>
      <c r="N410" s="28">
        <v>0</v>
      </c>
      <c r="O410" s="28">
        <v>0</v>
      </c>
      <c r="P410" s="28">
        <v>0</v>
      </c>
      <c r="Q410" s="28">
        <v>0</v>
      </c>
      <c r="R410" s="28">
        <v>0</v>
      </c>
      <c r="S410" s="28">
        <v>0</v>
      </c>
      <c r="T410" s="28">
        <v>0</v>
      </c>
      <c r="U410" s="28">
        <v>0</v>
      </c>
      <c r="V410" s="28">
        <v>0</v>
      </c>
      <c r="W410" s="28">
        <v>0</v>
      </c>
      <c r="X410" s="28">
        <v>0</v>
      </c>
      <c r="Y410" s="28">
        <v>0</v>
      </c>
      <c r="Z410" s="28">
        <v>0</v>
      </c>
      <c r="AA410" s="28">
        <v>0</v>
      </c>
      <c r="AB410" s="28">
        <v>0</v>
      </c>
      <c r="AC410" s="28">
        <v>0</v>
      </c>
      <c r="AD410" s="28">
        <v>0</v>
      </c>
      <c r="AE410" s="28">
        <v>0</v>
      </c>
      <c r="AF410" s="28">
        <v>0</v>
      </c>
      <c r="AG410" s="28">
        <v>0</v>
      </c>
      <c r="AH410" s="28">
        <v>0</v>
      </c>
      <c r="AI410" s="28">
        <v>0</v>
      </c>
      <c r="AJ410" s="28">
        <v>0</v>
      </c>
      <c r="AK410" s="28">
        <v>0</v>
      </c>
      <c r="AL410" s="28">
        <v>0</v>
      </c>
      <c r="AM410" s="28">
        <v>0</v>
      </c>
      <c r="AN410" s="28">
        <v>0</v>
      </c>
      <c r="AO410" s="28">
        <v>0</v>
      </c>
      <c r="AP410" s="28">
        <v>0</v>
      </c>
      <c r="AQ410" s="28">
        <v>0</v>
      </c>
      <c r="AR410" s="28">
        <v>0</v>
      </c>
      <c r="AS410" s="28">
        <v>0</v>
      </c>
      <c r="AT410" s="28">
        <v>0</v>
      </c>
      <c r="AU410" s="28">
        <v>0</v>
      </c>
      <c r="AV410" s="28">
        <v>0</v>
      </c>
      <c r="AW410" s="28">
        <v>0</v>
      </c>
      <c r="AX410" s="28">
        <v>0</v>
      </c>
      <c r="AY410" s="28">
        <v>0</v>
      </c>
      <c r="AZ410" s="28">
        <v>0</v>
      </c>
      <c r="BA410" s="28">
        <v>0</v>
      </c>
      <c r="BB410" s="28">
        <v>0</v>
      </c>
      <c r="BC410" s="28">
        <v>0</v>
      </c>
      <c r="BD410" s="28">
        <v>0</v>
      </c>
      <c r="BE410" s="28">
        <v>0</v>
      </c>
      <c r="BF410" s="28">
        <v>0</v>
      </c>
      <c r="BG410" s="28">
        <v>0</v>
      </c>
      <c r="BH410" s="28">
        <v>0</v>
      </c>
      <c r="BI410" s="28">
        <v>0</v>
      </c>
      <c r="BJ410" s="28">
        <v>0</v>
      </c>
      <c r="BK410" s="28">
        <v>0</v>
      </c>
      <c r="BL410" s="28">
        <v>0</v>
      </c>
      <c r="BM410" s="28">
        <v>0</v>
      </c>
      <c r="BN410" s="28">
        <v>0</v>
      </c>
      <c r="BO410" s="28">
        <v>0</v>
      </c>
      <c r="BP410" s="28">
        <v>0</v>
      </c>
      <c r="BQ410" s="28">
        <v>0</v>
      </c>
      <c r="BR410" s="28">
        <v>0</v>
      </c>
      <c r="BS410" s="28">
        <v>0</v>
      </c>
      <c r="BT410" s="28">
        <v>0</v>
      </c>
      <c r="BU410" s="28">
        <v>0</v>
      </c>
      <c r="BV410" s="28">
        <v>0</v>
      </c>
      <c r="BW410" s="28">
        <v>0</v>
      </c>
      <c r="BX410" s="28">
        <v>0</v>
      </c>
      <c r="BY410" s="24"/>
    </row>
    <row r="411" spans="1:77">
      <c r="A411" s="21" t="s">
        <v>401</v>
      </c>
      <c r="B411" s="22">
        <v>5203010142.1009998</v>
      </c>
      <c r="C411" s="21" t="s">
        <v>568</v>
      </c>
      <c r="D411" s="28">
        <v>0</v>
      </c>
      <c r="E411" s="28">
        <v>0</v>
      </c>
      <c r="F411" s="28">
        <v>0</v>
      </c>
      <c r="G411" s="28">
        <v>0</v>
      </c>
      <c r="H411" s="28">
        <v>0</v>
      </c>
      <c r="I411" s="28">
        <v>0</v>
      </c>
      <c r="J411" s="28">
        <v>0</v>
      </c>
      <c r="K411" s="28">
        <v>0</v>
      </c>
      <c r="L411" s="28">
        <v>0</v>
      </c>
      <c r="M411" s="28">
        <v>0</v>
      </c>
      <c r="N411" s="28">
        <v>0</v>
      </c>
      <c r="O411" s="28">
        <v>0</v>
      </c>
      <c r="P411" s="28">
        <v>0</v>
      </c>
      <c r="Q411" s="28">
        <v>0</v>
      </c>
      <c r="R411" s="28">
        <v>0</v>
      </c>
      <c r="S411" s="28">
        <v>0</v>
      </c>
      <c r="T411" s="28">
        <v>0</v>
      </c>
      <c r="U411" s="28">
        <v>0</v>
      </c>
      <c r="V411" s="28">
        <v>0</v>
      </c>
      <c r="W411" s="28">
        <v>0</v>
      </c>
      <c r="X411" s="28">
        <v>0</v>
      </c>
      <c r="Y411" s="28">
        <v>0</v>
      </c>
      <c r="Z411" s="28">
        <v>0</v>
      </c>
      <c r="AA411" s="28">
        <v>0</v>
      </c>
      <c r="AB411" s="28">
        <v>0</v>
      </c>
      <c r="AC411" s="28">
        <v>0</v>
      </c>
      <c r="AD411" s="28">
        <v>0</v>
      </c>
      <c r="AE411" s="28">
        <v>0</v>
      </c>
      <c r="AF411" s="28">
        <v>0</v>
      </c>
      <c r="AG411" s="28">
        <v>0</v>
      </c>
      <c r="AH411" s="28">
        <v>0</v>
      </c>
      <c r="AI411" s="28">
        <v>0</v>
      </c>
      <c r="AJ411" s="28">
        <v>0</v>
      </c>
      <c r="AK411" s="28">
        <v>0</v>
      </c>
      <c r="AL411" s="28">
        <v>0</v>
      </c>
      <c r="AM411" s="28">
        <v>0</v>
      </c>
      <c r="AN411" s="28">
        <v>0</v>
      </c>
      <c r="AO411" s="28">
        <v>0</v>
      </c>
      <c r="AP411" s="28">
        <v>0</v>
      </c>
      <c r="AQ411" s="28">
        <v>0</v>
      </c>
      <c r="AR411" s="28">
        <v>0</v>
      </c>
      <c r="AS411" s="28">
        <v>0</v>
      </c>
      <c r="AT411" s="28">
        <v>0</v>
      </c>
      <c r="AU411" s="28">
        <v>0</v>
      </c>
      <c r="AV411" s="28">
        <v>0</v>
      </c>
      <c r="AW411" s="28">
        <v>0</v>
      </c>
      <c r="AX411" s="28">
        <v>0</v>
      </c>
      <c r="AY411" s="28">
        <v>0</v>
      </c>
      <c r="AZ411" s="28">
        <v>0</v>
      </c>
      <c r="BA411" s="28">
        <v>0</v>
      </c>
      <c r="BB411" s="28">
        <v>0</v>
      </c>
      <c r="BC411" s="28">
        <v>0</v>
      </c>
      <c r="BD411" s="28">
        <v>0</v>
      </c>
      <c r="BE411" s="28">
        <v>0</v>
      </c>
      <c r="BF411" s="28">
        <v>0</v>
      </c>
      <c r="BG411" s="28">
        <v>0</v>
      </c>
      <c r="BH411" s="28">
        <v>0</v>
      </c>
      <c r="BI411" s="28">
        <v>0</v>
      </c>
      <c r="BJ411" s="28">
        <v>0</v>
      </c>
      <c r="BK411" s="28">
        <v>0</v>
      </c>
      <c r="BL411" s="28">
        <v>0</v>
      </c>
      <c r="BM411" s="28">
        <v>0</v>
      </c>
      <c r="BN411" s="28">
        <v>0</v>
      </c>
      <c r="BO411" s="28">
        <v>0</v>
      </c>
      <c r="BP411" s="28">
        <v>0</v>
      </c>
      <c r="BQ411" s="28">
        <v>0</v>
      </c>
      <c r="BR411" s="28">
        <v>0</v>
      </c>
      <c r="BS411" s="28">
        <v>0</v>
      </c>
      <c r="BT411" s="28">
        <v>0</v>
      </c>
      <c r="BU411" s="28">
        <v>0</v>
      </c>
      <c r="BV411" s="28">
        <v>0</v>
      </c>
      <c r="BW411" s="28">
        <v>0</v>
      </c>
      <c r="BX411" s="28">
        <v>0</v>
      </c>
      <c r="BY411" s="24">
        <v>1</v>
      </c>
    </row>
    <row r="412" spans="1:77">
      <c r="A412" s="21" t="s">
        <v>401</v>
      </c>
      <c r="B412" s="22">
        <v>5203010145.1009998</v>
      </c>
      <c r="C412" s="21" t="s">
        <v>569</v>
      </c>
      <c r="D412" s="28">
        <v>0</v>
      </c>
      <c r="E412" s="28">
        <v>0</v>
      </c>
      <c r="F412" s="28">
        <v>0</v>
      </c>
      <c r="G412" s="28">
        <v>0</v>
      </c>
      <c r="H412" s="28">
        <v>0</v>
      </c>
      <c r="I412" s="28">
        <v>0</v>
      </c>
      <c r="J412" s="28">
        <v>0</v>
      </c>
      <c r="K412" s="28">
        <v>0</v>
      </c>
      <c r="L412" s="28">
        <v>0</v>
      </c>
      <c r="M412" s="28">
        <v>0</v>
      </c>
      <c r="N412" s="28">
        <v>0</v>
      </c>
      <c r="O412" s="28">
        <v>0</v>
      </c>
      <c r="P412" s="28">
        <v>0</v>
      </c>
      <c r="Q412" s="28">
        <v>0</v>
      </c>
      <c r="R412" s="28">
        <v>0</v>
      </c>
      <c r="S412" s="28">
        <v>0</v>
      </c>
      <c r="T412" s="28">
        <v>0</v>
      </c>
      <c r="U412" s="28">
        <v>0</v>
      </c>
      <c r="V412" s="28">
        <v>0</v>
      </c>
      <c r="W412" s="28">
        <v>0</v>
      </c>
      <c r="X412" s="28">
        <v>0</v>
      </c>
      <c r="Y412" s="28">
        <v>0</v>
      </c>
      <c r="Z412" s="28">
        <v>0</v>
      </c>
      <c r="AA412" s="28">
        <v>0</v>
      </c>
      <c r="AB412" s="28">
        <v>0</v>
      </c>
      <c r="AC412" s="28">
        <v>0</v>
      </c>
      <c r="AD412" s="28">
        <v>0</v>
      </c>
      <c r="AE412" s="28">
        <v>0</v>
      </c>
      <c r="AF412" s="28">
        <v>0</v>
      </c>
      <c r="AG412" s="28">
        <v>0</v>
      </c>
      <c r="AH412" s="28">
        <v>0</v>
      </c>
      <c r="AI412" s="28">
        <v>0</v>
      </c>
      <c r="AJ412" s="28">
        <v>0</v>
      </c>
      <c r="AK412" s="28">
        <v>0</v>
      </c>
      <c r="AL412" s="28">
        <v>0</v>
      </c>
      <c r="AM412" s="28">
        <v>0</v>
      </c>
      <c r="AN412" s="28">
        <v>0</v>
      </c>
      <c r="AO412" s="28">
        <v>0</v>
      </c>
      <c r="AP412" s="28">
        <v>0</v>
      </c>
      <c r="AQ412" s="28">
        <v>0</v>
      </c>
      <c r="AR412" s="28">
        <v>0</v>
      </c>
      <c r="AS412" s="28">
        <v>0</v>
      </c>
      <c r="AT412" s="28">
        <v>0</v>
      </c>
      <c r="AU412" s="28">
        <v>0</v>
      </c>
      <c r="AV412" s="28">
        <v>0</v>
      </c>
      <c r="AW412" s="28">
        <v>0</v>
      </c>
      <c r="AX412" s="28">
        <v>0</v>
      </c>
      <c r="AY412" s="28">
        <v>0</v>
      </c>
      <c r="AZ412" s="28">
        <v>0</v>
      </c>
      <c r="BA412" s="28">
        <v>0</v>
      </c>
      <c r="BB412" s="28">
        <v>0</v>
      </c>
      <c r="BC412" s="28">
        <v>0</v>
      </c>
      <c r="BD412" s="28">
        <v>0</v>
      </c>
      <c r="BE412" s="28">
        <v>0</v>
      </c>
      <c r="BF412" s="28">
        <v>0</v>
      </c>
      <c r="BG412" s="28">
        <v>0</v>
      </c>
      <c r="BH412" s="28">
        <v>0</v>
      </c>
      <c r="BI412" s="28">
        <v>0</v>
      </c>
      <c r="BJ412" s="28">
        <v>0</v>
      </c>
      <c r="BK412" s="28">
        <v>0</v>
      </c>
      <c r="BL412" s="28">
        <v>0</v>
      </c>
      <c r="BM412" s="28">
        <v>0</v>
      </c>
      <c r="BN412" s="28">
        <v>0</v>
      </c>
      <c r="BO412" s="28">
        <v>0</v>
      </c>
      <c r="BP412" s="28">
        <v>0</v>
      </c>
      <c r="BQ412" s="28">
        <v>0</v>
      </c>
      <c r="BR412" s="28">
        <v>0</v>
      </c>
      <c r="BS412" s="28">
        <v>0</v>
      </c>
      <c r="BT412" s="28">
        <v>0</v>
      </c>
      <c r="BU412" s="28">
        <v>0</v>
      </c>
      <c r="BV412" s="28">
        <v>0</v>
      </c>
      <c r="BW412" s="28">
        <v>0</v>
      </c>
      <c r="BX412" s="28">
        <v>0</v>
      </c>
      <c r="BY412" s="24">
        <v>4357.32</v>
      </c>
    </row>
    <row r="413" spans="1:77">
      <c r="A413" s="21" t="s">
        <v>401</v>
      </c>
      <c r="B413" s="22">
        <v>5203010146.1009998</v>
      </c>
      <c r="C413" s="21" t="s">
        <v>570</v>
      </c>
      <c r="D413" s="28">
        <v>0</v>
      </c>
      <c r="E413" s="28">
        <v>0</v>
      </c>
      <c r="F413" s="28">
        <v>0</v>
      </c>
      <c r="G413" s="28">
        <v>0</v>
      </c>
      <c r="H413" s="28">
        <v>0</v>
      </c>
      <c r="I413" s="28">
        <v>0</v>
      </c>
      <c r="J413" s="28">
        <v>0</v>
      </c>
      <c r="K413" s="28">
        <v>0</v>
      </c>
      <c r="L413" s="28">
        <v>0</v>
      </c>
      <c r="M413" s="28">
        <v>0</v>
      </c>
      <c r="N413" s="28">
        <v>0</v>
      </c>
      <c r="O413" s="28">
        <v>0</v>
      </c>
      <c r="P413" s="28">
        <v>0</v>
      </c>
      <c r="Q413" s="28">
        <v>0</v>
      </c>
      <c r="R413" s="28">
        <v>0</v>
      </c>
      <c r="S413" s="28">
        <v>0</v>
      </c>
      <c r="T413" s="28">
        <v>0</v>
      </c>
      <c r="U413" s="28">
        <v>0</v>
      </c>
      <c r="V413" s="28">
        <v>0</v>
      </c>
      <c r="W413" s="28">
        <v>0</v>
      </c>
      <c r="X413" s="28">
        <v>0</v>
      </c>
      <c r="Y413" s="28">
        <v>0</v>
      </c>
      <c r="Z413" s="28">
        <v>0</v>
      </c>
      <c r="AA413" s="28">
        <v>0</v>
      </c>
      <c r="AB413" s="28">
        <v>0</v>
      </c>
      <c r="AC413" s="28">
        <v>0</v>
      </c>
      <c r="AD413" s="28">
        <v>0</v>
      </c>
      <c r="AE413" s="28">
        <v>0</v>
      </c>
      <c r="AF413" s="28">
        <v>0</v>
      </c>
      <c r="AG413" s="28">
        <v>0</v>
      </c>
      <c r="AH413" s="28">
        <v>0</v>
      </c>
      <c r="AI413" s="28">
        <v>0</v>
      </c>
      <c r="AJ413" s="28">
        <v>0</v>
      </c>
      <c r="AK413" s="28">
        <v>0</v>
      </c>
      <c r="AL413" s="28">
        <v>0</v>
      </c>
      <c r="AM413" s="28">
        <v>0</v>
      </c>
      <c r="AN413" s="28">
        <v>0</v>
      </c>
      <c r="AO413" s="28">
        <v>0</v>
      </c>
      <c r="AP413" s="28">
        <v>0</v>
      </c>
      <c r="AQ413" s="28">
        <v>0</v>
      </c>
      <c r="AR413" s="28">
        <v>0</v>
      </c>
      <c r="AS413" s="28">
        <v>0</v>
      </c>
      <c r="AT413" s="28">
        <v>0</v>
      </c>
      <c r="AU413" s="28">
        <v>0</v>
      </c>
      <c r="AV413" s="28">
        <v>0</v>
      </c>
      <c r="AW413" s="28">
        <v>0</v>
      </c>
      <c r="AX413" s="28">
        <v>0</v>
      </c>
      <c r="AY413" s="28">
        <v>0</v>
      </c>
      <c r="AZ413" s="28">
        <v>0</v>
      </c>
      <c r="BA413" s="28">
        <v>0</v>
      </c>
      <c r="BB413" s="28">
        <v>0</v>
      </c>
      <c r="BC413" s="28">
        <v>0</v>
      </c>
      <c r="BD413" s="28">
        <v>0</v>
      </c>
      <c r="BE413" s="28">
        <v>0</v>
      </c>
      <c r="BF413" s="28">
        <v>0</v>
      </c>
      <c r="BG413" s="28">
        <v>0</v>
      </c>
      <c r="BH413" s="28">
        <v>0</v>
      </c>
      <c r="BI413" s="28">
        <v>0</v>
      </c>
      <c r="BJ413" s="28">
        <v>0</v>
      </c>
      <c r="BK413" s="28">
        <v>0</v>
      </c>
      <c r="BL413" s="28">
        <v>0</v>
      </c>
      <c r="BM413" s="28">
        <v>0</v>
      </c>
      <c r="BN413" s="28">
        <v>0</v>
      </c>
      <c r="BO413" s="28">
        <v>0</v>
      </c>
      <c r="BP413" s="28">
        <v>0</v>
      </c>
      <c r="BQ413" s="28">
        <v>0</v>
      </c>
      <c r="BR413" s="28">
        <v>0</v>
      </c>
      <c r="BS413" s="28">
        <v>0</v>
      </c>
      <c r="BT413" s="28">
        <v>0</v>
      </c>
      <c r="BU413" s="28">
        <v>0</v>
      </c>
      <c r="BV413" s="28">
        <v>0</v>
      </c>
      <c r="BW413" s="28">
        <v>0</v>
      </c>
      <c r="BX413" s="28">
        <v>0</v>
      </c>
      <c r="BY413" s="24">
        <v>4</v>
      </c>
    </row>
    <row r="414" spans="1:77">
      <c r="A414" s="21" t="s">
        <v>401</v>
      </c>
      <c r="B414" s="22">
        <v>5205010101.1009998</v>
      </c>
      <c r="C414" s="21" t="s">
        <v>571</v>
      </c>
      <c r="D414" s="28">
        <v>0</v>
      </c>
      <c r="E414" s="28">
        <v>0</v>
      </c>
      <c r="F414" s="28">
        <v>0</v>
      </c>
      <c r="G414" s="28">
        <v>0</v>
      </c>
      <c r="H414" s="28">
        <v>0</v>
      </c>
      <c r="I414" s="28">
        <v>0</v>
      </c>
      <c r="J414" s="28">
        <v>0</v>
      </c>
      <c r="K414" s="28">
        <v>0</v>
      </c>
      <c r="L414" s="28">
        <v>0</v>
      </c>
      <c r="M414" s="28">
        <v>0</v>
      </c>
      <c r="N414" s="28">
        <v>0</v>
      </c>
      <c r="O414" s="28">
        <v>0</v>
      </c>
      <c r="P414" s="28">
        <v>0</v>
      </c>
      <c r="Q414" s="28">
        <v>0</v>
      </c>
      <c r="R414" s="28">
        <v>0</v>
      </c>
      <c r="S414" s="28">
        <v>0</v>
      </c>
      <c r="T414" s="28">
        <v>0</v>
      </c>
      <c r="U414" s="28">
        <v>0</v>
      </c>
      <c r="V414" s="28">
        <v>0</v>
      </c>
      <c r="W414" s="28">
        <v>0</v>
      </c>
      <c r="X414" s="28">
        <v>0</v>
      </c>
      <c r="Y414" s="28">
        <v>0</v>
      </c>
      <c r="Z414" s="28">
        <v>0</v>
      </c>
      <c r="AA414" s="28">
        <v>0</v>
      </c>
      <c r="AB414" s="28">
        <v>0</v>
      </c>
      <c r="AC414" s="28">
        <v>0</v>
      </c>
      <c r="AD414" s="28">
        <v>0</v>
      </c>
      <c r="AE414" s="28">
        <v>0</v>
      </c>
      <c r="AF414" s="28">
        <v>0</v>
      </c>
      <c r="AG414" s="28">
        <v>0</v>
      </c>
      <c r="AH414" s="28">
        <v>0</v>
      </c>
      <c r="AI414" s="28">
        <v>0</v>
      </c>
      <c r="AJ414" s="28">
        <v>0</v>
      </c>
      <c r="AK414" s="28">
        <v>0</v>
      </c>
      <c r="AL414" s="28">
        <v>0</v>
      </c>
      <c r="AM414" s="28">
        <v>0</v>
      </c>
      <c r="AN414" s="28">
        <v>0</v>
      </c>
      <c r="AO414" s="28">
        <v>0</v>
      </c>
      <c r="AP414" s="28">
        <v>0</v>
      </c>
      <c r="AQ414" s="28">
        <v>0</v>
      </c>
      <c r="AR414" s="28">
        <v>0</v>
      </c>
      <c r="AS414" s="28">
        <v>0</v>
      </c>
      <c r="AT414" s="28">
        <v>0</v>
      </c>
      <c r="AU414" s="28">
        <v>0</v>
      </c>
      <c r="AV414" s="28">
        <v>0</v>
      </c>
      <c r="AW414" s="28">
        <v>0</v>
      </c>
      <c r="AX414" s="28">
        <v>0</v>
      </c>
      <c r="AY414" s="28">
        <v>0</v>
      </c>
      <c r="AZ414" s="28">
        <v>0</v>
      </c>
      <c r="BA414" s="28">
        <v>0</v>
      </c>
      <c r="BB414" s="28">
        <v>0</v>
      </c>
      <c r="BC414" s="28">
        <v>0</v>
      </c>
      <c r="BD414" s="28">
        <v>0</v>
      </c>
      <c r="BE414" s="28">
        <v>0</v>
      </c>
      <c r="BF414" s="28">
        <v>0</v>
      </c>
      <c r="BG414" s="28">
        <v>0</v>
      </c>
      <c r="BH414" s="28">
        <v>0</v>
      </c>
      <c r="BI414" s="28">
        <v>0</v>
      </c>
      <c r="BJ414" s="28">
        <v>0</v>
      </c>
      <c r="BK414" s="28">
        <v>0</v>
      </c>
      <c r="BL414" s="28">
        <v>0</v>
      </c>
      <c r="BM414" s="28">
        <v>0</v>
      </c>
      <c r="BN414" s="28">
        <v>0</v>
      </c>
      <c r="BO414" s="28">
        <v>0</v>
      </c>
      <c r="BP414" s="28">
        <v>0</v>
      </c>
      <c r="BQ414" s="28">
        <v>0</v>
      </c>
      <c r="BR414" s="28">
        <v>0</v>
      </c>
      <c r="BS414" s="28">
        <v>0</v>
      </c>
      <c r="BT414" s="28">
        <v>0</v>
      </c>
      <c r="BU414" s="28">
        <v>0</v>
      </c>
      <c r="BV414" s="28">
        <v>0</v>
      </c>
      <c r="BW414" s="28">
        <v>0</v>
      </c>
      <c r="BX414" s="28">
        <v>0</v>
      </c>
      <c r="BY414" s="24">
        <v>2709.31</v>
      </c>
    </row>
    <row r="415" spans="1:77">
      <c r="A415" s="21" t="s">
        <v>401</v>
      </c>
      <c r="B415" s="22">
        <v>5209010112.1009998</v>
      </c>
      <c r="C415" s="21" t="s">
        <v>572</v>
      </c>
      <c r="D415" s="28">
        <v>0</v>
      </c>
      <c r="E415" s="28">
        <v>0</v>
      </c>
      <c r="F415" s="28">
        <v>0</v>
      </c>
      <c r="G415" s="28">
        <v>0</v>
      </c>
      <c r="H415" s="28">
        <v>0</v>
      </c>
      <c r="I415" s="28">
        <v>0</v>
      </c>
      <c r="J415" s="28">
        <v>0</v>
      </c>
      <c r="K415" s="28">
        <v>0</v>
      </c>
      <c r="L415" s="28">
        <v>0</v>
      </c>
      <c r="M415" s="28">
        <v>0</v>
      </c>
      <c r="N415" s="28">
        <v>0</v>
      </c>
      <c r="O415" s="28">
        <v>0</v>
      </c>
      <c r="P415" s="28">
        <v>0</v>
      </c>
      <c r="Q415" s="28">
        <v>0</v>
      </c>
      <c r="R415" s="28">
        <v>0</v>
      </c>
      <c r="S415" s="28">
        <v>0</v>
      </c>
      <c r="T415" s="28">
        <v>0</v>
      </c>
      <c r="U415" s="28">
        <v>0</v>
      </c>
      <c r="V415" s="28">
        <v>0</v>
      </c>
      <c r="W415" s="28">
        <v>0</v>
      </c>
      <c r="X415" s="28">
        <v>0</v>
      </c>
      <c r="Y415" s="28">
        <v>0</v>
      </c>
      <c r="Z415" s="28">
        <v>0</v>
      </c>
      <c r="AA415" s="28">
        <v>0</v>
      </c>
      <c r="AB415" s="28">
        <v>0</v>
      </c>
      <c r="AC415" s="28">
        <v>0</v>
      </c>
      <c r="AD415" s="28">
        <v>0</v>
      </c>
      <c r="AE415" s="28">
        <v>0</v>
      </c>
      <c r="AF415" s="28">
        <v>0</v>
      </c>
      <c r="AG415" s="28">
        <v>0</v>
      </c>
      <c r="AH415" s="28">
        <v>0</v>
      </c>
      <c r="AI415" s="28">
        <v>0</v>
      </c>
      <c r="AJ415" s="28">
        <v>0</v>
      </c>
      <c r="AK415" s="28">
        <v>0</v>
      </c>
      <c r="AL415" s="28">
        <v>0</v>
      </c>
      <c r="AM415" s="28">
        <v>0</v>
      </c>
      <c r="AN415" s="28">
        <v>0</v>
      </c>
      <c r="AO415" s="28">
        <v>0</v>
      </c>
      <c r="AP415" s="28">
        <v>0</v>
      </c>
      <c r="AQ415" s="28">
        <v>0</v>
      </c>
      <c r="AR415" s="28">
        <v>0</v>
      </c>
      <c r="AS415" s="28">
        <v>0</v>
      </c>
      <c r="AT415" s="28">
        <v>0</v>
      </c>
      <c r="AU415" s="28">
        <v>0</v>
      </c>
      <c r="AV415" s="28">
        <v>0</v>
      </c>
      <c r="AW415" s="28">
        <v>0</v>
      </c>
      <c r="AX415" s="28">
        <v>0</v>
      </c>
      <c r="AY415" s="28">
        <v>0</v>
      </c>
      <c r="AZ415" s="28">
        <v>0</v>
      </c>
      <c r="BA415" s="28">
        <v>0</v>
      </c>
      <c r="BB415" s="28">
        <v>0</v>
      </c>
      <c r="BC415" s="28">
        <v>0</v>
      </c>
      <c r="BD415" s="28">
        <v>0</v>
      </c>
      <c r="BE415" s="28">
        <v>0</v>
      </c>
      <c r="BF415" s="28">
        <v>0</v>
      </c>
      <c r="BG415" s="28">
        <v>0</v>
      </c>
      <c r="BH415" s="28">
        <v>0</v>
      </c>
      <c r="BI415" s="28">
        <v>0</v>
      </c>
      <c r="BJ415" s="28">
        <v>0</v>
      </c>
      <c r="BK415" s="28">
        <v>0</v>
      </c>
      <c r="BL415" s="28">
        <v>0</v>
      </c>
      <c r="BM415" s="28">
        <v>0</v>
      </c>
      <c r="BN415" s="28">
        <v>0</v>
      </c>
      <c r="BO415" s="28">
        <v>0</v>
      </c>
      <c r="BP415" s="28">
        <v>0</v>
      </c>
      <c r="BQ415" s="28">
        <v>0</v>
      </c>
      <c r="BR415" s="28">
        <v>0</v>
      </c>
      <c r="BS415" s="28">
        <v>0</v>
      </c>
      <c r="BT415" s="28">
        <v>0</v>
      </c>
      <c r="BU415" s="28">
        <v>0</v>
      </c>
      <c r="BV415" s="28">
        <v>0</v>
      </c>
      <c r="BW415" s="28">
        <v>0</v>
      </c>
      <c r="BX415" s="28">
        <v>0</v>
      </c>
      <c r="BY415" s="24">
        <v>3</v>
      </c>
    </row>
    <row r="416" spans="1:77">
      <c r="A416" s="21" t="s">
        <v>401</v>
      </c>
      <c r="B416" s="22">
        <v>5210010101.1009998</v>
      </c>
      <c r="C416" s="21" t="s">
        <v>573</v>
      </c>
      <c r="D416" s="28">
        <v>0</v>
      </c>
      <c r="E416" s="28">
        <v>0</v>
      </c>
      <c r="F416" s="28">
        <v>0</v>
      </c>
      <c r="G416" s="28">
        <v>0</v>
      </c>
      <c r="H416" s="28">
        <v>0</v>
      </c>
      <c r="I416" s="28">
        <v>0</v>
      </c>
      <c r="J416" s="28">
        <v>0</v>
      </c>
      <c r="K416" s="28">
        <v>0</v>
      </c>
      <c r="L416" s="28">
        <v>0</v>
      </c>
      <c r="M416" s="28">
        <v>0</v>
      </c>
      <c r="N416" s="28">
        <v>0</v>
      </c>
      <c r="O416" s="28">
        <v>0</v>
      </c>
      <c r="P416" s="28">
        <v>0</v>
      </c>
      <c r="Q416" s="28">
        <v>0</v>
      </c>
      <c r="R416" s="28">
        <v>0</v>
      </c>
      <c r="S416" s="28">
        <v>0</v>
      </c>
      <c r="T416" s="28">
        <v>0</v>
      </c>
      <c r="U416" s="28">
        <v>0</v>
      </c>
      <c r="V416" s="28">
        <v>0</v>
      </c>
      <c r="W416" s="28">
        <v>0</v>
      </c>
      <c r="X416" s="28">
        <v>0</v>
      </c>
      <c r="Y416" s="28">
        <v>0</v>
      </c>
      <c r="Z416" s="28">
        <v>0</v>
      </c>
      <c r="AA416" s="28">
        <v>0</v>
      </c>
      <c r="AB416" s="28">
        <v>0</v>
      </c>
      <c r="AC416" s="28">
        <v>0</v>
      </c>
      <c r="AD416" s="28">
        <v>0</v>
      </c>
      <c r="AE416" s="28">
        <v>0</v>
      </c>
      <c r="AF416" s="28">
        <v>0</v>
      </c>
      <c r="AG416" s="28">
        <v>0</v>
      </c>
      <c r="AH416" s="28">
        <v>0</v>
      </c>
      <c r="AI416" s="28">
        <v>0</v>
      </c>
      <c r="AJ416" s="28">
        <v>0</v>
      </c>
      <c r="AK416" s="28">
        <v>0</v>
      </c>
      <c r="AL416" s="28">
        <v>0</v>
      </c>
      <c r="AM416" s="28">
        <v>0</v>
      </c>
      <c r="AN416" s="28">
        <v>0</v>
      </c>
      <c r="AO416" s="28">
        <v>0</v>
      </c>
      <c r="AP416" s="28">
        <v>0</v>
      </c>
      <c r="AQ416" s="28">
        <v>0</v>
      </c>
      <c r="AR416" s="28">
        <v>0</v>
      </c>
      <c r="AS416" s="28">
        <v>0</v>
      </c>
      <c r="AT416" s="28">
        <v>0</v>
      </c>
      <c r="AU416" s="28">
        <v>0</v>
      </c>
      <c r="AV416" s="28">
        <v>0</v>
      </c>
      <c r="AW416" s="28">
        <v>0</v>
      </c>
      <c r="AX416" s="28">
        <v>0</v>
      </c>
      <c r="AY416" s="28">
        <v>0</v>
      </c>
      <c r="AZ416" s="28">
        <v>0</v>
      </c>
      <c r="BA416" s="28">
        <v>0</v>
      </c>
      <c r="BB416" s="28">
        <v>0</v>
      </c>
      <c r="BC416" s="28">
        <v>0</v>
      </c>
      <c r="BD416" s="28">
        <v>0</v>
      </c>
      <c r="BE416" s="28">
        <v>0</v>
      </c>
      <c r="BF416" s="28">
        <v>0</v>
      </c>
      <c r="BG416" s="28">
        <v>0</v>
      </c>
      <c r="BH416" s="28">
        <v>0</v>
      </c>
      <c r="BI416" s="28">
        <v>0</v>
      </c>
      <c r="BJ416" s="28">
        <v>0</v>
      </c>
      <c r="BK416" s="28">
        <v>0</v>
      </c>
      <c r="BL416" s="28">
        <v>0</v>
      </c>
      <c r="BM416" s="28">
        <v>0</v>
      </c>
      <c r="BN416" s="28">
        <v>0</v>
      </c>
      <c r="BO416" s="28">
        <v>0</v>
      </c>
      <c r="BP416" s="28">
        <v>0</v>
      </c>
      <c r="BQ416" s="28">
        <v>0</v>
      </c>
      <c r="BR416" s="28">
        <v>0</v>
      </c>
      <c r="BS416" s="28">
        <v>0</v>
      </c>
      <c r="BT416" s="28">
        <v>0</v>
      </c>
      <c r="BU416" s="28">
        <v>0</v>
      </c>
      <c r="BV416" s="28">
        <v>0</v>
      </c>
      <c r="BW416" s="28">
        <v>0</v>
      </c>
      <c r="BX416" s="28">
        <v>0</v>
      </c>
      <c r="BY416" s="24">
        <v>4</v>
      </c>
    </row>
    <row r="417" spans="1:77">
      <c r="A417" s="21" t="s">
        <v>401</v>
      </c>
      <c r="B417" s="22">
        <v>5210010102.1009998</v>
      </c>
      <c r="C417" s="21" t="s">
        <v>574</v>
      </c>
      <c r="D417" s="28">
        <v>0</v>
      </c>
      <c r="E417" s="28">
        <v>0</v>
      </c>
      <c r="F417" s="28">
        <v>0</v>
      </c>
      <c r="G417" s="28">
        <v>0</v>
      </c>
      <c r="H417" s="28">
        <v>0</v>
      </c>
      <c r="I417" s="28">
        <v>0</v>
      </c>
      <c r="J417" s="28">
        <v>0</v>
      </c>
      <c r="K417" s="28">
        <v>0</v>
      </c>
      <c r="L417" s="28">
        <v>0</v>
      </c>
      <c r="M417" s="28">
        <v>0</v>
      </c>
      <c r="N417" s="28">
        <v>0</v>
      </c>
      <c r="O417" s="28">
        <v>0</v>
      </c>
      <c r="P417" s="28">
        <v>0</v>
      </c>
      <c r="Q417" s="28">
        <v>0</v>
      </c>
      <c r="R417" s="28">
        <v>0</v>
      </c>
      <c r="S417" s="28">
        <v>0</v>
      </c>
      <c r="T417" s="28">
        <v>0</v>
      </c>
      <c r="U417" s="28">
        <v>0</v>
      </c>
      <c r="V417" s="28">
        <v>0</v>
      </c>
      <c r="W417" s="28">
        <v>0</v>
      </c>
      <c r="X417" s="28">
        <v>0</v>
      </c>
      <c r="Y417" s="28">
        <v>0</v>
      </c>
      <c r="Z417" s="28">
        <v>0</v>
      </c>
      <c r="AA417" s="28">
        <v>0</v>
      </c>
      <c r="AB417" s="28">
        <v>0</v>
      </c>
      <c r="AC417" s="28">
        <v>0</v>
      </c>
      <c r="AD417" s="28">
        <v>0</v>
      </c>
      <c r="AE417" s="28">
        <v>0</v>
      </c>
      <c r="AF417" s="28">
        <v>0</v>
      </c>
      <c r="AG417" s="28">
        <v>0</v>
      </c>
      <c r="AH417" s="28">
        <v>0</v>
      </c>
      <c r="AI417" s="28">
        <v>0</v>
      </c>
      <c r="AJ417" s="28">
        <v>0</v>
      </c>
      <c r="AK417" s="28">
        <v>0</v>
      </c>
      <c r="AL417" s="28">
        <v>0</v>
      </c>
      <c r="AM417" s="28">
        <v>0</v>
      </c>
      <c r="AN417" s="28">
        <v>0</v>
      </c>
      <c r="AO417" s="28">
        <v>0</v>
      </c>
      <c r="AP417" s="28">
        <v>0</v>
      </c>
      <c r="AQ417" s="28">
        <v>0</v>
      </c>
      <c r="AR417" s="28">
        <v>0</v>
      </c>
      <c r="AS417" s="28">
        <v>0</v>
      </c>
      <c r="AT417" s="28">
        <v>0</v>
      </c>
      <c r="AU417" s="28">
        <v>0</v>
      </c>
      <c r="AV417" s="28">
        <v>0</v>
      </c>
      <c r="AW417" s="28">
        <v>0</v>
      </c>
      <c r="AX417" s="28">
        <v>0</v>
      </c>
      <c r="AY417" s="28">
        <v>0</v>
      </c>
      <c r="AZ417" s="28">
        <v>0</v>
      </c>
      <c r="BA417" s="28">
        <v>0</v>
      </c>
      <c r="BB417" s="28">
        <v>0</v>
      </c>
      <c r="BC417" s="28">
        <v>0</v>
      </c>
      <c r="BD417" s="28">
        <v>0</v>
      </c>
      <c r="BE417" s="28">
        <v>0</v>
      </c>
      <c r="BF417" s="28">
        <v>0</v>
      </c>
      <c r="BG417" s="28">
        <v>0</v>
      </c>
      <c r="BH417" s="28">
        <v>0</v>
      </c>
      <c r="BI417" s="28">
        <v>0</v>
      </c>
      <c r="BJ417" s="28">
        <v>0</v>
      </c>
      <c r="BK417" s="28">
        <v>0</v>
      </c>
      <c r="BL417" s="28">
        <v>0</v>
      </c>
      <c r="BM417" s="28">
        <v>0</v>
      </c>
      <c r="BN417" s="28">
        <v>0</v>
      </c>
      <c r="BO417" s="28">
        <v>0</v>
      </c>
      <c r="BP417" s="28">
        <v>0</v>
      </c>
      <c r="BQ417" s="28">
        <v>0</v>
      </c>
      <c r="BR417" s="28">
        <v>0</v>
      </c>
      <c r="BS417" s="28">
        <v>0</v>
      </c>
      <c r="BT417" s="28">
        <v>0</v>
      </c>
      <c r="BU417" s="28">
        <v>0</v>
      </c>
      <c r="BV417" s="28">
        <v>0</v>
      </c>
      <c r="BW417" s="28">
        <v>0</v>
      </c>
      <c r="BX417" s="28">
        <v>0</v>
      </c>
      <c r="BY417" s="24">
        <v>1</v>
      </c>
    </row>
    <row r="418" spans="1:77">
      <c r="A418" s="21" t="s">
        <v>401</v>
      </c>
      <c r="B418" s="22">
        <v>5210010103.1009998</v>
      </c>
      <c r="C418" s="21" t="s">
        <v>575</v>
      </c>
      <c r="D418" s="23">
        <v>496145.77</v>
      </c>
      <c r="E418" s="23">
        <v>0</v>
      </c>
      <c r="F418" s="23">
        <v>0</v>
      </c>
      <c r="G418" s="23">
        <v>0</v>
      </c>
      <c r="H418" s="23">
        <v>0</v>
      </c>
      <c r="I418" s="23">
        <v>0</v>
      </c>
      <c r="J418" s="23">
        <v>6229.92</v>
      </c>
      <c r="K418" s="23">
        <v>0</v>
      </c>
      <c r="L418" s="23">
        <v>0</v>
      </c>
      <c r="M418" s="23">
        <v>0</v>
      </c>
      <c r="N418" s="23">
        <v>0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23">
        <v>0</v>
      </c>
      <c r="W418" s="23">
        <v>0</v>
      </c>
      <c r="X418" s="23">
        <v>0</v>
      </c>
      <c r="Y418" s="23">
        <v>0</v>
      </c>
      <c r="Z418" s="23">
        <v>0</v>
      </c>
      <c r="AA418" s="23">
        <v>0</v>
      </c>
      <c r="AB418" s="23">
        <v>0</v>
      </c>
      <c r="AC418" s="23">
        <v>0</v>
      </c>
      <c r="AD418" s="23">
        <v>0</v>
      </c>
      <c r="AE418" s="23">
        <v>985358.65</v>
      </c>
      <c r="AF418" s="23">
        <v>0</v>
      </c>
      <c r="AG418" s="23">
        <v>0</v>
      </c>
      <c r="AH418" s="23">
        <v>0</v>
      </c>
      <c r="AI418" s="23">
        <v>0</v>
      </c>
      <c r="AJ418" s="23">
        <v>0</v>
      </c>
      <c r="AK418" s="23">
        <v>0</v>
      </c>
      <c r="AL418" s="23">
        <v>0</v>
      </c>
      <c r="AM418" s="23">
        <v>0</v>
      </c>
      <c r="AN418" s="23">
        <v>0</v>
      </c>
      <c r="AO418" s="23">
        <v>0</v>
      </c>
      <c r="AP418" s="23">
        <v>0</v>
      </c>
      <c r="AQ418" s="23">
        <v>1253659.98</v>
      </c>
      <c r="AR418" s="23">
        <v>0</v>
      </c>
      <c r="AS418" s="23">
        <v>0</v>
      </c>
      <c r="AT418" s="23">
        <v>0</v>
      </c>
      <c r="AU418" s="23">
        <v>0</v>
      </c>
      <c r="AV418" s="23">
        <v>0</v>
      </c>
      <c r="AW418" s="23">
        <v>0</v>
      </c>
      <c r="AX418" s="23">
        <v>2055.5</v>
      </c>
      <c r="AY418" s="23">
        <v>0</v>
      </c>
      <c r="AZ418" s="23">
        <v>0</v>
      </c>
      <c r="BA418" s="23">
        <v>0</v>
      </c>
      <c r="BB418" s="23">
        <v>0</v>
      </c>
      <c r="BC418" s="23">
        <v>0</v>
      </c>
      <c r="BD418" s="23">
        <v>0</v>
      </c>
      <c r="BE418" s="23">
        <v>0</v>
      </c>
      <c r="BF418" s="23">
        <v>0</v>
      </c>
      <c r="BG418" s="23">
        <v>0</v>
      </c>
      <c r="BH418" s="23">
        <v>0</v>
      </c>
      <c r="BI418" s="23">
        <v>1874825.16</v>
      </c>
      <c r="BJ418" s="23">
        <v>0</v>
      </c>
      <c r="BK418" s="23">
        <v>0</v>
      </c>
      <c r="BL418" s="23">
        <v>0</v>
      </c>
      <c r="BM418" s="23">
        <v>0</v>
      </c>
      <c r="BN418" s="23">
        <v>0</v>
      </c>
      <c r="BO418" s="23">
        <v>0</v>
      </c>
      <c r="BP418" s="23">
        <v>42828</v>
      </c>
      <c r="BQ418" s="23">
        <v>0</v>
      </c>
      <c r="BR418" s="23">
        <v>0</v>
      </c>
      <c r="BS418" s="23">
        <v>0</v>
      </c>
      <c r="BT418" s="23">
        <v>0</v>
      </c>
      <c r="BU418" s="23">
        <v>0</v>
      </c>
      <c r="BV418" s="23">
        <v>0</v>
      </c>
      <c r="BW418" s="23">
        <v>0</v>
      </c>
      <c r="BX418" s="23">
        <v>0</v>
      </c>
      <c r="BY418" s="24">
        <v>189646.47</v>
      </c>
    </row>
    <row r="419" spans="1:77">
      <c r="A419" s="21" t="s">
        <v>401</v>
      </c>
      <c r="B419" s="22">
        <v>5210010105.1009998</v>
      </c>
      <c r="C419" s="21" t="s">
        <v>576</v>
      </c>
      <c r="D419" s="23">
        <v>0</v>
      </c>
      <c r="E419" s="23">
        <v>0</v>
      </c>
      <c r="F419" s="23">
        <v>0</v>
      </c>
      <c r="G419" s="23">
        <v>0</v>
      </c>
      <c r="H419" s="23">
        <v>0</v>
      </c>
      <c r="I419" s="23">
        <v>0</v>
      </c>
      <c r="J419" s="23">
        <v>189949920.69999999</v>
      </c>
      <c r="K419" s="23">
        <v>0</v>
      </c>
      <c r="L419" s="23">
        <v>0</v>
      </c>
      <c r="M419" s="23">
        <v>0</v>
      </c>
      <c r="N419" s="23">
        <v>0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23">
        <v>0</v>
      </c>
      <c r="W419" s="23">
        <v>0</v>
      </c>
      <c r="X419" s="23">
        <v>0</v>
      </c>
      <c r="Y419" s="23">
        <v>0</v>
      </c>
      <c r="Z419" s="23">
        <v>0</v>
      </c>
      <c r="AA419" s="23">
        <v>0</v>
      </c>
      <c r="AB419" s="23">
        <v>0</v>
      </c>
      <c r="AC419" s="23">
        <v>0</v>
      </c>
      <c r="AD419" s="23">
        <v>0</v>
      </c>
      <c r="AE419" s="23">
        <v>0</v>
      </c>
      <c r="AF419" s="23">
        <v>0</v>
      </c>
      <c r="AG419" s="23">
        <v>0</v>
      </c>
      <c r="AH419" s="23">
        <v>0</v>
      </c>
      <c r="AI419" s="23">
        <v>0</v>
      </c>
      <c r="AJ419" s="23">
        <v>0</v>
      </c>
      <c r="AK419" s="23">
        <v>0</v>
      </c>
      <c r="AL419" s="23">
        <v>0</v>
      </c>
      <c r="AM419" s="23">
        <v>0</v>
      </c>
      <c r="AN419" s="23">
        <v>0</v>
      </c>
      <c r="AO419" s="23">
        <v>0</v>
      </c>
      <c r="AP419" s="23">
        <v>0</v>
      </c>
      <c r="AQ419" s="23">
        <v>0</v>
      </c>
      <c r="AR419" s="23">
        <v>0</v>
      </c>
      <c r="AS419" s="23">
        <v>0</v>
      </c>
      <c r="AT419" s="23">
        <v>0</v>
      </c>
      <c r="AU419" s="23">
        <v>0</v>
      </c>
      <c r="AV419" s="23">
        <v>0</v>
      </c>
      <c r="AW419" s="23">
        <v>0</v>
      </c>
      <c r="AX419" s="23">
        <v>89500231.099999994</v>
      </c>
      <c r="AY419" s="23">
        <v>0</v>
      </c>
      <c r="AZ419" s="23">
        <v>0</v>
      </c>
      <c r="BA419" s="23">
        <v>0</v>
      </c>
      <c r="BB419" s="23">
        <v>0</v>
      </c>
      <c r="BC419" s="23">
        <v>0</v>
      </c>
      <c r="BD419" s="23">
        <v>0</v>
      </c>
      <c r="BE419" s="23">
        <v>0</v>
      </c>
      <c r="BF419" s="23">
        <v>0</v>
      </c>
      <c r="BG419" s="23">
        <v>0</v>
      </c>
      <c r="BH419" s="23">
        <v>0</v>
      </c>
      <c r="BI419" s="23">
        <v>3706812</v>
      </c>
      <c r="BJ419" s="23">
        <v>0</v>
      </c>
      <c r="BK419" s="23">
        <v>0</v>
      </c>
      <c r="BL419" s="23">
        <v>0</v>
      </c>
      <c r="BM419" s="23">
        <v>0</v>
      </c>
      <c r="BN419" s="23">
        <v>0</v>
      </c>
      <c r="BO419" s="23">
        <v>0</v>
      </c>
      <c r="BP419" s="23">
        <v>0</v>
      </c>
      <c r="BQ419" s="23">
        <v>0</v>
      </c>
      <c r="BR419" s="23">
        <v>0</v>
      </c>
      <c r="BS419" s="23">
        <v>0</v>
      </c>
      <c r="BT419" s="23">
        <v>0</v>
      </c>
      <c r="BU419" s="23">
        <v>0</v>
      </c>
      <c r="BV419" s="23">
        <v>0</v>
      </c>
      <c r="BW419" s="23">
        <v>0</v>
      </c>
      <c r="BX419" s="23">
        <v>0</v>
      </c>
      <c r="BY419" s="24">
        <v>26</v>
      </c>
    </row>
    <row r="420" spans="1:77">
      <c r="A420" s="21" t="s">
        <v>401</v>
      </c>
      <c r="B420" s="22">
        <v>5210010112.1009998</v>
      </c>
      <c r="C420" s="21" t="s">
        <v>577</v>
      </c>
      <c r="D420" s="28">
        <v>0</v>
      </c>
      <c r="E420" s="28">
        <v>0</v>
      </c>
      <c r="F420" s="28">
        <v>0</v>
      </c>
      <c r="G420" s="28">
        <v>0</v>
      </c>
      <c r="H420" s="28">
        <v>0</v>
      </c>
      <c r="I420" s="28">
        <v>0</v>
      </c>
      <c r="J420" s="28">
        <v>0</v>
      </c>
      <c r="K420" s="28">
        <v>0</v>
      </c>
      <c r="L420" s="28">
        <v>0</v>
      </c>
      <c r="M420" s="28">
        <v>0</v>
      </c>
      <c r="N420" s="28">
        <v>0</v>
      </c>
      <c r="O420" s="28">
        <v>0</v>
      </c>
      <c r="P420" s="28">
        <v>0</v>
      </c>
      <c r="Q420" s="28">
        <v>0</v>
      </c>
      <c r="R420" s="28">
        <v>0</v>
      </c>
      <c r="S420" s="28">
        <v>0</v>
      </c>
      <c r="T420" s="28">
        <v>0</v>
      </c>
      <c r="U420" s="28">
        <v>0</v>
      </c>
      <c r="V420" s="28">
        <v>0</v>
      </c>
      <c r="W420" s="28">
        <v>0</v>
      </c>
      <c r="X420" s="28">
        <v>0</v>
      </c>
      <c r="Y420" s="28">
        <v>0</v>
      </c>
      <c r="Z420" s="28">
        <v>0</v>
      </c>
      <c r="AA420" s="28">
        <v>0</v>
      </c>
      <c r="AB420" s="28">
        <v>0</v>
      </c>
      <c r="AC420" s="28">
        <v>0</v>
      </c>
      <c r="AD420" s="28">
        <v>0</v>
      </c>
      <c r="AE420" s="28">
        <v>0</v>
      </c>
      <c r="AF420" s="28">
        <v>0</v>
      </c>
      <c r="AG420" s="28">
        <v>0</v>
      </c>
      <c r="AH420" s="28">
        <v>0</v>
      </c>
      <c r="AI420" s="28">
        <v>0</v>
      </c>
      <c r="AJ420" s="28">
        <v>0</v>
      </c>
      <c r="AK420" s="28">
        <v>0</v>
      </c>
      <c r="AL420" s="28">
        <v>0</v>
      </c>
      <c r="AM420" s="28">
        <v>0</v>
      </c>
      <c r="AN420" s="28">
        <v>0</v>
      </c>
      <c r="AO420" s="28">
        <v>0</v>
      </c>
      <c r="AP420" s="28">
        <v>0</v>
      </c>
      <c r="AQ420" s="28">
        <v>0</v>
      </c>
      <c r="AR420" s="28">
        <v>0</v>
      </c>
      <c r="AS420" s="28">
        <v>0</v>
      </c>
      <c r="AT420" s="28">
        <v>0</v>
      </c>
      <c r="AU420" s="28">
        <v>0</v>
      </c>
      <c r="AV420" s="28">
        <v>0</v>
      </c>
      <c r="AW420" s="28">
        <v>0</v>
      </c>
      <c r="AX420" s="28">
        <v>0</v>
      </c>
      <c r="AY420" s="28">
        <v>0</v>
      </c>
      <c r="AZ420" s="28">
        <v>0</v>
      </c>
      <c r="BA420" s="28">
        <v>0</v>
      </c>
      <c r="BB420" s="28">
        <v>0</v>
      </c>
      <c r="BC420" s="28">
        <v>0</v>
      </c>
      <c r="BD420" s="28">
        <v>0</v>
      </c>
      <c r="BE420" s="28">
        <v>0</v>
      </c>
      <c r="BF420" s="28">
        <v>0</v>
      </c>
      <c r="BG420" s="28">
        <v>0</v>
      </c>
      <c r="BH420" s="28">
        <v>0</v>
      </c>
      <c r="BI420" s="28">
        <v>0</v>
      </c>
      <c r="BJ420" s="28">
        <v>0</v>
      </c>
      <c r="BK420" s="28">
        <v>0</v>
      </c>
      <c r="BL420" s="28">
        <v>0</v>
      </c>
      <c r="BM420" s="28">
        <v>0</v>
      </c>
      <c r="BN420" s="28">
        <v>0</v>
      </c>
      <c r="BO420" s="28">
        <v>0</v>
      </c>
      <c r="BP420" s="28">
        <v>0</v>
      </c>
      <c r="BQ420" s="28">
        <v>0</v>
      </c>
      <c r="BR420" s="28">
        <v>0</v>
      </c>
      <c r="BS420" s="28">
        <v>0</v>
      </c>
      <c r="BT420" s="28">
        <v>0</v>
      </c>
      <c r="BU420" s="28">
        <v>0</v>
      </c>
      <c r="BV420" s="28">
        <v>0</v>
      </c>
      <c r="BW420" s="28">
        <v>0</v>
      </c>
      <c r="BX420" s="28">
        <v>0</v>
      </c>
      <c r="BY420" s="24">
        <v>4</v>
      </c>
    </row>
    <row r="421" spans="1:77">
      <c r="A421" s="21" t="s">
        <v>401</v>
      </c>
      <c r="B421" s="22">
        <v>5210010118.1009998</v>
      </c>
      <c r="C421" s="21" t="s">
        <v>578</v>
      </c>
      <c r="D421" s="28">
        <v>0</v>
      </c>
      <c r="E421" s="28">
        <v>0</v>
      </c>
      <c r="F421" s="28">
        <v>0</v>
      </c>
      <c r="G421" s="28">
        <v>0</v>
      </c>
      <c r="H421" s="28">
        <v>0</v>
      </c>
      <c r="I421" s="28">
        <v>0</v>
      </c>
      <c r="J421" s="28">
        <v>0</v>
      </c>
      <c r="K421" s="28">
        <v>0</v>
      </c>
      <c r="L421" s="28">
        <v>0</v>
      </c>
      <c r="M421" s="28">
        <v>0</v>
      </c>
      <c r="N421" s="28">
        <v>0</v>
      </c>
      <c r="O421" s="28">
        <v>0</v>
      </c>
      <c r="P421" s="28">
        <v>0</v>
      </c>
      <c r="Q421" s="28">
        <v>0</v>
      </c>
      <c r="R421" s="28">
        <v>0</v>
      </c>
      <c r="S421" s="28">
        <v>0</v>
      </c>
      <c r="T421" s="28">
        <v>0</v>
      </c>
      <c r="U421" s="28">
        <v>0</v>
      </c>
      <c r="V421" s="28">
        <v>0</v>
      </c>
      <c r="W421" s="28">
        <v>0</v>
      </c>
      <c r="X421" s="28">
        <v>0</v>
      </c>
      <c r="Y421" s="28">
        <v>0</v>
      </c>
      <c r="Z421" s="28">
        <v>0</v>
      </c>
      <c r="AA421" s="28">
        <v>0</v>
      </c>
      <c r="AB421" s="28">
        <v>0</v>
      </c>
      <c r="AC421" s="28">
        <v>0</v>
      </c>
      <c r="AD421" s="28">
        <v>0</v>
      </c>
      <c r="AE421" s="28">
        <v>0</v>
      </c>
      <c r="AF421" s="28">
        <v>0</v>
      </c>
      <c r="AG421" s="28">
        <v>0</v>
      </c>
      <c r="AH421" s="28">
        <v>0</v>
      </c>
      <c r="AI421" s="28">
        <v>0</v>
      </c>
      <c r="AJ421" s="28">
        <v>0</v>
      </c>
      <c r="AK421" s="28">
        <v>0</v>
      </c>
      <c r="AL421" s="28">
        <v>0</v>
      </c>
      <c r="AM421" s="28">
        <v>0</v>
      </c>
      <c r="AN421" s="28">
        <v>0</v>
      </c>
      <c r="AO421" s="28">
        <v>0</v>
      </c>
      <c r="AP421" s="28">
        <v>0</v>
      </c>
      <c r="AQ421" s="28">
        <v>0</v>
      </c>
      <c r="AR421" s="28">
        <v>0</v>
      </c>
      <c r="AS421" s="28">
        <v>0</v>
      </c>
      <c r="AT421" s="28">
        <v>0</v>
      </c>
      <c r="AU421" s="28">
        <v>0</v>
      </c>
      <c r="AV421" s="28">
        <v>0</v>
      </c>
      <c r="AW421" s="28">
        <v>0</v>
      </c>
      <c r="AX421" s="28">
        <v>0</v>
      </c>
      <c r="AY421" s="28">
        <v>0</v>
      </c>
      <c r="AZ421" s="28">
        <v>0</v>
      </c>
      <c r="BA421" s="28">
        <v>0</v>
      </c>
      <c r="BB421" s="28">
        <v>0</v>
      </c>
      <c r="BC421" s="28">
        <v>0</v>
      </c>
      <c r="BD421" s="28">
        <v>0</v>
      </c>
      <c r="BE421" s="28">
        <v>0</v>
      </c>
      <c r="BF421" s="28">
        <v>0</v>
      </c>
      <c r="BG421" s="28">
        <v>0</v>
      </c>
      <c r="BH421" s="28">
        <v>0</v>
      </c>
      <c r="BI421" s="28">
        <v>0</v>
      </c>
      <c r="BJ421" s="28">
        <v>0</v>
      </c>
      <c r="BK421" s="28">
        <v>0</v>
      </c>
      <c r="BL421" s="28">
        <v>0</v>
      </c>
      <c r="BM421" s="28">
        <v>0</v>
      </c>
      <c r="BN421" s="28">
        <v>0</v>
      </c>
      <c r="BO421" s="28">
        <v>0</v>
      </c>
      <c r="BP421" s="28">
        <v>0</v>
      </c>
      <c r="BQ421" s="28">
        <v>0</v>
      </c>
      <c r="BR421" s="28">
        <v>0</v>
      </c>
      <c r="BS421" s="28">
        <v>0</v>
      </c>
      <c r="BT421" s="28">
        <v>0</v>
      </c>
      <c r="BU421" s="28">
        <v>0</v>
      </c>
      <c r="BV421" s="28">
        <v>0</v>
      </c>
      <c r="BW421" s="28">
        <v>0</v>
      </c>
      <c r="BX421" s="28">
        <v>0</v>
      </c>
      <c r="BY421" s="24"/>
    </row>
    <row r="422" spans="1:77">
      <c r="A422" s="21" t="s">
        <v>401</v>
      </c>
      <c r="B422" s="22">
        <v>5211010102.1009998</v>
      </c>
      <c r="C422" s="21" t="s">
        <v>579</v>
      </c>
      <c r="D422" s="28">
        <v>0</v>
      </c>
      <c r="E422" s="28">
        <v>0</v>
      </c>
      <c r="F422" s="28">
        <v>0</v>
      </c>
      <c r="G422" s="28">
        <v>0</v>
      </c>
      <c r="H422" s="28">
        <v>0</v>
      </c>
      <c r="I422" s="28">
        <v>0</v>
      </c>
      <c r="J422" s="28">
        <v>0</v>
      </c>
      <c r="K422" s="28">
        <v>0</v>
      </c>
      <c r="L422" s="28">
        <v>0</v>
      </c>
      <c r="M422" s="28">
        <v>0</v>
      </c>
      <c r="N422" s="28">
        <v>0</v>
      </c>
      <c r="O422" s="28">
        <v>0</v>
      </c>
      <c r="P422" s="28">
        <v>0</v>
      </c>
      <c r="Q422" s="28">
        <v>0</v>
      </c>
      <c r="R422" s="28">
        <v>0</v>
      </c>
      <c r="S422" s="28">
        <v>0</v>
      </c>
      <c r="T422" s="28">
        <v>0</v>
      </c>
      <c r="U422" s="28">
        <v>0</v>
      </c>
      <c r="V422" s="28">
        <v>0</v>
      </c>
      <c r="W422" s="28">
        <v>0</v>
      </c>
      <c r="X422" s="28">
        <v>0</v>
      </c>
      <c r="Y422" s="28">
        <v>0</v>
      </c>
      <c r="Z422" s="28">
        <v>0</v>
      </c>
      <c r="AA422" s="28">
        <v>0</v>
      </c>
      <c r="AB422" s="28">
        <v>0</v>
      </c>
      <c r="AC422" s="28">
        <v>0</v>
      </c>
      <c r="AD422" s="28">
        <v>0</v>
      </c>
      <c r="AE422" s="28">
        <v>0</v>
      </c>
      <c r="AF422" s="28">
        <v>0</v>
      </c>
      <c r="AG422" s="28">
        <v>0</v>
      </c>
      <c r="AH422" s="28">
        <v>0</v>
      </c>
      <c r="AI422" s="28">
        <v>0</v>
      </c>
      <c r="AJ422" s="28">
        <v>0</v>
      </c>
      <c r="AK422" s="28">
        <v>0</v>
      </c>
      <c r="AL422" s="28">
        <v>0</v>
      </c>
      <c r="AM422" s="28">
        <v>0</v>
      </c>
      <c r="AN422" s="28">
        <v>0</v>
      </c>
      <c r="AO422" s="28">
        <v>0</v>
      </c>
      <c r="AP422" s="28">
        <v>0</v>
      </c>
      <c r="AQ422" s="28">
        <v>0</v>
      </c>
      <c r="AR422" s="28">
        <v>0</v>
      </c>
      <c r="AS422" s="28">
        <v>0</v>
      </c>
      <c r="AT422" s="28">
        <v>0</v>
      </c>
      <c r="AU422" s="28">
        <v>0</v>
      </c>
      <c r="AV422" s="28">
        <v>0</v>
      </c>
      <c r="AW422" s="28">
        <v>0</v>
      </c>
      <c r="AX422" s="28">
        <v>0</v>
      </c>
      <c r="AY422" s="28">
        <v>0</v>
      </c>
      <c r="AZ422" s="28">
        <v>0</v>
      </c>
      <c r="BA422" s="28">
        <v>0</v>
      </c>
      <c r="BB422" s="28">
        <v>0</v>
      </c>
      <c r="BC422" s="28">
        <v>0</v>
      </c>
      <c r="BD422" s="28">
        <v>0</v>
      </c>
      <c r="BE422" s="28">
        <v>0</v>
      </c>
      <c r="BF422" s="28">
        <v>0</v>
      </c>
      <c r="BG422" s="28">
        <v>0</v>
      </c>
      <c r="BH422" s="28">
        <v>0</v>
      </c>
      <c r="BI422" s="28">
        <v>0</v>
      </c>
      <c r="BJ422" s="28">
        <v>0</v>
      </c>
      <c r="BK422" s="28">
        <v>0</v>
      </c>
      <c r="BL422" s="28">
        <v>0</v>
      </c>
      <c r="BM422" s="28">
        <v>0</v>
      </c>
      <c r="BN422" s="28">
        <v>0</v>
      </c>
      <c r="BO422" s="28">
        <v>0</v>
      </c>
      <c r="BP422" s="28">
        <v>0</v>
      </c>
      <c r="BQ422" s="28">
        <v>0</v>
      </c>
      <c r="BR422" s="28">
        <v>0</v>
      </c>
      <c r="BS422" s="28">
        <v>0</v>
      </c>
      <c r="BT422" s="28">
        <v>0</v>
      </c>
      <c r="BU422" s="28">
        <v>0</v>
      </c>
      <c r="BV422" s="28">
        <v>0</v>
      </c>
      <c r="BW422" s="28">
        <v>0</v>
      </c>
      <c r="BX422" s="28">
        <v>0</v>
      </c>
      <c r="BY422" s="24">
        <v>119299.43000000002</v>
      </c>
    </row>
    <row r="423" spans="1:77">
      <c r="A423" s="21" t="s">
        <v>401</v>
      </c>
      <c r="B423" s="22">
        <v>5212010199.1009998</v>
      </c>
      <c r="C423" s="21" t="s">
        <v>580</v>
      </c>
      <c r="D423" s="23">
        <v>0</v>
      </c>
      <c r="E423" s="23">
        <v>0</v>
      </c>
      <c r="F423" s="23">
        <v>0</v>
      </c>
      <c r="G423" s="23">
        <v>0</v>
      </c>
      <c r="H423" s="23">
        <v>0</v>
      </c>
      <c r="I423" s="23">
        <v>0</v>
      </c>
      <c r="J423" s="23">
        <v>8291368.2699999996</v>
      </c>
      <c r="K423" s="23">
        <v>0</v>
      </c>
      <c r="L423" s="23">
        <v>0</v>
      </c>
      <c r="M423" s="23">
        <v>0</v>
      </c>
      <c r="N423" s="23">
        <v>0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23">
        <v>0</v>
      </c>
      <c r="W423" s="23">
        <v>0</v>
      </c>
      <c r="X423" s="23">
        <v>0</v>
      </c>
      <c r="Y423" s="23">
        <v>0</v>
      </c>
      <c r="Z423" s="23">
        <v>0</v>
      </c>
      <c r="AA423" s="23">
        <v>0</v>
      </c>
      <c r="AB423" s="23">
        <v>0</v>
      </c>
      <c r="AC423" s="23">
        <v>0</v>
      </c>
      <c r="AD423" s="23">
        <v>0</v>
      </c>
      <c r="AE423" s="23">
        <v>2183960.62</v>
      </c>
      <c r="AF423" s="23">
        <v>0</v>
      </c>
      <c r="AG423" s="23">
        <v>0</v>
      </c>
      <c r="AH423" s="23">
        <v>0</v>
      </c>
      <c r="AI423" s="23">
        <v>0</v>
      </c>
      <c r="AJ423" s="23">
        <v>0</v>
      </c>
      <c r="AK423" s="23">
        <v>0</v>
      </c>
      <c r="AL423" s="23">
        <v>0</v>
      </c>
      <c r="AM423" s="23">
        <v>0</v>
      </c>
      <c r="AN423" s="23">
        <v>0</v>
      </c>
      <c r="AO423" s="23">
        <v>0</v>
      </c>
      <c r="AP423" s="23">
        <v>0</v>
      </c>
      <c r="AQ423" s="23">
        <v>0</v>
      </c>
      <c r="AR423" s="23">
        <v>0</v>
      </c>
      <c r="AS423" s="23">
        <v>0</v>
      </c>
      <c r="AT423" s="23">
        <v>0</v>
      </c>
      <c r="AU423" s="23">
        <v>0</v>
      </c>
      <c r="AV423" s="23">
        <v>0</v>
      </c>
      <c r="AW423" s="23">
        <v>0</v>
      </c>
      <c r="AX423" s="23">
        <v>0</v>
      </c>
      <c r="AY423" s="23">
        <v>0</v>
      </c>
      <c r="AZ423" s="23">
        <v>0</v>
      </c>
      <c r="BA423" s="23">
        <v>0</v>
      </c>
      <c r="BB423" s="23">
        <v>0</v>
      </c>
      <c r="BC423" s="23">
        <v>0</v>
      </c>
      <c r="BD423" s="23">
        <v>0</v>
      </c>
      <c r="BE423" s="23">
        <v>0</v>
      </c>
      <c r="BF423" s="23">
        <v>0</v>
      </c>
      <c r="BG423" s="23">
        <v>0</v>
      </c>
      <c r="BH423" s="23">
        <v>0</v>
      </c>
      <c r="BI423" s="23">
        <v>0</v>
      </c>
      <c r="BJ423" s="23">
        <v>0</v>
      </c>
      <c r="BK423" s="23">
        <v>0</v>
      </c>
      <c r="BL423" s="23">
        <v>0</v>
      </c>
      <c r="BM423" s="23">
        <v>0</v>
      </c>
      <c r="BN423" s="23">
        <v>0</v>
      </c>
      <c r="BO423" s="23">
        <v>0</v>
      </c>
      <c r="BP423" s="23">
        <v>0</v>
      </c>
      <c r="BQ423" s="23">
        <v>0</v>
      </c>
      <c r="BR423" s="23">
        <v>0</v>
      </c>
      <c r="BS423" s="23">
        <v>0</v>
      </c>
      <c r="BT423" s="23">
        <v>0</v>
      </c>
      <c r="BU423" s="23">
        <v>0</v>
      </c>
      <c r="BV423" s="23">
        <v>0</v>
      </c>
      <c r="BW423" s="23">
        <v>0</v>
      </c>
      <c r="BX423" s="23">
        <v>0</v>
      </c>
      <c r="BY423" s="24"/>
    </row>
    <row r="424" spans="1:77">
      <c r="A424" s="21" t="s">
        <v>401</v>
      </c>
      <c r="B424" s="22">
        <v>5212010199.1020002</v>
      </c>
      <c r="C424" s="21" t="s">
        <v>581</v>
      </c>
      <c r="D424" s="23">
        <v>0</v>
      </c>
      <c r="E424" s="23">
        <v>270000</v>
      </c>
      <c r="F424" s="23">
        <v>390000</v>
      </c>
      <c r="G424" s="23">
        <v>480000</v>
      </c>
      <c r="H424" s="23">
        <v>0</v>
      </c>
      <c r="I424" s="23">
        <v>450000</v>
      </c>
      <c r="J424" s="23">
        <v>0</v>
      </c>
      <c r="K424" s="23">
        <v>120000</v>
      </c>
      <c r="L424" s="23">
        <v>0</v>
      </c>
      <c r="M424" s="23">
        <v>2970000</v>
      </c>
      <c r="N424" s="23">
        <v>0</v>
      </c>
      <c r="O424" s="23">
        <v>30000</v>
      </c>
      <c r="P424" s="23">
        <v>1080000</v>
      </c>
      <c r="Q424" s="23">
        <v>840000</v>
      </c>
      <c r="R424" s="23">
        <v>90000</v>
      </c>
      <c r="S424" s="23">
        <v>0</v>
      </c>
      <c r="T424" s="23">
        <v>0</v>
      </c>
      <c r="U424" s="23">
        <v>180000</v>
      </c>
      <c r="V424" s="23">
        <v>30000</v>
      </c>
      <c r="W424" s="23">
        <v>0</v>
      </c>
      <c r="X424" s="23">
        <v>0</v>
      </c>
      <c r="Y424" s="23">
        <v>0</v>
      </c>
      <c r="Z424" s="23">
        <v>0</v>
      </c>
      <c r="AA424" s="23">
        <v>0</v>
      </c>
      <c r="AB424" s="23">
        <v>0</v>
      </c>
      <c r="AC424" s="23">
        <v>0</v>
      </c>
      <c r="AD424" s="23">
        <v>0</v>
      </c>
      <c r="AE424" s="23">
        <v>0</v>
      </c>
      <c r="AF424" s="23">
        <v>0</v>
      </c>
      <c r="AG424" s="23">
        <v>60000</v>
      </c>
      <c r="AH424" s="23">
        <v>60000</v>
      </c>
      <c r="AI424" s="23">
        <v>0</v>
      </c>
      <c r="AJ424" s="23">
        <v>90000</v>
      </c>
      <c r="AK424" s="23">
        <v>0</v>
      </c>
      <c r="AL424" s="23">
        <v>0</v>
      </c>
      <c r="AM424" s="23">
        <v>60000</v>
      </c>
      <c r="AN424" s="23">
        <v>150000</v>
      </c>
      <c r="AO424" s="23">
        <v>0</v>
      </c>
      <c r="AP424" s="23">
        <v>0</v>
      </c>
      <c r="AQ424" s="23">
        <v>0</v>
      </c>
      <c r="AR424" s="23">
        <v>60000</v>
      </c>
      <c r="AS424" s="23">
        <v>0</v>
      </c>
      <c r="AT424" s="23">
        <v>60000</v>
      </c>
      <c r="AU424" s="23">
        <v>0</v>
      </c>
      <c r="AV424" s="23">
        <v>0</v>
      </c>
      <c r="AW424" s="23">
        <v>90000</v>
      </c>
      <c r="AX424" s="23">
        <v>0</v>
      </c>
      <c r="AY424" s="23">
        <v>0</v>
      </c>
      <c r="AZ424" s="23">
        <v>60000</v>
      </c>
      <c r="BA424" s="23">
        <v>0</v>
      </c>
      <c r="BB424" s="23">
        <v>240000</v>
      </c>
      <c r="BC424" s="23">
        <v>0</v>
      </c>
      <c r="BD424" s="23">
        <v>0</v>
      </c>
      <c r="BE424" s="23">
        <v>270000</v>
      </c>
      <c r="BF424" s="23">
        <v>0</v>
      </c>
      <c r="BG424" s="23">
        <v>120000</v>
      </c>
      <c r="BH424" s="23">
        <v>0</v>
      </c>
      <c r="BI424" s="23">
        <v>2490000</v>
      </c>
      <c r="BJ424" s="23">
        <v>0</v>
      </c>
      <c r="BK424" s="23">
        <v>0</v>
      </c>
      <c r="BL424" s="23">
        <v>30000</v>
      </c>
      <c r="BM424" s="23">
        <v>0</v>
      </c>
      <c r="BN424" s="23">
        <v>30000</v>
      </c>
      <c r="BO424" s="23">
        <v>0</v>
      </c>
      <c r="BP424" s="23">
        <v>0</v>
      </c>
      <c r="BQ424" s="23">
        <v>60000</v>
      </c>
      <c r="BR424" s="23">
        <v>450000</v>
      </c>
      <c r="BS424" s="23">
        <v>270000</v>
      </c>
      <c r="BT424" s="23">
        <v>180000</v>
      </c>
      <c r="BU424" s="23">
        <v>510000</v>
      </c>
      <c r="BV424" s="23">
        <v>0</v>
      </c>
      <c r="BW424" s="23">
        <v>240000</v>
      </c>
      <c r="BX424" s="23">
        <v>0</v>
      </c>
      <c r="BY424" s="24"/>
    </row>
    <row r="425" spans="1:77">
      <c r="A425" s="21" t="s">
        <v>401</v>
      </c>
      <c r="B425" s="22">
        <v>5212010199.1040001</v>
      </c>
      <c r="C425" s="21" t="s">
        <v>582</v>
      </c>
      <c r="D425" s="28">
        <v>0</v>
      </c>
      <c r="E425" s="28">
        <v>0</v>
      </c>
      <c r="F425" s="28">
        <v>0</v>
      </c>
      <c r="G425" s="28">
        <v>0</v>
      </c>
      <c r="H425" s="28">
        <v>0</v>
      </c>
      <c r="I425" s="28">
        <v>0</v>
      </c>
      <c r="J425" s="28">
        <v>0</v>
      </c>
      <c r="K425" s="28">
        <v>0</v>
      </c>
      <c r="L425" s="28">
        <v>0</v>
      </c>
      <c r="M425" s="28">
        <v>0</v>
      </c>
      <c r="N425" s="28">
        <v>0</v>
      </c>
      <c r="O425" s="28">
        <v>0</v>
      </c>
      <c r="P425" s="28">
        <v>0</v>
      </c>
      <c r="Q425" s="28">
        <v>0</v>
      </c>
      <c r="R425" s="28">
        <v>0</v>
      </c>
      <c r="S425" s="28">
        <v>0</v>
      </c>
      <c r="T425" s="28">
        <v>0</v>
      </c>
      <c r="U425" s="28">
        <v>0</v>
      </c>
      <c r="V425" s="28">
        <v>0</v>
      </c>
      <c r="W425" s="28">
        <v>0</v>
      </c>
      <c r="X425" s="28">
        <v>0</v>
      </c>
      <c r="Y425" s="28">
        <v>0</v>
      </c>
      <c r="Z425" s="28">
        <v>0</v>
      </c>
      <c r="AA425" s="28">
        <v>0</v>
      </c>
      <c r="AB425" s="28">
        <v>0</v>
      </c>
      <c r="AC425" s="28">
        <v>0</v>
      </c>
      <c r="AD425" s="28">
        <v>0</v>
      </c>
      <c r="AE425" s="28">
        <v>0</v>
      </c>
      <c r="AF425" s="28">
        <v>0</v>
      </c>
      <c r="AG425" s="28">
        <v>0</v>
      </c>
      <c r="AH425" s="28">
        <v>0</v>
      </c>
      <c r="AI425" s="28">
        <v>0</v>
      </c>
      <c r="AJ425" s="28">
        <v>0</v>
      </c>
      <c r="AK425" s="28">
        <v>0</v>
      </c>
      <c r="AL425" s="28">
        <v>0</v>
      </c>
      <c r="AM425" s="28">
        <v>0</v>
      </c>
      <c r="AN425" s="28">
        <v>0</v>
      </c>
      <c r="AO425" s="28">
        <v>0</v>
      </c>
      <c r="AP425" s="28">
        <v>0</v>
      </c>
      <c r="AQ425" s="28">
        <v>0</v>
      </c>
      <c r="AR425" s="28">
        <v>0</v>
      </c>
      <c r="AS425" s="28">
        <v>0</v>
      </c>
      <c r="AT425" s="28">
        <v>0</v>
      </c>
      <c r="AU425" s="28">
        <v>0</v>
      </c>
      <c r="AV425" s="28">
        <v>0</v>
      </c>
      <c r="AW425" s="28">
        <v>0</v>
      </c>
      <c r="AX425" s="28">
        <v>0</v>
      </c>
      <c r="AY425" s="28">
        <v>0</v>
      </c>
      <c r="AZ425" s="28">
        <v>0</v>
      </c>
      <c r="BA425" s="28">
        <v>0</v>
      </c>
      <c r="BB425" s="28">
        <v>0</v>
      </c>
      <c r="BC425" s="28">
        <v>0</v>
      </c>
      <c r="BD425" s="28">
        <v>0</v>
      </c>
      <c r="BE425" s="28">
        <v>0</v>
      </c>
      <c r="BF425" s="28">
        <v>0</v>
      </c>
      <c r="BG425" s="28">
        <v>0</v>
      </c>
      <c r="BH425" s="28">
        <v>0</v>
      </c>
      <c r="BI425" s="28">
        <v>0</v>
      </c>
      <c r="BJ425" s="28">
        <v>0</v>
      </c>
      <c r="BK425" s="28">
        <v>0</v>
      </c>
      <c r="BL425" s="28">
        <v>0</v>
      </c>
      <c r="BM425" s="28">
        <v>0</v>
      </c>
      <c r="BN425" s="28">
        <v>0</v>
      </c>
      <c r="BO425" s="28">
        <v>0</v>
      </c>
      <c r="BP425" s="28">
        <v>0</v>
      </c>
      <c r="BQ425" s="28">
        <v>0</v>
      </c>
      <c r="BR425" s="28">
        <v>0</v>
      </c>
      <c r="BS425" s="28">
        <v>0</v>
      </c>
      <c r="BT425" s="28">
        <v>0</v>
      </c>
      <c r="BU425" s="28">
        <v>0</v>
      </c>
      <c r="BV425" s="28">
        <v>0</v>
      </c>
      <c r="BW425" s="28">
        <v>0</v>
      </c>
      <c r="BX425" s="28">
        <v>0</v>
      </c>
      <c r="BY425" s="24"/>
    </row>
    <row r="426" spans="1:77">
      <c r="A426" s="21" t="s">
        <v>401</v>
      </c>
      <c r="B426" s="22">
        <v>5212010199.1059999</v>
      </c>
      <c r="C426" s="21" t="s">
        <v>583</v>
      </c>
      <c r="D426" s="28">
        <v>0</v>
      </c>
      <c r="E426" s="28">
        <v>0</v>
      </c>
      <c r="F426" s="28">
        <v>0</v>
      </c>
      <c r="G426" s="28">
        <v>0</v>
      </c>
      <c r="H426" s="28">
        <v>0</v>
      </c>
      <c r="I426" s="28">
        <v>0</v>
      </c>
      <c r="J426" s="28">
        <v>0</v>
      </c>
      <c r="K426" s="28">
        <v>0</v>
      </c>
      <c r="L426" s="28">
        <v>0</v>
      </c>
      <c r="M426" s="28">
        <v>0</v>
      </c>
      <c r="N426" s="28">
        <v>0</v>
      </c>
      <c r="O426" s="28">
        <v>0</v>
      </c>
      <c r="P426" s="28">
        <v>0</v>
      </c>
      <c r="Q426" s="28">
        <v>0</v>
      </c>
      <c r="R426" s="28">
        <v>0</v>
      </c>
      <c r="S426" s="28">
        <v>0</v>
      </c>
      <c r="T426" s="28">
        <v>0</v>
      </c>
      <c r="U426" s="28">
        <v>0</v>
      </c>
      <c r="V426" s="28">
        <v>0</v>
      </c>
      <c r="W426" s="28">
        <v>0</v>
      </c>
      <c r="X426" s="28">
        <v>0</v>
      </c>
      <c r="Y426" s="28">
        <v>0</v>
      </c>
      <c r="Z426" s="28">
        <v>0</v>
      </c>
      <c r="AA426" s="28">
        <v>0</v>
      </c>
      <c r="AB426" s="28">
        <v>0</v>
      </c>
      <c r="AC426" s="28">
        <v>0</v>
      </c>
      <c r="AD426" s="28">
        <v>0</v>
      </c>
      <c r="AE426" s="28">
        <v>0</v>
      </c>
      <c r="AF426" s="28">
        <v>0</v>
      </c>
      <c r="AG426" s="28">
        <v>0</v>
      </c>
      <c r="AH426" s="28">
        <v>0</v>
      </c>
      <c r="AI426" s="28">
        <v>0</v>
      </c>
      <c r="AJ426" s="28">
        <v>0</v>
      </c>
      <c r="AK426" s="28">
        <v>0</v>
      </c>
      <c r="AL426" s="28">
        <v>0</v>
      </c>
      <c r="AM426" s="28">
        <v>0</v>
      </c>
      <c r="AN426" s="28">
        <v>0</v>
      </c>
      <c r="AO426" s="28">
        <v>0</v>
      </c>
      <c r="AP426" s="28">
        <v>0</v>
      </c>
      <c r="AQ426" s="28">
        <v>0</v>
      </c>
      <c r="AR426" s="28">
        <v>0</v>
      </c>
      <c r="AS426" s="28">
        <v>0</v>
      </c>
      <c r="AT426" s="28">
        <v>0</v>
      </c>
      <c r="AU426" s="28">
        <v>0</v>
      </c>
      <c r="AV426" s="28">
        <v>0</v>
      </c>
      <c r="AW426" s="28">
        <v>0</v>
      </c>
      <c r="AX426" s="28">
        <v>0</v>
      </c>
      <c r="AY426" s="28">
        <v>0</v>
      </c>
      <c r="AZ426" s="28">
        <v>0</v>
      </c>
      <c r="BA426" s="28">
        <v>0</v>
      </c>
      <c r="BB426" s="28">
        <v>0</v>
      </c>
      <c r="BC426" s="28">
        <v>0</v>
      </c>
      <c r="BD426" s="28">
        <v>0</v>
      </c>
      <c r="BE426" s="28">
        <v>0</v>
      </c>
      <c r="BF426" s="28">
        <v>0</v>
      </c>
      <c r="BG426" s="28">
        <v>0</v>
      </c>
      <c r="BH426" s="28">
        <v>0</v>
      </c>
      <c r="BI426" s="28">
        <v>0</v>
      </c>
      <c r="BJ426" s="28">
        <v>0</v>
      </c>
      <c r="BK426" s="28">
        <v>0</v>
      </c>
      <c r="BL426" s="28">
        <v>0</v>
      </c>
      <c r="BM426" s="28">
        <v>0</v>
      </c>
      <c r="BN426" s="28">
        <v>0</v>
      </c>
      <c r="BO426" s="28">
        <v>0</v>
      </c>
      <c r="BP426" s="28">
        <v>0</v>
      </c>
      <c r="BQ426" s="28">
        <v>0</v>
      </c>
      <c r="BR426" s="28">
        <v>0</v>
      </c>
      <c r="BS426" s="28">
        <v>0</v>
      </c>
      <c r="BT426" s="28">
        <v>0</v>
      </c>
      <c r="BU426" s="28">
        <v>0</v>
      </c>
      <c r="BV426" s="28">
        <v>0</v>
      </c>
      <c r="BW426" s="28">
        <v>0</v>
      </c>
      <c r="BX426" s="28">
        <v>0</v>
      </c>
      <c r="BY426" s="24"/>
    </row>
    <row r="427" spans="1:77">
      <c r="A427" s="21" t="s">
        <v>401</v>
      </c>
      <c r="B427" s="22">
        <v>5212010199.1070004</v>
      </c>
      <c r="C427" s="21" t="s">
        <v>584</v>
      </c>
      <c r="D427" s="23">
        <v>0</v>
      </c>
      <c r="E427" s="23">
        <v>0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23">
        <v>0</v>
      </c>
      <c r="W427" s="23">
        <v>0</v>
      </c>
      <c r="X427" s="23">
        <v>0</v>
      </c>
      <c r="Y427" s="23">
        <v>0</v>
      </c>
      <c r="Z427" s="23">
        <v>0</v>
      </c>
      <c r="AA427" s="23">
        <v>0</v>
      </c>
      <c r="AB427" s="23">
        <v>0</v>
      </c>
      <c r="AC427" s="23">
        <v>0</v>
      </c>
      <c r="AD427" s="23">
        <v>0</v>
      </c>
      <c r="AE427" s="23">
        <v>0</v>
      </c>
      <c r="AF427" s="23">
        <v>0</v>
      </c>
      <c r="AG427" s="23">
        <v>0</v>
      </c>
      <c r="AH427" s="23">
        <v>0</v>
      </c>
      <c r="AI427" s="23">
        <v>0</v>
      </c>
      <c r="AJ427" s="23">
        <v>0</v>
      </c>
      <c r="AK427" s="23">
        <v>0</v>
      </c>
      <c r="AL427" s="23">
        <v>0</v>
      </c>
      <c r="AM427" s="23">
        <v>0</v>
      </c>
      <c r="AN427" s="23">
        <v>0</v>
      </c>
      <c r="AO427" s="23">
        <v>0</v>
      </c>
      <c r="AP427" s="23">
        <v>0</v>
      </c>
      <c r="AQ427" s="23">
        <v>14854</v>
      </c>
      <c r="AR427" s="23">
        <v>0</v>
      </c>
      <c r="AS427" s="23">
        <v>0</v>
      </c>
      <c r="AT427" s="23">
        <v>0</v>
      </c>
      <c r="AU427" s="23">
        <v>0</v>
      </c>
      <c r="AV427" s="23">
        <v>0</v>
      </c>
      <c r="AW427" s="23">
        <v>0</v>
      </c>
      <c r="AX427" s="23">
        <v>0</v>
      </c>
      <c r="AY427" s="23">
        <v>0</v>
      </c>
      <c r="AZ427" s="23">
        <v>0</v>
      </c>
      <c r="BA427" s="23">
        <v>0</v>
      </c>
      <c r="BB427" s="23">
        <v>0</v>
      </c>
      <c r="BC427" s="23">
        <v>0</v>
      </c>
      <c r="BD427" s="23">
        <v>0</v>
      </c>
      <c r="BE427" s="23">
        <v>0</v>
      </c>
      <c r="BF427" s="23">
        <v>0</v>
      </c>
      <c r="BG427" s="23">
        <v>0</v>
      </c>
      <c r="BH427" s="23">
        <v>0</v>
      </c>
      <c r="BI427" s="23">
        <v>0</v>
      </c>
      <c r="BJ427" s="23">
        <v>0</v>
      </c>
      <c r="BK427" s="23">
        <v>0</v>
      </c>
      <c r="BL427" s="23">
        <v>0</v>
      </c>
      <c r="BM427" s="23">
        <v>0</v>
      </c>
      <c r="BN427" s="23">
        <v>1177</v>
      </c>
      <c r="BO427" s="23">
        <v>0</v>
      </c>
      <c r="BP427" s="23">
        <v>0</v>
      </c>
      <c r="BQ427" s="23">
        <v>75963.240000000005</v>
      </c>
      <c r="BR427" s="23">
        <v>0</v>
      </c>
      <c r="BS427" s="23">
        <v>0</v>
      </c>
      <c r="BT427" s="23">
        <v>0</v>
      </c>
      <c r="BU427" s="23">
        <v>0</v>
      </c>
      <c r="BV427" s="23">
        <v>0</v>
      </c>
      <c r="BW427" s="23">
        <v>0</v>
      </c>
      <c r="BX427" s="23">
        <v>0</v>
      </c>
      <c r="BY427" s="24">
        <v>85779</v>
      </c>
    </row>
    <row r="428" spans="1:77">
      <c r="A428" s="21" t="s">
        <v>401</v>
      </c>
      <c r="B428" s="22">
        <v>5212010199.1079998</v>
      </c>
      <c r="C428" s="21" t="s">
        <v>585</v>
      </c>
      <c r="D428" s="28">
        <v>0</v>
      </c>
      <c r="E428" s="28">
        <v>0</v>
      </c>
      <c r="F428" s="28">
        <v>0</v>
      </c>
      <c r="G428" s="28">
        <v>0</v>
      </c>
      <c r="H428" s="28">
        <v>0</v>
      </c>
      <c r="I428" s="28">
        <v>0</v>
      </c>
      <c r="J428" s="28">
        <v>0</v>
      </c>
      <c r="K428" s="28">
        <v>0</v>
      </c>
      <c r="L428" s="28">
        <v>0</v>
      </c>
      <c r="M428" s="28">
        <v>0</v>
      </c>
      <c r="N428" s="28">
        <v>0</v>
      </c>
      <c r="O428" s="28">
        <v>0</v>
      </c>
      <c r="P428" s="28">
        <v>0</v>
      </c>
      <c r="Q428" s="28">
        <v>0</v>
      </c>
      <c r="R428" s="28">
        <v>0</v>
      </c>
      <c r="S428" s="28">
        <v>0</v>
      </c>
      <c r="T428" s="28">
        <v>0</v>
      </c>
      <c r="U428" s="28">
        <v>0</v>
      </c>
      <c r="V428" s="28">
        <v>0</v>
      </c>
      <c r="W428" s="28">
        <v>0</v>
      </c>
      <c r="X428" s="28">
        <v>0</v>
      </c>
      <c r="Y428" s="28">
        <v>0</v>
      </c>
      <c r="Z428" s="28">
        <v>0</v>
      </c>
      <c r="AA428" s="28">
        <v>0</v>
      </c>
      <c r="AB428" s="28">
        <v>0</v>
      </c>
      <c r="AC428" s="28">
        <v>0</v>
      </c>
      <c r="AD428" s="28">
        <v>0</v>
      </c>
      <c r="AE428" s="28">
        <v>0</v>
      </c>
      <c r="AF428" s="28">
        <v>0</v>
      </c>
      <c r="AG428" s="28">
        <v>0</v>
      </c>
      <c r="AH428" s="28">
        <v>0</v>
      </c>
      <c r="AI428" s="28">
        <v>0</v>
      </c>
      <c r="AJ428" s="28">
        <v>0</v>
      </c>
      <c r="AK428" s="28">
        <v>0</v>
      </c>
      <c r="AL428" s="28">
        <v>0</v>
      </c>
      <c r="AM428" s="28">
        <v>0</v>
      </c>
      <c r="AN428" s="28">
        <v>0</v>
      </c>
      <c r="AO428" s="28">
        <v>0</v>
      </c>
      <c r="AP428" s="28">
        <v>0</v>
      </c>
      <c r="AQ428" s="28">
        <v>0</v>
      </c>
      <c r="AR428" s="28">
        <v>0</v>
      </c>
      <c r="AS428" s="28">
        <v>0</v>
      </c>
      <c r="AT428" s="28">
        <v>0</v>
      </c>
      <c r="AU428" s="28">
        <v>0</v>
      </c>
      <c r="AV428" s="28">
        <v>0</v>
      </c>
      <c r="AW428" s="28">
        <v>0</v>
      </c>
      <c r="AX428" s="28">
        <v>0</v>
      </c>
      <c r="AY428" s="28">
        <v>0</v>
      </c>
      <c r="AZ428" s="28">
        <v>0</v>
      </c>
      <c r="BA428" s="28">
        <v>0</v>
      </c>
      <c r="BB428" s="28">
        <v>0</v>
      </c>
      <c r="BC428" s="28">
        <v>0</v>
      </c>
      <c r="BD428" s="28">
        <v>0</v>
      </c>
      <c r="BE428" s="28">
        <v>0</v>
      </c>
      <c r="BF428" s="28">
        <v>0</v>
      </c>
      <c r="BG428" s="28">
        <v>0</v>
      </c>
      <c r="BH428" s="28">
        <v>0</v>
      </c>
      <c r="BI428" s="28">
        <v>0</v>
      </c>
      <c r="BJ428" s="28">
        <v>0</v>
      </c>
      <c r="BK428" s="28">
        <v>0</v>
      </c>
      <c r="BL428" s="28">
        <v>0</v>
      </c>
      <c r="BM428" s="28">
        <v>0</v>
      </c>
      <c r="BN428" s="28">
        <v>0</v>
      </c>
      <c r="BO428" s="28">
        <v>0</v>
      </c>
      <c r="BP428" s="28">
        <v>0</v>
      </c>
      <c r="BQ428" s="28">
        <v>0</v>
      </c>
      <c r="BR428" s="28">
        <v>0</v>
      </c>
      <c r="BS428" s="28">
        <v>0</v>
      </c>
      <c r="BT428" s="28">
        <v>0</v>
      </c>
      <c r="BU428" s="28">
        <v>0</v>
      </c>
      <c r="BV428" s="28">
        <v>0</v>
      </c>
      <c r="BW428" s="28">
        <v>0</v>
      </c>
      <c r="BX428" s="28">
        <v>0</v>
      </c>
      <c r="BY428" s="24">
        <v>1628585</v>
      </c>
    </row>
    <row r="429" spans="1:77">
      <c r="A429" s="21" t="s">
        <v>401</v>
      </c>
      <c r="B429" s="22">
        <v>5212010199.1090002</v>
      </c>
      <c r="C429" s="21" t="s">
        <v>586</v>
      </c>
      <c r="D429" s="23">
        <v>0</v>
      </c>
      <c r="E429" s="23">
        <v>0</v>
      </c>
      <c r="F429" s="23">
        <v>0</v>
      </c>
      <c r="G429" s="23">
        <v>0</v>
      </c>
      <c r="H429" s="23">
        <v>0</v>
      </c>
      <c r="I429" s="23">
        <v>0</v>
      </c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23">
        <v>0</v>
      </c>
      <c r="W429" s="23">
        <v>0</v>
      </c>
      <c r="X429" s="23">
        <v>0</v>
      </c>
      <c r="Y429" s="23">
        <v>0</v>
      </c>
      <c r="Z429" s="23">
        <v>0</v>
      </c>
      <c r="AA429" s="23">
        <v>0</v>
      </c>
      <c r="AB429" s="23">
        <v>0</v>
      </c>
      <c r="AC429" s="23">
        <v>0</v>
      </c>
      <c r="AD429" s="23">
        <v>0</v>
      </c>
      <c r="AE429" s="23">
        <v>0</v>
      </c>
      <c r="AF429" s="23">
        <v>0</v>
      </c>
      <c r="AG429" s="23">
        <v>0</v>
      </c>
      <c r="AH429" s="23">
        <v>0</v>
      </c>
      <c r="AI429" s="23">
        <v>0</v>
      </c>
      <c r="AJ429" s="23">
        <v>0</v>
      </c>
      <c r="AK429" s="23">
        <v>0</v>
      </c>
      <c r="AL429" s="23">
        <v>0</v>
      </c>
      <c r="AM429" s="23">
        <v>0</v>
      </c>
      <c r="AN429" s="23">
        <v>0</v>
      </c>
      <c r="AO429" s="23">
        <v>0</v>
      </c>
      <c r="AP429" s="23">
        <v>0</v>
      </c>
      <c r="AQ429" s="23">
        <v>0</v>
      </c>
      <c r="AR429" s="23">
        <v>0</v>
      </c>
      <c r="AS429" s="23">
        <v>0</v>
      </c>
      <c r="AT429" s="23">
        <v>0</v>
      </c>
      <c r="AU429" s="23">
        <v>0</v>
      </c>
      <c r="AV429" s="23">
        <v>0</v>
      </c>
      <c r="AW429" s="23">
        <v>0</v>
      </c>
      <c r="AX429" s="23">
        <v>0</v>
      </c>
      <c r="AY429" s="23">
        <v>0</v>
      </c>
      <c r="AZ429" s="23">
        <v>0</v>
      </c>
      <c r="BA429" s="23">
        <v>0</v>
      </c>
      <c r="BB429" s="23">
        <v>0</v>
      </c>
      <c r="BC429" s="23">
        <v>0</v>
      </c>
      <c r="BD429" s="23">
        <v>0</v>
      </c>
      <c r="BE429" s="23">
        <v>0</v>
      </c>
      <c r="BF429" s="23">
        <v>0</v>
      </c>
      <c r="BG429" s="23">
        <v>0</v>
      </c>
      <c r="BH429" s="23">
        <v>0</v>
      </c>
      <c r="BI429" s="23">
        <v>0</v>
      </c>
      <c r="BJ429" s="23">
        <v>0</v>
      </c>
      <c r="BK429" s="23">
        <v>0</v>
      </c>
      <c r="BL429" s="23">
        <v>0</v>
      </c>
      <c r="BM429" s="23">
        <v>0</v>
      </c>
      <c r="BN429" s="23">
        <v>0</v>
      </c>
      <c r="BO429" s="23">
        <v>0</v>
      </c>
      <c r="BP429" s="23">
        <v>0</v>
      </c>
      <c r="BQ429" s="23">
        <v>0</v>
      </c>
      <c r="BR429" s="23">
        <v>0</v>
      </c>
      <c r="BS429" s="23">
        <v>0</v>
      </c>
      <c r="BT429" s="23">
        <v>0</v>
      </c>
      <c r="BU429" s="23">
        <v>0</v>
      </c>
      <c r="BV429" s="23">
        <v>0</v>
      </c>
      <c r="BW429" s="23">
        <v>0</v>
      </c>
      <c r="BX429" s="23">
        <v>0</v>
      </c>
      <c r="BY429" s="24"/>
    </row>
    <row r="430" spans="1:77">
      <c r="A430" s="21" t="s">
        <v>401</v>
      </c>
      <c r="B430" s="22">
        <v>5212010199.1099997</v>
      </c>
      <c r="C430" s="21" t="s">
        <v>587</v>
      </c>
      <c r="D430" s="23">
        <v>0</v>
      </c>
      <c r="E430" s="23">
        <v>0</v>
      </c>
      <c r="F430" s="23">
        <v>0</v>
      </c>
      <c r="G430" s="23">
        <v>0</v>
      </c>
      <c r="H430" s="23">
        <v>0</v>
      </c>
      <c r="I430" s="23">
        <v>0</v>
      </c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23">
        <v>0</v>
      </c>
      <c r="W430" s="23">
        <v>0</v>
      </c>
      <c r="X430" s="23">
        <v>0</v>
      </c>
      <c r="Y430" s="23">
        <v>0</v>
      </c>
      <c r="Z430" s="23">
        <v>0</v>
      </c>
      <c r="AA430" s="23">
        <v>0</v>
      </c>
      <c r="AB430" s="23">
        <v>0</v>
      </c>
      <c r="AC430" s="23">
        <v>0</v>
      </c>
      <c r="AD430" s="23">
        <v>0</v>
      </c>
      <c r="AE430" s="23">
        <v>0</v>
      </c>
      <c r="AF430" s="23">
        <v>0</v>
      </c>
      <c r="AG430" s="23">
        <v>0</v>
      </c>
      <c r="AH430" s="23">
        <v>0</v>
      </c>
      <c r="AI430" s="23">
        <v>0</v>
      </c>
      <c r="AJ430" s="23">
        <v>0</v>
      </c>
      <c r="AK430" s="23">
        <v>0</v>
      </c>
      <c r="AL430" s="23">
        <v>0</v>
      </c>
      <c r="AM430" s="23">
        <v>0</v>
      </c>
      <c r="AN430" s="23">
        <v>0</v>
      </c>
      <c r="AO430" s="23">
        <v>0</v>
      </c>
      <c r="AP430" s="23">
        <v>0</v>
      </c>
      <c r="AQ430" s="23">
        <v>0</v>
      </c>
      <c r="AR430" s="23">
        <v>0</v>
      </c>
      <c r="AS430" s="23">
        <v>0</v>
      </c>
      <c r="AT430" s="23">
        <v>0</v>
      </c>
      <c r="AU430" s="23">
        <v>0</v>
      </c>
      <c r="AV430" s="23">
        <v>0</v>
      </c>
      <c r="AW430" s="23">
        <v>0</v>
      </c>
      <c r="AX430" s="23">
        <v>0</v>
      </c>
      <c r="AY430" s="23">
        <v>0</v>
      </c>
      <c r="AZ430" s="23">
        <v>0</v>
      </c>
      <c r="BA430" s="23">
        <v>0</v>
      </c>
      <c r="BB430" s="23">
        <v>0</v>
      </c>
      <c r="BC430" s="23">
        <v>0</v>
      </c>
      <c r="BD430" s="23">
        <v>0</v>
      </c>
      <c r="BE430" s="23">
        <v>0</v>
      </c>
      <c r="BF430" s="23">
        <v>0</v>
      </c>
      <c r="BG430" s="23">
        <v>0</v>
      </c>
      <c r="BH430" s="23">
        <v>0</v>
      </c>
      <c r="BI430" s="23">
        <v>0</v>
      </c>
      <c r="BJ430" s="23">
        <v>24440</v>
      </c>
      <c r="BK430" s="23">
        <v>17600</v>
      </c>
      <c r="BL430" s="23">
        <v>0</v>
      </c>
      <c r="BM430" s="23">
        <v>0</v>
      </c>
      <c r="BN430" s="23">
        <v>0</v>
      </c>
      <c r="BO430" s="23">
        <v>0</v>
      </c>
      <c r="BP430" s="23">
        <v>0</v>
      </c>
      <c r="BQ430" s="23">
        <v>0</v>
      </c>
      <c r="BR430" s="23">
        <v>0</v>
      </c>
      <c r="BS430" s="23">
        <v>0</v>
      </c>
      <c r="BT430" s="23">
        <v>0</v>
      </c>
      <c r="BU430" s="23">
        <v>0</v>
      </c>
      <c r="BV430" s="23">
        <v>0</v>
      </c>
      <c r="BW430" s="23">
        <v>0</v>
      </c>
      <c r="BX430" s="23">
        <v>0</v>
      </c>
      <c r="BY430" s="24">
        <v>7096857.6399999997</v>
      </c>
    </row>
    <row r="431" spans="1:77">
      <c r="A431" s="21" t="s">
        <v>401</v>
      </c>
      <c r="B431" s="22">
        <v>5212010199.1110001</v>
      </c>
      <c r="C431" s="21" t="s">
        <v>588</v>
      </c>
      <c r="D431" s="28">
        <v>0</v>
      </c>
      <c r="E431" s="28">
        <v>0</v>
      </c>
      <c r="F431" s="28">
        <v>0</v>
      </c>
      <c r="G431" s="28">
        <v>0</v>
      </c>
      <c r="H431" s="28">
        <v>0</v>
      </c>
      <c r="I431" s="28">
        <v>0</v>
      </c>
      <c r="J431" s="28">
        <v>0</v>
      </c>
      <c r="K431" s="28">
        <v>0</v>
      </c>
      <c r="L431" s="28">
        <v>0</v>
      </c>
      <c r="M431" s="28">
        <v>0</v>
      </c>
      <c r="N431" s="28">
        <v>0</v>
      </c>
      <c r="O431" s="28">
        <v>0</v>
      </c>
      <c r="P431" s="28">
        <v>0</v>
      </c>
      <c r="Q431" s="28">
        <v>0</v>
      </c>
      <c r="R431" s="28">
        <v>0</v>
      </c>
      <c r="S431" s="28">
        <v>0</v>
      </c>
      <c r="T431" s="28">
        <v>0</v>
      </c>
      <c r="U431" s="28">
        <v>0</v>
      </c>
      <c r="V431" s="28">
        <v>0</v>
      </c>
      <c r="W431" s="28">
        <v>0</v>
      </c>
      <c r="X431" s="28">
        <v>0</v>
      </c>
      <c r="Y431" s="28">
        <v>0</v>
      </c>
      <c r="Z431" s="28">
        <v>0</v>
      </c>
      <c r="AA431" s="28">
        <v>0</v>
      </c>
      <c r="AB431" s="28">
        <v>0</v>
      </c>
      <c r="AC431" s="28">
        <v>0</v>
      </c>
      <c r="AD431" s="28">
        <v>0</v>
      </c>
      <c r="AE431" s="28">
        <v>0</v>
      </c>
      <c r="AF431" s="28">
        <v>0</v>
      </c>
      <c r="AG431" s="28">
        <v>0</v>
      </c>
      <c r="AH431" s="28">
        <v>0</v>
      </c>
      <c r="AI431" s="28">
        <v>0</v>
      </c>
      <c r="AJ431" s="28">
        <v>0</v>
      </c>
      <c r="AK431" s="28">
        <v>0</v>
      </c>
      <c r="AL431" s="28">
        <v>0</v>
      </c>
      <c r="AM431" s="28">
        <v>0</v>
      </c>
      <c r="AN431" s="28">
        <v>0</v>
      </c>
      <c r="AO431" s="28">
        <v>0</v>
      </c>
      <c r="AP431" s="28">
        <v>0</v>
      </c>
      <c r="AQ431" s="28">
        <v>0</v>
      </c>
      <c r="AR431" s="28">
        <v>0</v>
      </c>
      <c r="AS431" s="28">
        <v>0</v>
      </c>
      <c r="AT431" s="28">
        <v>0</v>
      </c>
      <c r="AU431" s="28">
        <v>0</v>
      </c>
      <c r="AV431" s="28">
        <v>0</v>
      </c>
      <c r="AW431" s="28">
        <v>0</v>
      </c>
      <c r="AX431" s="28">
        <v>0</v>
      </c>
      <c r="AY431" s="28">
        <v>0</v>
      </c>
      <c r="AZ431" s="28">
        <v>0</v>
      </c>
      <c r="BA431" s="28">
        <v>0</v>
      </c>
      <c r="BB431" s="28">
        <v>0</v>
      </c>
      <c r="BC431" s="28">
        <v>0</v>
      </c>
      <c r="BD431" s="28">
        <v>0</v>
      </c>
      <c r="BE431" s="28">
        <v>0</v>
      </c>
      <c r="BF431" s="28">
        <v>0</v>
      </c>
      <c r="BG431" s="28">
        <v>0</v>
      </c>
      <c r="BH431" s="28">
        <v>0</v>
      </c>
      <c r="BI431" s="28">
        <v>0</v>
      </c>
      <c r="BJ431" s="28">
        <v>0</v>
      </c>
      <c r="BK431" s="28">
        <v>0</v>
      </c>
      <c r="BL431" s="28">
        <v>0</v>
      </c>
      <c r="BM431" s="28">
        <v>0</v>
      </c>
      <c r="BN431" s="28">
        <v>0</v>
      </c>
      <c r="BO431" s="28">
        <v>0</v>
      </c>
      <c r="BP431" s="28">
        <v>0</v>
      </c>
      <c r="BQ431" s="28">
        <v>0</v>
      </c>
      <c r="BR431" s="28">
        <v>0</v>
      </c>
      <c r="BS431" s="28">
        <v>0</v>
      </c>
      <c r="BT431" s="28">
        <v>0</v>
      </c>
      <c r="BU431" s="28">
        <v>0</v>
      </c>
      <c r="BV431" s="28">
        <v>0</v>
      </c>
      <c r="BW431" s="28">
        <v>0</v>
      </c>
      <c r="BX431" s="28">
        <v>0</v>
      </c>
      <c r="BY431" s="24">
        <v>724895990.70000005</v>
      </c>
    </row>
    <row r="432" spans="1:77">
      <c r="A432" s="21" t="s">
        <v>401</v>
      </c>
      <c r="B432" s="22">
        <v>5212010199.1120005</v>
      </c>
      <c r="C432" s="21" t="s">
        <v>589</v>
      </c>
      <c r="D432" s="23">
        <v>0</v>
      </c>
      <c r="E432" s="23">
        <v>0</v>
      </c>
      <c r="F432" s="23">
        <v>0</v>
      </c>
      <c r="G432" s="23">
        <v>0</v>
      </c>
      <c r="H432" s="23">
        <v>0</v>
      </c>
      <c r="I432" s="23">
        <v>0</v>
      </c>
      <c r="J432" s="23">
        <v>0</v>
      </c>
      <c r="K432" s="23">
        <v>0</v>
      </c>
      <c r="L432" s="23">
        <v>0</v>
      </c>
      <c r="M432" s="23">
        <v>0</v>
      </c>
      <c r="N432" s="23">
        <v>0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v>0</v>
      </c>
      <c r="V432" s="23">
        <v>0</v>
      </c>
      <c r="W432" s="23">
        <v>0</v>
      </c>
      <c r="X432" s="23">
        <v>0</v>
      </c>
      <c r="Y432" s="23">
        <v>0</v>
      </c>
      <c r="Z432" s="23">
        <v>0</v>
      </c>
      <c r="AA432" s="23">
        <v>0</v>
      </c>
      <c r="AB432" s="23">
        <v>0</v>
      </c>
      <c r="AC432" s="23">
        <v>0</v>
      </c>
      <c r="AD432" s="23">
        <v>0</v>
      </c>
      <c r="AE432" s="23">
        <v>0</v>
      </c>
      <c r="AF432" s="23">
        <v>0</v>
      </c>
      <c r="AG432" s="23">
        <v>0</v>
      </c>
      <c r="AH432" s="23">
        <v>0</v>
      </c>
      <c r="AI432" s="23">
        <v>0</v>
      </c>
      <c r="AJ432" s="23">
        <v>0</v>
      </c>
      <c r="AK432" s="23">
        <v>0</v>
      </c>
      <c r="AL432" s="23">
        <v>0</v>
      </c>
      <c r="AM432" s="23">
        <v>0</v>
      </c>
      <c r="AN432" s="23">
        <v>0</v>
      </c>
      <c r="AO432" s="23">
        <v>0</v>
      </c>
      <c r="AP432" s="23">
        <v>0</v>
      </c>
      <c r="AQ432" s="23">
        <v>0</v>
      </c>
      <c r="AR432" s="23">
        <v>0</v>
      </c>
      <c r="AS432" s="23">
        <v>0</v>
      </c>
      <c r="AT432" s="23">
        <v>0</v>
      </c>
      <c r="AU432" s="23">
        <v>0</v>
      </c>
      <c r="AV432" s="23">
        <v>0</v>
      </c>
      <c r="AW432" s="23">
        <v>0</v>
      </c>
      <c r="AX432" s="23">
        <v>0</v>
      </c>
      <c r="AY432" s="23">
        <v>0</v>
      </c>
      <c r="AZ432" s="23">
        <v>0</v>
      </c>
      <c r="BA432" s="23">
        <v>0</v>
      </c>
      <c r="BB432" s="23">
        <v>0</v>
      </c>
      <c r="BC432" s="23">
        <v>0</v>
      </c>
      <c r="BD432" s="23">
        <v>0</v>
      </c>
      <c r="BE432" s="23">
        <v>0</v>
      </c>
      <c r="BF432" s="23">
        <v>0</v>
      </c>
      <c r="BG432" s="23">
        <v>0</v>
      </c>
      <c r="BH432" s="23">
        <v>0</v>
      </c>
      <c r="BI432" s="23">
        <v>0</v>
      </c>
      <c r="BJ432" s="23">
        <v>0</v>
      </c>
      <c r="BK432" s="23">
        <v>1000</v>
      </c>
      <c r="BL432" s="23">
        <v>0</v>
      </c>
      <c r="BM432" s="23">
        <v>0</v>
      </c>
      <c r="BN432" s="23">
        <v>0</v>
      </c>
      <c r="BO432" s="23">
        <v>0</v>
      </c>
      <c r="BP432" s="23">
        <v>0</v>
      </c>
      <c r="BQ432" s="23">
        <v>0</v>
      </c>
      <c r="BR432" s="23">
        <v>0</v>
      </c>
      <c r="BS432" s="23">
        <v>0</v>
      </c>
      <c r="BT432" s="23">
        <v>0</v>
      </c>
      <c r="BU432" s="23">
        <v>0</v>
      </c>
      <c r="BV432" s="23">
        <v>0</v>
      </c>
      <c r="BW432" s="23">
        <v>0</v>
      </c>
      <c r="BX432" s="23">
        <v>0</v>
      </c>
      <c r="BY432" s="24">
        <v>450</v>
      </c>
    </row>
    <row r="433" spans="1:77">
      <c r="A433" s="21" t="s">
        <v>401</v>
      </c>
      <c r="B433" s="22">
        <v>5212010199.1129999</v>
      </c>
      <c r="C433" s="21" t="s">
        <v>590</v>
      </c>
      <c r="D433" s="28">
        <v>0</v>
      </c>
      <c r="E433" s="28">
        <v>0</v>
      </c>
      <c r="F433" s="28">
        <v>0</v>
      </c>
      <c r="G433" s="28">
        <v>0</v>
      </c>
      <c r="H433" s="28">
        <v>0</v>
      </c>
      <c r="I433" s="28">
        <v>0</v>
      </c>
      <c r="J433" s="28">
        <v>0</v>
      </c>
      <c r="K433" s="28">
        <v>0</v>
      </c>
      <c r="L433" s="28">
        <v>0</v>
      </c>
      <c r="M433" s="28">
        <v>0</v>
      </c>
      <c r="N433" s="28">
        <v>0</v>
      </c>
      <c r="O433" s="28">
        <v>0</v>
      </c>
      <c r="P433" s="28">
        <v>0</v>
      </c>
      <c r="Q433" s="28">
        <v>0</v>
      </c>
      <c r="R433" s="28">
        <v>0</v>
      </c>
      <c r="S433" s="28">
        <v>0</v>
      </c>
      <c r="T433" s="28">
        <v>0</v>
      </c>
      <c r="U433" s="28">
        <v>0</v>
      </c>
      <c r="V433" s="28">
        <v>0</v>
      </c>
      <c r="W433" s="28">
        <v>0</v>
      </c>
      <c r="X433" s="28">
        <v>0</v>
      </c>
      <c r="Y433" s="28">
        <v>0</v>
      </c>
      <c r="Z433" s="28">
        <v>0</v>
      </c>
      <c r="AA433" s="28">
        <v>0</v>
      </c>
      <c r="AB433" s="28">
        <v>0</v>
      </c>
      <c r="AC433" s="28">
        <v>0</v>
      </c>
      <c r="AD433" s="28">
        <v>0</v>
      </c>
      <c r="AE433" s="28">
        <v>0</v>
      </c>
      <c r="AF433" s="28">
        <v>0</v>
      </c>
      <c r="AG433" s="28">
        <v>0</v>
      </c>
      <c r="AH433" s="28">
        <v>0</v>
      </c>
      <c r="AI433" s="28">
        <v>0</v>
      </c>
      <c r="AJ433" s="28">
        <v>0</v>
      </c>
      <c r="AK433" s="28">
        <v>0</v>
      </c>
      <c r="AL433" s="28">
        <v>0</v>
      </c>
      <c r="AM433" s="28">
        <v>0</v>
      </c>
      <c r="AN433" s="28">
        <v>0</v>
      </c>
      <c r="AO433" s="28">
        <v>0</v>
      </c>
      <c r="AP433" s="28">
        <v>0</v>
      </c>
      <c r="AQ433" s="28">
        <v>0</v>
      </c>
      <c r="AR433" s="28">
        <v>0</v>
      </c>
      <c r="AS433" s="28">
        <v>0</v>
      </c>
      <c r="AT433" s="28">
        <v>0</v>
      </c>
      <c r="AU433" s="28">
        <v>0</v>
      </c>
      <c r="AV433" s="28">
        <v>0</v>
      </c>
      <c r="AW433" s="28">
        <v>0</v>
      </c>
      <c r="AX433" s="28">
        <v>0</v>
      </c>
      <c r="AY433" s="28">
        <v>0</v>
      </c>
      <c r="AZ433" s="28">
        <v>0</v>
      </c>
      <c r="BA433" s="28">
        <v>0</v>
      </c>
      <c r="BB433" s="28">
        <v>0</v>
      </c>
      <c r="BC433" s="28">
        <v>0</v>
      </c>
      <c r="BD433" s="28">
        <v>0</v>
      </c>
      <c r="BE433" s="28">
        <v>0</v>
      </c>
      <c r="BF433" s="28">
        <v>0</v>
      </c>
      <c r="BG433" s="28">
        <v>0</v>
      </c>
      <c r="BH433" s="28">
        <v>0</v>
      </c>
      <c r="BI433" s="28">
        <v>0</v>
      </c>
      <c r="BJ433" s="28">
        <v>0</v>
      </c>
      <c r="BK433" s="28">
        <v>0</v>
      </c>
      <c r="BL433" s="28">
        <v>0</v>
      </c>
      <c r="BM433" s="28">
        <v>0</v>
      </c>
      <c r="BN433" s="28">
        <v>0</v>
      </c>
      <c r="BO433" s="28">
        <v>0</v>
      </c>
      <c r="BP433" s="28">
        <v>0</v>
      </c>
      <c r="BQ433" s="28">
        <v>0</v>
      </c>
      <c r="BR433" s="28">
        <v>0</v>
      </c>
      <c r="BS433" s="28">
        <v>0</v>
      </c>
      <c r="BT433" s="28">
        <v>0</v>
      </c>
      <c r="BU433" s="28">
        <v>0</v>
      </c>
      <c r="BV433" s="28">
        <v>0</v>
      </c>
      <c r="BW433" s="28">
        <v>0</v>
      </c>
      <c r="BX433" s="28">
        <v>0</v>
      </c>
      <c r="BY433" s="24"/>
    </row>
    <row r="434" spans="1:77">
      <c r="A434" s="21" t="s">
        <v>401</v>
      </c>
      <c r="B434" s="22">
        <v>5212010199.1140003</v>
      </c>
      <c r="C434" s="21" t="s">
        <v>591</v>
      </c>
      <c r="D434" s="23">
        <v>0</v>
      </c>
      <c r="E434" s="23">
        <v>0</v>
      </c>
      <c r="F434" s="23">
        <v>9410000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  <c r="V434" s="23">
        <v>0</v>
      </c>
      <c r="W434" s="23">
        <v>0</v>
      </c>
      <c r="X434" s="23">
        <v>0</v>
      </c>
      <c r="Y434" s="23">
        <v>0</v>
      </c>
      <c r="Z434" s="23">
        <v>0</v>
      </c>
      <c r="AA434" s="23">
        <v>0</v>
      </c>
      <c r="AB434" s="23">
        <v>0</v>
      </c>
      <c r="AC434" s="23">
        <v>0</v>
      </c>
      <c r="AD434" s="23">
        <v>0</v>
      </c>
      <c r="AE434" s="23">
        <v>0</v>
      </c>
      <c r="AF434" s="23">
        <v>68957.23</v>
      </c>
      <c r="AG434" s="23">
        <v>0</v>
      </c>
      <c r="AH434" s="23">
        <v>0</v>
      </c>
      <c r="AI434" s="23">
        <v>0</v>
      </c>
      <c r="AJ434" s="23">
        <v>0</v>
      </c>
      <c r="AK434" s="23">
        <v>0</v>
      </c>
      <c r="AL434" s="23">
        <v>0</v>
      </c>
      <c r="AM434" s="23">
        <v>0</v>
      </c>
      <c r="AN434" s="23">
        <v>0</v>
      </c>
      <c r="AO434" s="23">
        <v>0</v>
      </c>
      <c r="AP434" s="23">
        <v>0</v>
      </c>
      <c r="AQ434" s="23">
        <v>0</v>
      </c>
      <c r="AR434" s="23">
        <v>0</v>
      </c>
      <c r="AS434" s="23">
        <v>0</v>
      </c>
      <c r="AT434" s="23">
        <v>0</v>
      </c>
      <c r="AU434" s="23">
        <v>0</v>
      </c>
      <c r="AV434" s="23">
        <v>0</v>
      </c>
      <c r="AW434" s="23">
        <v>0</v>
      </c>
      <c r="AX434" s="23">
        <v>392852.87</v>
      </c>
      <c r="AY434" s="23">
        <v>0</v>
      </c>
      <c r="AZ434" s="23">
        <v>53703.74</v>
      </c>
      <c r="BA434" s="23">
        <v>0</v>
      </c>
      <c r="BB434" s="23">
        <v>0</v>
      </c>
      <c r="BC434" s="23">
        <v>0</v>
      </c>
      <c r="BD434" s="23">
        <v>383040</v>
      </c>
      <c r="BE434" s="23">
        <v>0</v>
      </c>
      <c r="BF434" s="23">
        <v>0</v>
      </c>
      <c r="BG434" s="23">
        <v>37113.919999999998</v>
      </c>
      <c r="BH434" s="23">
        <v>0</v>
      </c>
      <c r="BI434" s="23">
        <v>7235403</v>
      </c>
      <c r="BJ434" s="23">
        <v>0</v>
      </c>
      <c r="BK434" s="23">
        <v>0</v>
      </c>
      <c r="BL434" s="23">
        <v>107490</v>
      </c>
      <c r="BM434" s="23">
        <v>0</v>
      </c>
      <c r="BN434" s="23">
        <v>190780</v>
      </c>
      <c r="BO434" s="23">
        <v>0</v>
      </c>
      <c r="BP434" s="23">
        <v>0</v>
      </c>
      <c r="BQ434" s="23">
        <v>0</v>
      </c>
      <c r="BR434" s="23">
        <v>0</v>
      </c>
      <c r="BS434" s="23">
        <v>0</v>
      </c>
      <c r="BT434" s="23">
        <v>0</v>
      </c>
      <c r="BU434" s="23">
        <v>0</v>
      </c>
      <c r="BV434" s="23">
        <v>59163.360000000001</v>
      </c>
      <c r="BW434" s="23">
        <v>0</v>
      </c>
      <c r="BX434" s="23">
        <v>0</v>
      </c>
      <c r="BY434" s="24"/>
    </row>
    <row r="435" spans="1:77">
      <c r="A435" s="21" t="s">
        <v>401</v>
      </c>
      <c r="B435" s="22">
        <v>5401010101.1009998</v>
      </c>
      <c r="C435" s="21" t="s">
        <v>592</v>
      </c>
      <c r="D435" s="28">
        <v>0</v>
      </c>
      <c r="E435" s="28">
        <v>0</v>
      </c>
      <c r="F435" s="28">
        <v>0</v>
      </c>
      <c r="G435" s="28">
        <v>0</v>
      </c>
      <c r="H435" s="28">
        <v>0</v>
      </c>
      <c r="I435" s="28">
        <v>0</v>
      </c>
      <c r="J435" s="28">
        <v>0</v>
      </c>
      <c r="K435" s="28">
        <v>0</v>
      </c>
      <c r="L435" s="28">
        <v>0</v>
      </c>
      <c r="M435" s="28">
        <v>0</v>
      </c>
      <c r="N435" s="28">
        <v>0</v>
      </c>
      <c r="O435" s="28">
        <v>0</v>
      </c>
      <c r="P435" s="28">
        <v>0</v>
      </c>
      <c r="Q435" s="28">
        <v>0</v>
      </c>
      <c r="R435" s="28">
        <v>0</v>
      </c>
      <c r="S435" s="28">
        <v>0</v>
      </c>
      <c r="T435" s="28">
        <v>0</v>
      </c>
      <c r="U435" s="28">
        <v>0</v>
      </c>
      <c r="V435" s="28">
        <v>0</v>
      </c>
      <c r="W435" s="28">
        <v>0</v>
      </c>
      <c r="X435" s="28">
        <v>0</v>
      </c>
      <c r="Y435" s="28">
        <v>0</v>
      </c>
      <c r="Z435" s="28">
        <v>0</v>
      </c>
      <c r="AA435" s="28">
        <v>0</v>
      </c>
      <c r="AB435" s="28">
        <v>0</v>
      </c>
      <c r="AC435" s="28">
        <v>0</v>
      </c>
      <c r="AD435" s="28">
        <v>0</v>
      </c>
      <c r="AE435" s="28">
        <v>0</v>
      </c>
      <c r="AF435" s="28">
        <v>0</v>
      </c>
      <c r="AG435" s="28">
        <v>0</v>
      </c>
      <c r="AH435" s="28">
        <v>0</v>
      </c>
      <c r="AI435" s="28">
        <v>0</v>
      </c>
      <c r="AJ435" s="28">
        <v>0</v>
      </c>
      <c r="AK435" s="28">
        <v>0</v>
      </c>
      <c r="AL435" s="28">
        <v>0</v>
      </c>
      <c r="AM435" s="28">
        <v>0</v>
      </c>
      <c r="AN435" s="28">
        <v>0</v>
      </c>
      <c r="AO435" s="28">
        <v>0</v>
      </c>
      <c r="AP435" s="28">
        <v>0</v>
      </c>
      <c r="AQ435" s="28">
        <v>0</v>
      </c>
      <c r="AR435" s="28">
        <v>0</v>
      </c>
      <c r="AS435" s="28">
        <v>0</v>
      </c>
      <c r="AT435" s="28">
        <v>0</v>
      </c>
      <c r="AU435" s="28">
        <v>0</v>
      </c>
      <c r="AV435" s="28">
        <v>0</v>
      </c>
      <c r="AW435" s="28">
        <v>0</v>
      </c>
      <c r="AX435" s="28">
        <v>0</v>
      </c>
      <c r="AY435" s="28">
        <v>0</v>
      </c>
      <c r="AZ435" s="28">
        <v>0</v>
      </c>
      <c r="BA435" s="28">
        <v>0</v>
      </c>
      <c r="BB435" s="28">
        <v>0</v>
      </c>
      <c r="BC435" s="28">
        <v>0</v>
      </c>
      <c r="BD435" s="28">
        <v>0</v>
      </c>
      <c r="BE435" s="28">
        <v>0</v>
      </c>
      <c r="BF435" s="28">
        <v>0</v>
      </c>
      <c r="BG435" s="28">
        <v>0</v>
      </c>
      <c r="BH435" s="28">
        <v>0</v>
      </c>
      <c r="BI435" s="28">
        <v>0</v>
      </c>
      <c r="BJ435" s="28">
        <v>0</v>
      </c>
      <c r="BK435" s="28">
        <v>0</v>
      </c>
      <c r="BL435" s="28">
        <v>0</v>
      </c>
      <c r="BM435" s="28">
        <v>0</v>
      </c>
      <c r="BN435" s="28">
        <v>0</v>
      </c>
      <c r="BO435" s="28">
        <v>0</v>
      </c>
      <c r="BP435" s="28">
        <v>0</v>
      </c>
      <c r="BQ435" s="28">
        <v>0</v>
      </c>
      <c r="BR435" s="28">
        <v>0</v>
      </c>
      <c r="BS435" s="28">
        <v>0</v>
      </c>
      <c r="BT435" s="28">
        <v>0</v>
      </c>
      <c r="BU435" s="28">
        <v>0</v>
      </c>
      <c r="BV435" s="28">
        <v>0</v>
      </c>
      <c r="BW435" s="28">
        <v>0</v>
      </c>
      <c r="BX435" s="28">
        <v>0</v>
      </c>
      <c r="BY435" s="24">
        <v>20972461.759999998</v>
      </c>
    </row>
    <row r="436" spans="1:77">
      <c r="A436" s="64" t="s">
        <v>593</v>
      </c>
      <c r="B436" s="65"/>
      <c r="C436" s="66"/>
      <c r="D436" s="27">
        <f>SUM(D242:D435)</f>
        <v>62897038.850000001</v>
      </c>
      <c r="E436" s="27">
        <f t="shared" ref="E436:BP436" si="10">SUM(E242:E435)</f>
        <v>49863212.680000007</v>
      </c>
      <c r="F436" s="27">
        <f t="shared" si="10"/>
        <v>79880502.389999986</v>
      </c>
      <c r="G436" s="27">
        <f t="shared" si="10"/>
        <v>42576179.309999987</v>
      </c>
      <c r="H436" s="27">
        <f t="shared" si="10"/>
        <v>83099971.180000007</v>
      </c>
      <c r="I436" s="27">
        <f t="shared" si="10"/>
        <v>15443645.149999999</v>
      </c>
      <c r="J436" s="27">
        <f t="shared" si="10"/>
        <v>677793587.71000004</v>
      </c>
      <c r="K436" s="27">
        <f t="shared" si="10"/>
        <v>44711436.50999999</v>
      </c>
      <c r="L436" s="27">
        <f t="shared" si="10"/>
        <v>12716524</v>
      </c>
      <c r="M436" s="27">
        <f t="shared" si="10"/>
        <v>108515658.68000001</v>
      </c>
      <c r="N436" s="27">
        <f t="shared" si="10"/>
        <v>13521503.6</v>
      </c>
      <c r="O436" s="27">
        <f t="shared" si="10"/>
        <v>18718449.389999997</v>
      </c>
      <c r="P436" s="27">
        <f t="shared" si="10"/>
        <v>51814565.740000017</v>
      </c>
      <c r="Q436" s="27">
        <f t="shared" si="10"/>
        <v>57458074.819999985</v>
      </c>
      <c r="R436" s="27">
        <f t="shared" si="10"/>
        <v>10947288.699999999</v>
      </c>
      <c r="S436" s="27">
        <f t="shared" si="10"/>
        <v>24926243.810000002</v>
      </c>
      <c r="T436" s="27">
        <f t="shared" si="10"/>
        <v>31182589.489999998</v>
      </c>
      <c r="U436" s="27">
        <f t="shared" si="10"/>
        <v>6305026.8700000001</v>
      </c>
      <c r="V436" s="27">
        <f t="shared" si="10"/>
        <v>133595726.99999999</v>
      </c>
      <c r="W436" s="27">
        <f t="shared" si="10"/>
        <v>43973997.870000012</v>
      </c>
      <c r="X436" s="27">
        <f t="shared" si="10"/>
        <v>8209760.1499999985</v>
      </c>
      <c r="Y436" s="27">
        <f t="shared" si="10"/>
        <v>23383266.780000001</v>
      </c>
      <c r="Z436" s="27">
        <f t="shared" si="10"/>
        <v>4511725.0499999989</v>
      </c>
      <c r="AA436" s="27">
        <f t="shared" si="10"/>
        <v>15950763.27</v>
      </c>
      <c r="AB436" s="27">
        <f t="shared" si="10"/>
        <v>15855734.940000001</v>
      </c>
      <c r="AC436" s="27">
        <f t="shared" si="10"/>
        <v>10395648.73</v>
      </c>
      <c r="AD436" s="27">
        <f t="shared" si="10"/>
        <v>2449518.629999999</v>
      </c>
      <c r="AE436" s="27">
        <f t="shared" si="10"/>
        <v>46360132.589999989</v>
      </c>
      <c r="AF436" s="27">
        <f t="shared" si="10"/>
        <v>16480062.17</v>
      </c>
      <c r="AG436" s="27">
        <f t="shared" si="10"/>
        <v>6634742.6799999997</v>
      </c>
      <c r="AH436" s="27">
        <f t="shared" si="10"/>
        <v>11737389.320000004</v>
      </c>
      <c r="AI436" s="27">
        <f t="shared" si="10"/>
        <v>9558743.2799999993</v>
      </c>
      <c r="AJ436" s="27">
        <f t="shared" si="10"/>
        <v>21659898.580000006</v>
      </c>
      <c r="AK436" s="27">
        <f t="shared" si="10"/>
        <v>10038645.749999998</v>
      </c>
      <c r="AL436" s="27">
        <f t="shared" si="10"/>
        <v>11938627.110000001</v>
      </c>
      <c r="AM436" s="27">
        <f t="shared" si="10"/>
        <v>21272394.590000007</v>
      </c>
      <c r="AN436" s="27">
        <f t="shared" si="10"/>
        <v>12510140.059999995</v>
      </c>
      <c r="AO436" s="27">
        <f t="shared" si="10"/>
        <v>10767385.939999999</v>
      </c>
      <c r="AP436" s="27">
        <f t="shared" si="10"/>
        <v>12001114.109999992</v>
      </c>
      <c r="AQ436" s="27">
        <f t="shared" si="10"/>
        <v>61356653.769999981</v>
      </c>
      <c r="AR436" s="27">
        <f t="shared" si="10"/>
        <v>7119823.6499999994</v>
      </c>
      <c r="AS436" s="27">
        <f t="shared" si="10"/>
        <v>11572040.520000001</v>
      </c>
      <c r="AT436" s="27">
        <f t="shared" si="10"/>
        <v>12514168.859999999</v>
      </c>
      <c r="AU436" s="27">
        <f t="shared" si="10"/>
        <v>11130157.669999998</v>
      </c>
      <c r="AV436" s="27">
        <f t="shared" si="10"/>
        <v>3536069.64</v>
      </c>
      <c r="AW436" s="27">
        <f t="shared" si="10"/>
        <v>11171153.600000001</v>
      </c>
      <c r="AX436" s="27">
        <f t="shared" si="10"/>
        <v>224850436.31999999</v>
      </c>
      <c r="AY436" s="27">
        <f t="shared" si="10"/>
        <v>23904886.860000003</v>
      </c>
      <c r="AZ436" s="27">
        <f t="shared" si="10"/>
        <v>17995085.709999997</v>
      </c>
      <c r="BA436" s="27">
        <f t="shared" si="10"/>
        <v>31340848.870000005</v>
      </c>
      <c r="BB436" s="27">
        <f t="shared" si="10"/>
        <v>23952542.199999996</v>
      </c>
      <c r="BC436" s="27">
        <f t="shared" si="10"/>
        <v>16702891.540000001</v>
      </c>
      <c r="BD436" s="27">
        <f t="shared" si="10"/>
        <v>27294780.849999998</v>
      </c>
      <c r="BE436" s="27">
        <f t="shared" si="10"/>
        <v>30753932.399999999</v>
      </c>
      <c r="BF436" s="27">
        <f t="shared" si="10"/>
        <v>12201010.65</v>
      </c>
      <c r="BG436" s="27">
        <f t="shared" si="10"/>
        <v>8742548.040000001</v>
      </c>
      <c r="BH436" s="27">
        <f t="shared" si="10"/>
        <v>8794710.2200000007</v>
      </c>
      <c r="BI436" s="27">
        <f t="shared" si="10"/>
        <v>139311280.10000002</v>
      </c>
      <c r="BJ436" s="27">
        <f t="shared" si="10"/>
        <v>30417348.559999999</v>
      </c>
      <c r="BK436" s="27">
        <f t="shared" si="10"/>
        <v>19739134.190000001</v>
      </c>
      <c r="BL436" s="27">
        <f t="shared" si="10"/>
        <v>11839156.180000002</v>
      </c>
      <c r="BM436" s="27">
        <f t="shared" si="10"/>
        <v>26669401.420000006</v>
      </c>
      <c r="BN436" s="27">
        <f t="shared" si="10"/>
        <v>28274816.969999995</v>
      </c>
      <c r="BO436" s="27">
        <f t="shared" si="10"/>
        <v>13320336.459999999</v>
      </c>
      <c r="BP436" s="27">
        <f t="shared" si="10"/>
        <v>32714744.670000006</v>
      </c>
      <c r="BQ436" s="27">
        <f t="shared" ref="BQ436:BX436" si="11">SUM(BQ242:BQ435)</f>
        <v>14067758.029999999</v>
      </c>
      <c r="BR436" s="27">
        <f t="shared" si="11"/>
        <v>7783457.5200000005</v>
      </c>
      <c r="BS436" s="27">
        <f t="shared" si="11"/>
        <v>28662431.659999996</v>
      </c>
      <c r="BT436" s="27">
        <f t="shared" si="11"/>
        <v>23315364.160000019</v>
      </c>
      <c r="BU436" s="27">
        <f t="shared" si="11"/>
        <v>12293380.09</v>
      </c>
      <c r="BV436" s="27">
        <f t="shared" si="11"/>
        <v>26041301.209999993</v>
      </c>
      <c r="BW436" s="27">
        <f t="shared" si="11"/>
        <v>14454981.799999999</v>
      </c>
      <c r="BX436" s="27">
        <f t="shared" si="11"/>
        <v>16425628.82</v>
      </c>
      <c r="BY436" s="27">
        <f>SUM(BY242:BY435)</f>
        <v>6285042303.1801033</v>
      </c>
    </row>
    <row r="437" spans="1:77">
      <c r="A437" s="21"/>
      <c r="B437" s="29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1"/>
      <c r="BR437" s="21"/>
      <c r="BS437" s="21"/>
      <c r="BT437" s="21"/>
      <c r="BU437" s="21"/>
      <c r="BV437" s="21"/>
      <c r="BW437" s="21"/>
      <c r="BX437" s="21"/>
      <c r="BY437" s="30"/>
    </row>
    <row r="438" spans="1:77" s="33" customFormat="1">
      <c r="A438" s="31"/>
      <c r="B438" s="26" t="s">
        <v>594</v>
      </c>
      <c r="C438" s="25"/>
      <c r="D438" s="32">
        <f>SUM(D242:D361)</f>
        <v>51348271.579999998</v>
      </c>
      <c r="E438" s="32">
        <f t="shared" ref="E438:BP438" si="12">SUM(E242:E361)</f>
        <v>30646689.380000003</v>
      </c>
      <c r="F438" s="32">
        <f t="shared" si="12"/>
        <v>64705796.039999992</v>
      </c>
      <c r="G438" s="32">
        <f t="shared" si="12"/>
        <v>36499764.809999987</v>
      </c>
      <c r="H438" s="32">
        <f t="shared" si="12"/>
        <v>79229733.210000008</v>
      </c>
      <c r="I438" s="32">
        <f t="shared" si="12"/>
        <v>13824357.249999998</v>
      </c>
      <c r="J438" s="32">
        <f t="shared" si="12"/>
        <v>476104052.93000001</v>
      </c>
      <c r="K438" s="32">
        <f t="shared" si="12"/>
        <v>40733457.359999992</v>
      </c>
      <c r="L438" s="32">
        <f t="shared" si="12"/>
        <v>11032866</v>
      </c>
      <c r="M438" s="32">
        <f t="shared" si="12"/>
        <v>96726032.350000009</v>
      </c>
      <c r="N438" s="32">
        <f t="shared" si="12"/>
        <v>12537372.199999999</v>
      </c>
      <c r="O438" s="32">
        <f t="shared" si="12"/>
        <v>15969686.639999997</v>
      </c>
      <c r="P438" s="32">
        <f t="shared" si="12"/>
        <v>46752219.740000017</v>
      </c>
      <c r="Q438" s="32">
        <f t="shared" si="12"/>
        <v>55422085.379999988</v>
      </c>
      <c r="R438" s="32">
        <f t="shared" si="12"/>
        <v>10557777.699999999</v>
      </c>
      <c r="S438" s="32">
        <f t="shared" si="12"/>
        <v>22540413.470000003</v>
      </c>
      <c r="T438" s="32">
        <f t="shared" si="12"/>
        <v>31017758.989999998</v>
      </c>
      <c r="U438" s="32">
        <f t="shared" si="12"/>
        <v>4871875.92</v>
      </c>
      <c r="V438" s="32">
        <f t="shared" si="12"/>
        <v>133218057.44999999</v>
      </c>
      <c r="W438" s="32">
        <f t="shared" si="12"/>
        <v>41962326.270000011</v>
      </c>
      <c r="X438" s="32">
        <f t="shared" si="12"/>
        <v>7018545.8999999985</v>
      </c>
      <c r="Y438" s="32">
        <f t="shared" si="12"/>
        <v>23188859.02</v>
      </c>
      <c r="Z438" s="32">
        <f t="shared" si="12"/>
        <v>4159947.649999999</v>
      </c>
      <c r="AA438" s="32">
        <f t="shared" si="12"/>
        <v>13297892.51</v>
      </c>
      <c r="AB438" s="32">
        <f t="shared" si="12"/>
        <v>15049549.690000001</v>
      </c>
      <c r="AC438" s="32">
        <f t="shared" si="12"/>
        <v>10395648.73</v>
      </c>
      <c r="AD438" s="32">
        <f t="shared" si="12"/>
        <v>1491040.3299999991</v>
      </c>
      <c r="AE438" s="32">
        <f t="shared" si="12"/>
        <v>40630521.219999999</v>
      </c>
      <c r="AF438" s="32">
        <f t="shared" si="12"/>
        <v>14210106.09</v>
      </c>
      <c r="AG438" s="32">
        <f t="shared" si="12"/>
        <v>5410229.5</v>
      </c>
      <c r="AH438" s="32">
        <f t="shared" si="12"/>
        <v>11204832.320000004</v>
      </c>
      <c r="AI438" s="32">
        <f t="shared" si="12"/>
        <v>8876104.5799999982</v>
      </c>
      <c r="AJ438" s="32">
        <f t="shared" si="12"/>
        <v>20262896.430000003</v>
      </c>
      <c r="AK438" s="32">
        <f t="shared" si="12"/>
        <v>9094420.1499999985</v>
      </c>
      <c r="AL438" s="32">
        <f t="shared" si="12"/>
        <v>11146234.460000001</v>
      </c>
      <c r="AM438" s="32">
        <f t="shared" si="12"/>
        <v>19563126.990000006</v>
      </c>
      <c r="AN438" s="32">
        <f t="shared" si="12"/>
        <v>11317265.959999995</v>
      </c>
      <c r="AO438" s="32">
        <f t="shared" si="12"/>
        <v>9861857.8399999999</v>
      </c>
      <c r="AP438" s="32">
        <f t="shared" si="12"/>
        <v>11419981.609999992</v>
      </c>
      <c r="AQ438" s="32">
        <f t="shared" si="12"/>
        <v>57466841.339999989</v>
      </c>
      <c r="AR438" s="32">
        <f t="shared" si="12"/>
        <v>6631738.6499999994</v>
      </c>
      <c r="AS438" s="32">
        <f t="shared" si="12"/>
        <v>9962337.2200000007</v>
      </c>
      <c r="AT438" s="32">
        <f t="shared" si="12"/>
        <v>11480101.16</v>
      </c>
      <c r="AU438" s="32">
        <f t="shared" si="12"/>
        <v>10279839.119999999</v>
      </c>
      <c r="AV438" s="32">
        <f t="shared" si="12"/>
        <v>3462637.14</v>
      </c>
      <c r="AW438" s="32">
        <f t="shared" si="12"/>
        <v>10618145.25</v>
      </c>
      <c r="AX438" s="32">
        <f t="shared" si="12"/>
        <v>132616150.40000001</v>
      </c>
      <c r="AY438" s="32">
        <f t="shared" si="12"/>
        <v>22541628.240000002</v>
      </c>
      <c r="AZ438" s="32">
        <f t="shared" si="12"/>
        <v>15014909.869999999</v>
      </c>
      <c r="BA438" s="32">
        <f t="shared" si="12"/>
        <v>29893841.620000005</v>
      </c>
      <c r="BB438" s="32">
        <f t="shared" si="12"/>
        <v>20757265.749999996</v>
      </c>
      <c r="BC438" s="32">
        <f t="shared" si="12"/>
        <v>16042668.49</v>
      </c>
      <c r="BD438" s="32">
        <f t="shared" si="12"/>
        <v>22689661.649999999</v>
      </c>
      <c r="BE438" s="32">
        <f t="shared" si="12"/>
        <v>29854291.649999999</v>
      </c>
      <c r="BF438" s="32">
        <f t="shared" si="12"/>
        <v>11611859.65</v>
      </c>
      <c r="BG438" s="32">
        <f t="shared" si="12"/>
        <v>8025856.120000001</v>
      </c>
      <c r="BH438" s="32">
        <f t="shared" si="12"/>
        <v>8721501.7200000007</v>
      </c>
      <c r="BI438" s="32">
        <f t="shared" si="12"/>
        <v>119373880.23999999</v>
      </c>
      <c r="BJ438" s="32">
        <f t="shared" si="12"/>
        <v>15964670.920000002</v>
      </c>
      <c r="BK438" s="32">
        <f t="shared" si="12"/>
        <v>17754819</v>
      </c>
      <c r="BL438" s="32">
        <f t="shared" si="12"/>
        <v>10457456.540000001</v>
      </c>
      <c r="BM438" s="32">
        <f t="shared" si="12"/>
        <v>24910726.870000005</v>
      </c>
      <c r="BN438" s="32">
        <f t="shared" si="12"/>
        <v>27421990.719999995</v>
      </c>
      <c r="BO438" s="32">
        <f t="shared" si="12"/>
        <v>12262764.129999999</v>
      </c>
      <c r="BP438" s="32">
        <f t="shared" si="12"/>
        <v>30210398.670000006</v>
      </c>
      <c r="BQ438" s="32">
        <f t="shared" ref="BQ438:BX438" si="13">SUM(BQ242:BQ361)</f>
        <v>12301757.720000001</v>
      </c>
      <c r="BR438" s="32">
        <f t="shared" si="13"/>
        <v>6727556.2200000007</v>
      </c>
      <c r="BS438" s="32">
        <f t="shared" si="13"/>
        <v>26805332.029999997</v>
      </c>
      <c r="BT438" s="32">
        <f t="shared" si="13"/>
        <v>20797364.320000019</v>
      </c>
      <c r="BU438" s="32">
        <f t="shared" si="13"/>
        <v>8058059.1399999997</v>
      </c>
      <c r="BV438" s="32">
        <f t="shared" si="13"/>
        <v>23454305.199999996</v>
      </c>
      <c r="BW438" s="32">
        <f t="shared" si="13"/>
        <v>13159349.149999999</v>
      </c>
      <c r="BX438" s="32">
        <f t="shared" si="13"/>
        <v>16399794.220000001</v>
      </c>
      <c r="BY438" s="27">
        <f>SUM(BY242:BY363)</f>
        <v>5016301360.8701</v>
      </c>
    </row>
    <row r="439" spans="1:77" s="39" customFormat="1">
      <c r="A439" s="34"/>
      <c r="B439" s="35" t="s">
        <v>595</v>
      </c>
      <c r="C439" s="36"/>
      <c r="D439" s="37">
        <f>SUM(D362:D435)</f>
        <v>11548767.27</v>
      </c>
      <c r="E439" s="37">
        <f t="shared" ref="E439:BP439" si="14">SUM(E362:E435)</f>
        <v>19216523.300000001</v>
      </c>
      <c r="F439" s="37">
        <f t="shared" si="14"/>
        <v>15174706.35</v>
      </c>
      <c r="G439" s="37">
        <f t="shared" si="14"/>
        <v>6076414.5</v>
      </c>
      <c r="H439" s="37">
        <f t="shared" si="14"/>
        <v>3870237.97</v>
      </c>
      <c r="I439" s="37">
        <f t="shared" si="14"/>
        <v>1619287.9</v>
      </c>
      <c r="J439" s="37">
        <f t="shared" si="14"/>
        <v>201689534.78</v>
      </c>
      <c r="K439" s="37">
        <f t="shared" si="14"/>
        <v>3977979.15</v>
      </c>
      <c r="L439" s="37">
        <f t="shared" si="14"/>
        <v>1683658</v>
      </c>
      <c r="M439" s="37">
        <f t="shared" si="14"/>
        <v>11789626.33</v>
      </c>
      <c r="N439" s="37">
        <f t="shared" si="14"/>
        <v>984131.4</v>
      </c>
      <c r="O439" s="37">
        <f t="shared" si="14"/>
        <v>2748762.75</v>
      </c>
      <c r="P439" s="37">
        <f t="shared" si="14"/>
        <v>5062346</v>
      </c>
      <c r="Q439" s="37">
        <f t="shared" si="14"/>
        <v>2035989.44</v>
      </c>
      <c r="R439" s="37">
        <f t="shared" si="14"/>
        <v>389511</v>
      </c>
      <c r="S439" s="37">
        <f t="shared" si="14"/>
        <v>2385830.34</v>
      </c>
      <c r="T439" s="37">
        <f t="shared" si="14"/>
        <v>164830.5</v>
      </c>
      <c r="U439" s="37">
        <f t="shared" si="14"/>
        <v>1433150.95</v>
      </c>
      <c r="V439" s="37">
        <f t="shared" si="14"/>
        <v>377669.55</v>
      </c>
      <c r="W439" s="37">
        <f t="shared" si="14"/>
        <v>2011671.6</v>
      </c>
      <c r="X439" s="37">
        <f t="shared" si="14"/>
        <v>1191214.25</v>
      </c>
      <c r="Y439" s="37">
        <f t="shared" si="14"/>
        <v>194407.76</v>
      </c>
      <c r="Z439" s="37">
        <f t="shared" si="14"/>
        <v>351777.4</v>
      </c>
      <c r="AA439" s="37">
        <f t="shared" si="14"/>
        <v>2652870.7599999998</v>
      </c>
      <c r="AB439" s="37">
        <f t="shared" si="14"/>
        <v>806185.25</v>
      </c>
      <c r="AC439" s="37">
        <f t="shared" si="14"/>
        <v>0</v>
      </c>
      <c r="AD439" s="37">
        <f t="shared" si="14"/>
        <v>958478.3</v>
      </c>
      <c r="AE439" s="37">
        <f t="shared" si="14"/>
        <v>5729611.3700000001</v>
      </c>
      <c r="AF439" s="37">
        <f t="shared" si="14"/>
        <v>2269956.08</v>
      </c>
      <c r="AG439" s="37">
        <f t="shared" si="14"/>
        <v>1224513.18</v>
      </c>
      <c r="AH439" s="37">
        <f t="shared" si="14"/>
        <v>532557</v>
      </c>
      <c r="AI439" s="37">
        <f t="shared" si="14"/>
        <v>682638.70000000007</v>
      </c>
      <c r="AJ439" s="37">
        <f t="shared" si="14"/>
        <v>1397002.1500000001</v>
      </c>
      <c r="AK439" s="37">
        <f t="shared" si="14"/>
        <v>944225.6</v>
      </c>
      <c r="AL439" s="37">
        <f t="shared" si="14"/>
        <v>792392.65</v>
      </c>
      <c r="AM439" s="37">
        <f t="shared" si="14"/>
        <v>1709267.6</v>
      </c>
      <c r="AN439" s="37">
        <f t="shared" si="14"/>
        <v>1192874.1000000001</v>
      </c>
      <c r="AO439" s="37">
        <f t="shared" si="14"/>
        <v>905528.1</v>
      </c>
      <c r="AP439" s="37">
        <f t="shared" si="14"/>
        <v>581132.5</v>
      </c>
      <c r="AQ439" s="37">
        <f t="shared" si="14"/>
        <v>3889812.43</v>
      </c>
      <c r="AR439" s="37">
        <f t="shared" si="14"/>
        <v>488085</v>
      </c>
      <c r="AS439" s="37">
        <f t="shared" si="14"/>
        <v>1609703.3</v>
      </c>
      <c r="AT439" s="37">
        <f t="shared" si="14"/>
        <v>1034067.7000000001</v>
      </c>
      <c r="AU439" s="37">
        <f t="shared" si="14"/>
        <v>850318.54999999993</v>
      </c>
      <c r="AV439" s="37">
        <f t="shared" si="14"/>
        <v>73432.5</v>
      </c>
      <c r="AW439" s="37">
        <f t="shared" si="14"/>
        <v>553008.35</v>
      </c>
      <c r="AX439" s="37">
        <f t="shared" si="14"/>
        <v>92234285.920000002</v>
      </c>
      <c r="AY439" s="37">
        <f t="shared" si="14"/>
        <v>1363258.62</v>
      </c>
      <c r="AZ439" s="37">
        <f t="shared" si="14"/>
        <v>2980175.8400000003</v>
      </c>
      <c r="BA439" s="37">
        <f t="shared" si="14"/>
        <v>1447007.25</v>
      </c>
      <c r="BB439" s="37">
        <f t="shared" si="14"/>
        <v>3195276.45</v>
      </c>
      <c r="BC439" s="37">
        <f t="shared" si="14"/>
        <v>660223.05000000005</v>
      </c>
      <c r="BD439" s="37">
        <f t="shared" si="14"/>
        <v>4605119.2</v>
      </c>
      <c r="BE439" s="37">
        <f t="shared" si="14"/>
        <v>899640.75</v>
      </c>
      <c r="BF439" s="37">
        <f t="shared" si="14"/>
        <v>589151</v>
      </c>
      <c r="BG439" s="37">
        <f t="shared" si="14"/>
        <v>716691.92</v>
      </c>
      <c r="BH439" s="37">
        <f t="shared" si="14"/>
        <v>73208.5</v>
      </c>
      <c r="BI439" s="37">
        <f t="shared" si="14"/>
        <v>19937399.859999999</v>
      </c>
      <c r="BJ439" s="37">
        <f t="shared" si="14"/>
        <v>14452677.639999999</v>
      </c>
      <c r="BK439" s="37">
        <f t="shared" si="14"/>
        <v>1984315.19</v>
      </c>
      <c r="BL439" s="37">
        <f t="shared" si="14"/>
        <v>1381699.6400000001</v>
      </c>
      <c r="BM439" s="37">
        <f t="shared" si="14"/>
        <v>1758674.55</v>
      </c>
      <c r="BN439" s="37">
        <f t="shared" si="14"/>
        <v>852826.25</v>
      </c>
      <c r="BO439" s="37">
        <f t="shared" si="14"/>
        <v>1057572.33</v>
      </c>
      <c r="BP439" s="37">
        <f t="shared" si="14"/>
        <v>2504346</v>
      </c>
      <c r="BQ439" s="37">
        <f t="shared" ref="BQ439:BX439" si="15">SUM(BQ362:BQ435)</f>
        <v>1766000.3100000003</v>
      </c>
      <c r="BR439" s="37">
        <f t="shared" si="15"/>
        <v>1055901.2999999998</v>
      </c>
      <c r="BS439" s="37">
        <f t="shared" si="15"/>
        <v>1857099.63</v>
      </c>
      <c r="BT439" s="37">
        <f t="shared" si="15"/>
        <v>2517999.84</v>
      </c>
      <c r="BU439" s="37">
        <f t="shared" si="15"/>
        <v>4235320.95</v>
      </c>
      <c r="BV439" s="37">
        <f t="shared" si="15"/>
        <v>2586996.0099999998</v>
      </c>
      <c r="BW439" s="37">
        <f t="shared" si="15"/>
        <v>1295632.6499999999</v>
      </c>
      <c r="BX439" s="37">
        <f t="shared" si="15"/>
        <v>25834.6</v>
      </c>
      <c r="BY439" s="38">
        <f>SUM(BY364:BY435)</f>
        <v>1268740942.3099999</v>
      </c>
    </row>
    <row r="440" spans="1:77" s="33" customFormat="1">
      <c r="A440" s="31"/>
      <c r="B440" s="26" t="s">
        <v>596</v>
      </c>
      <c r="C440" s="25"/>
      <c r="D440" s="32">
        <f>SUM(D29,D47,D438)</f>
        <v>292943337.56</v>
      </c>
      <c r="E440" s="32">
        <f t="shared" ref="E440:BP440" si="16">SUM(E29,E47,E438)</f>
        <v>83143369.620000005</v>
      </c>
      <c r="F440" s="32">
        <f t="shared" si="16"/>
        <v>149580252.00999999</v>
      </c>
      <c r="G440" s="32">
        <f t="shared" si="16"/>
        <v>53314074.719999984</v>
      </c>
      <c r="H440" s="32">
        <f t="shared" si="16"/>
        <v>94061082.460000008</v>
      </c>
      <c r="I440" s="32">
        <f t="shared" si="16"/>
        <v>17994333.419999998</v>
      </c>
      <c r="J440" s="32">
        <f t="shared" si="16"/>
        <v>904372340.68000007</v>
      </c>
      <c r="K440" s="32">
        <f t="shared" si="16"/>
        <v>86273918.879999995</v>
      </c>
      <c r="L440" s="32">
        <f t="shared" si="16"/>
        <v>19144896.039999999</v>
      </c>
      <c r="M440" s="32">
        <f t="shared" si="16"/>
        <v>196797516.09000003</v>
      </c>
      <c r="N440" s="32">
        <f t="shared" si="16"/>
        <v>21029917.329999998</v>
      </c>
      <c r="O440" s="32">
        <f t="shared" si="16"/>
        <v>42859773.140000001</v>
      </c>
      <c r="P440" s="32">
        <f t="shared" si="16"/>
        <v>117907396.20000002</v>
      </c>
      <c r="Q440" s="32">
        <f t="shared" si="16"/>
        <v>109877768.54999998</v>
      </c>
      <c r="R440" s="32">
        <f t="shared" si="16"/>
        <v>12970335.59</v>
      </c>
      <c r="S440" s="32">
        <f t="shared" si="16"/>
        <v>36526626.980000004</v>
      </c>
      <c r="T440" s="32">
        <f t="shared" si="16"/>
        <v>43929287.640000001</v>
      </c>
      <c r="U440" s="32">
        <f t="shared" si="16"/>
        <v>14030529.93</v>
      </c>
      <c r="V440" s="32">
        <f t="shared" si="16"/>
        <v>378366314.02999997</v>
      </c>
      <c r="W440" s="32">
        <f t="shared" si="16"/>
        <v>75931259.040000021</v>
      </c>
      <c r="X440" s="32">
        <f t="shared" si="16"/>
        <v>25327568.849999998</v>
      </c>
      <c r="Y440" s="32">
        <f t="shared" si="16"/>
        <v>74332224.519999996</v>
      </c>
      <c r="Z440" s="32">
        <f t="shared" si="16"/>
        <v>17609290.149999999</v>
      </c>
      <c r="AA440" s="32">
        <f t="shared" si="16"/>
        <v>30029800.23</v>
      </c>
      <c r="AB440" s="32">
        <f t="shared" si="16"/>
        <v>39786777.540000007</v>
      </c>
      <c r="AC440" s="32">
        <f t="shared" si="16"/>
        <v>17120116.41</v>
      </c>
      <c r="AD440" s="32">
        <f t="shared" si="16"/>
        <v>9409893.3299999982</v>
      </c>
      <c r="AE440" s="32">
        <f t="shared" si="16"/>
        <v>380454074.53999996</v>
      </c>
      <c r="AF440" s="32">
        <f t="shared" si="16"/>
        <v>26462387.59</v>
      </c>
      <c r="AG440" s="32">
        <f t="shared" si="16"/>
        <v>12905637.5</v>
      </c>
      <c r="AH440" s="32">
        <f t="shared" si="16"/>
        <v>16867233.320000004</v>
      </c>
      <c r="AI440" s="32">
        <f t="shared" si="16"/>
        <v>16203464.579999998</v>
      </c>
      <c r="AJ440" s="32">
        <f t="shared" si="16"/>
        <v>29690793.430000003</v>
      </c>
      <c r="AK440" s="32">
        <f t="shared" si="16"/>
        <v>19548672.799999997</v>
      </c>
      <c r="AL440" s="32">
        <f t="shared" si="16"/>
        <v>20260603.460000001</v>
      </c>
      <c r="AM440" s="32">
        <f t="shared" si="16"/>
        <v>34096909.440000005</v>
      </c>
      <c r="AN440" s="32">
        <f t="shared" si="16"/>
        <v>21694795.959999993</v>
      </c>
      <c r="AO440" s="32">
        <f t="shared" si="16"/>
        <v>19599012.34</v>
      </c>
      <c r="AP440" s="32">
        <f t="shared" si="16"/>
        <v>20030709.54999999</v>
      </c>
      <c r="AQ440" s="32">
        <f t="shared" si="16"/>
        <v>146171386.25</v>
      </c>
      <c r="AR440" s="32">
        <f t="shared" si="16"/>
        <v>15849224.640000001</v>
      </c>
      <c r="AS440" s="32">
        <f t="shared" si="16"/>
        <v>17293471.719999999</v>
      </c>
      <c r="AT440" s="32">
        <f t="shared" si="16"/>
        <v>21070958.390000001</v>
      </c>
      <c r="AU440" s="32">
        <f t="shared" si="16"/>
        <v>18870498.789999999</v>
      </c>
      <c r="AV440" s="32">
        <f t="shared" si="16"/>
        <v>4635597.74</v>
      </c>
      <c r="AW440" s="32">
        <f t="shared" si="16"/>
        <v>14915299.08</v>
      </c>
      <c r="AX440" s="32">
        <f t="shared" si="16"/>
        <v>357721067.36000001</v>
      </c>
      <c r="AY440" s="32">
        <f t="shared" si="16"/>
        <v>35988363.960000001</v>
      </c>
      <c r="AZ440" s="32">
        <f t="shared" si="16"/>
        <v>28986932.119999997</v>
      </c>
      <c r="BA440" s="32">
        <f t="shared" si="16"/>
        <v>53026754.870000005</v>
      </c>
      <c r="BB440" s="32">
        <f t="shared" si="16"/>
        <v>48190189.819999993</v>
      </c>
      <c r="BC440" s="32">
        <f t="shared" si="16"/>
        <v>35005399.590000004</v>
      </c>
      <c r="BD440" s="32">
        <f t="shared" si="16"/>
        <v>59845812.189999998</v>
      </c>
      <c r="BE440" s="32">
        <f t="shared" si="16"/>
        <v>51879755.950000003</v>
      </c>
      <c r="BF440" s="32">
        <f t="shared" si="16"/>
        <v>24238902.229999997</v>
      </c>
      <c r="BG440" s="32">
        <f t="shared" si="16"/>
        <v>11918763.120000001</v>
      </c>
      <c r="BH440" s="32">
        <f t="shared" si="16"/>
        <v>11516448.720000001</v>
      </c>
      <c r="BI440" s="32">
        <f t="shared" si="16"/>
        <v>305231871.87</v>
      </c>
      <c r="BJ440" s="32">
        <f t="shared" si="16"/>
        <v>78962026.200000003</v>
      </c>
      <c r="BK440" s="32">
        <f t="shared" si="16"/>
        <v>30193025</v>
      </c>
      <c r="BL440" s="32">
        <f t="shared" si="16"/>
        <v>17496597.539999999</v>
      </c>
      <c r="BM440" s="32">
        <f t="shared" si="16"/>
        <v>33305829.210000005</v>
      </c>
      <c r="BN440" s="32">
        <f t="shared" si="16"/>
        <v>39700872.829999998</v>
      </c>
      <c r="BO440" s="32">
        <f t="shared" si="16"/>
        <v>17753335.799999997</v>
      </c>
      <c r="BP440" s="32">
        <f t="shared" si="16"/>
        <v>201333664.18000001</v>
      </c>
      <c r="BQ440" s="32">
        <f t="shared" ref="BQ440:BX440" si="17">SUM(BQ29,BQ47,BQ438)</f>
        <v>23651064.440000001</v>
      </c>
      <c r="BR440" s="32">
        <f t="shared" si="17"/>
        <v>17968001.219999999</v>
      </c>
      <c r="BS440" s="32">
        <f t="shared" si="17"/>
        <v>40870910.269999996</v>
      </c>
      <c r="BT440" s="32">
        <f t="shared" si="17"/>
        <v>44059567.660000026</v>
      </c>
      <c r="BU440" s="32">
        <f t="shared" si="17"/>
        <v>53589391.599999994</v>
      </c>
      <c r="BV440" s="32">
        <f t="shared" si="17"/>
        <v>34082840.039999992</v>
      </c>
      <c r="BW440" s="32">
        <f t="shared" si="17"/>
        <v>19422948.859999999</v>
      </c>
      <c r="BX440" s="32">
        <f t="shared" si="17"/>
        <v>21855326.48</v>
      </c>
      <c r="BY440" s="27">
        <f>SUM(BY29,BY47,BY438)</f>
        <v>13601058196.390299</v>
      </c>
    </row>
    <row r="441" spans="1:77" s="39" customFormat="1">
      <c r="A441" s="34"/>
      <c r="B441" s="35" t="s">
        <v>597</v>
      </c>
      <c r="C441" s="36"/>
      <c r="D441" s="37">
        <f>SUM(D127,D177,D241,D439)</f>
        <v>248024090.42000002</v>
      </c>
      <c r="E441" s="37">
        <f t="shared" ref="E441:BP441" si="18">SUM(E127,E177,E241,E439)</f>
        <v>70179572.620000005</v>
      </c>
      <c r="F441" s="37">
        <f t="shared" si="18"/>
        <v>129510922.63</v>
      </c>
      <c r="G441" s="37">
        <f t="shared" si="18"/>
        <v>35462899.510000005</v>
      </c>
      <c r="H441" s="37">
        <f t="shared" si="18"/>
        <v>27006143.73</v>
      </c>
      <c r="I441" s="37">
        <f t="shared" si="18"/>
        <v>12325760.369999999</v>
      </c>
      <c r="J441" s="37">
        <f t="shared" si="18"/>
        <v>739360200.28999996</v>
      </c>
      <c r="K441" s="37">
        <f t="shared" si="18"/>
        <v>52335178.520000003</v>
      </c>
      <c r="L441" s="37">
        <f t="shared" si="18"/>
        <v>16285031.220000001</v>
      </c>
      <c r="M441" s="37">
        <f t="shared" si="18"/>
        <v>145577058.41999999</v>
      </c>
      <c r="N441" s="37">
        <f t="shared" si="18"/>
        <v>13333860.619999999</v>
      </c>
      <c r="O441" s="37">
        <f t="shared" si="18"/>
        <v>37860619.440000005</v>
      </c>
      <c r="P441" s="37">
        <f t="shared" si="18"/>
        <v>80461241</v>
      </c>
      <c r="Q441" s="37">
        <f t="shared" si="18"/>
        <v>62084488.409999996</v>
      </c>
      <c r="R441" s="37">
        <f t="shared" si="18"/>
        <v>6982631.6999999993</v>
      </c>
      <c r="S441" s="37">
        <f t="shared" si="18"/>
        <v>22390533.829699997</v>
      </c>
      <c r="T441" s="37">
        <f t="shared" si="18"/>
        <v>19356649.59</v>
      </c>
      <c r="U441" s="37">
        <f t="shared" si="18"/>
        <v>12676294.01</v>
      </c>
      <c r="V441" s="37">
        <f t="shared" si="18"/>
        <v>278807231.87</v>
      </c>
      <c r="W441" s="37">
        <f t="shared" si="18"/>
        <v>42013756.789999999</v>
      </c>
      <c r="X441" s="37">
        <f t="shared" si="18"/>
        <v>26418225.810000002</v>
      </c>
      <c r="Y441" s="37">
        <f t="shared" si="18"/>
        <v>64628882.519999996</v>
      </c>
      <c r="Z441" s="37">
        <f t="shared" si="18"/>
        <v>15684369.02</v>
      </c>
      <c r="AA441" s="37">
        <f t="shared" si="18"/>
        <v>26163549.880000003</v>
      </c>
      <c r="AB441" s="37">
        <f t="shared" si="18"/>
        <v>21349528.93</v>
      </c>
      <c r="AC441" s="37">
        <f t="shared" si="18"/>
        <v>10603140.780000001</v>
      </c>
      <c r="AD441" s="37">
        <f t="shared" si="18"/>
        <v>10305846.340000002</v>
      </c>
      <c r="AE441" s="37">
        <f t="shared" si="18"/>
        <v>315974832.71999997</v>
      </c>
      <c r="AF441" s="37">
        <f t="shared" si="18"/>
        <v>25700479.369999997</v>
      </c>
      <c r="AG441" s="37">
        <f t="shared" si="18"/>
        <v>11914425.018999999</v>
      </c>
      <c r="AH441" s="37">
        <f t="shared" si="18"/>
        <v>11064520.35</v>
      </c>
      <c r="AI441" s="37">
        <f t="shared" si="18"/>
        <v>10739693.239999998</v>
      </c>
      <c r="AJ441" s="37">
        <f t="shared" si="18"/>
        <v>17734312.84</v>
      </c>
      <c r="AK441" s="37">
        <f t="shared" si="18"/>
        <v>15154967.950000001</v>
      </c>
      <c r="AL441" s="37">
        <f t="shared" si="18"/>
        <v>14541060.520000001</v>
      </c>
      <c r="AM441" s="37">
        <f t="shared" si="18"/>
        <v>23222645.250000004</v>
      </c>
      <c r="AN441" s="37">
        <f t="shared" si="18"/>
        <v>14192406.719999997</v>
      </c>
      <c r="AO441" s="37">
        <f t="shared" si="18"/>
        <v>13516187.790000001</v>
      </c>
      <c r="AP441" s="37">
        <f t="shared" si="18"/>
        <v>12064695.74</v>
      </c>
      <c r="AQ441" s="37">
        <f t="shared" si="18"/>
        <v>118056352.41</v>
      </c>
      <c r="AR441" s="37">
        <f t="shared" si="18"/>
        <v>15814747.789999999</v>
      </c>
      <c r="AS441" s="37">
        <f t="shared" si="18"/>
        <v>14594682.380000001</v>
      </c>
      <c r="AT441" s="37">
        <f t="shared" si="18"/>
        <v>14744911.549999997</v>
      </c>
      <c r="AU441" s="37">
        <f t="shared" si="18"/>
        <v>13499427.699999999</v>
      </c>
      <c r="AV441" s="37">
        <f t="shared" si="18"/>
        <v>5021699.5600000005</v>
      </c>
      <c r="AW441" s="37">
        <f t="shared" si="18"/>
        <v>8685164.2400000002</v>
      </c>
      <c r="AX441" s="37">
        <f t="shared" si="18"/>
        <v>332571335.48000002</v>
      </c>
      <c r="AY441" s="37">
        <f t="shared" si="18"/>
        <v>16853405.98</v>
      </c>
      <c r="AZ441" s="37">
        <f t="shared" si="18"/>
        <v>21496361.870000001</v>
      </c>
      <c r="BA441" s="37">
        <f t="shared" si="18"/>
        <v>29702541.979999997</v>
      </c>
      <c r="BB441" s="37">
        <f t="shared" si="18"/>
        <v>27934035.350000001</v>
      </c>
      <c r="BC441" s="37">
        <f t="shared" si="18"/>
        <v>23027524.879999999</v>
      </c>
      <c r="BD441" s="37">
        <f t="shared" si="18"/>
        <v>47015097.768600002</v>
      </c>
      <c r="BE441" s="37">
        <f t="shared" si="18"/>
        <v>31041861.799999997</v>
      </c>
      <c r="BF441" s="37">
        <f t="shared" si="18"/>
        <v>12631177.719999999</v>
      </c>
      <c r="BG441" s="37">
        <f t="shared" si="18"/>
        <v>7110932.5300000003</v>
      </c>
      <c r="BH441" s="37">
        <f t="shared" si="18"/>
        <v>4527896.9399999995</v>
      </c>
      <c r="BI441" s="37">
        <f t="shared" si="18"/>
        <v>235059743.34000003</v>
      </c>
      <c r="BJ441" s="37">
        <f t="shared" si="18"/>
        <v>78230114.400000006</v>
      </c>
      <c r="BK441" s="37">
        <f t="shared" si="18"/>
        <v>17742801.139999997</v>
      </c>
      <c r="BL441" s="37">
        <f t="shared" si="18"/>
        <v>11057934.210000001</v>
      </c>
      <c r="BM441" s="37">
        <f t="shared" si="18"/>
        <v>16531136.41</v>
      </c>
      <c r="BN441" s="37">
        <f t="shared" si="18"/>
        <v>23280369.649999999</v>
      </c>
      <c r="BO441" s="37">
        <f t="shared" si="18"/>
        <v>11317886.43</v>
      </c>
      <c r="BP441" s="37">
        <f t="shared" si="18"/>
        <v>140013670.93000001</v>
      </c>
      <c r="BQ441" s="37">
        <f t="shared" ref="BQ441:BX441" si="19">SUM(BQ127,BQ177,BQ241,BQ439)</f>
        <v>12990388.26</v>
      </c>
      <c r="BR441" s="37">
        <f t="shared" si="19"/>
        <v>14689360.710000001</v>
      </c>
      <c r="BS441" s="37">
        <f t="shared" si="19"/>
        <v>24972028.829999994</v>
      </c>
      <c r="BT441" s="37">
        <f t="shared" si="19"/>
        <v>22358692.720000003</v>
      </c>
      <c r="BU441" s="37">
        <f t="shared" si="19"/>
        <v>52069063.650000006</v>
      </c>
      <c r="BV441" s="37">
        <f t="shared" si="19"/>
        <v>16373684.250000002</v>
      </c>
      <c r="BW441" s="37">
        <f t="shared" si="19"/>
        <v>9247021.4299999997</v>
      </c>
      <c r="BX441" s="37">
        <f t="shared" si="19"/>
        <v>10182607.019999998</v>
      </c>
      <c r="BY441" s="38">
        <f>SUM(BY127,BY177,BY241,BY439)</f>
        <v>11526859009.255198</v>
      </c>
    </row>
    <row r="442" spans="1:77">
      <c r="B442" s="40"/>
      <c r="C442" s="1"/>
    </row>
    <row r="443" spans="1:77">
      <c r="B443" s="40"/>
      <c r="C443" s="41" t="s">
        <v>598</v>
      </c>
      <c r="D443" s="42">
        <f t="shared" ref="D443:BO443" si="20">SUM(D29)</f>
        <v>111753922.98999999</v>
      </c>
      <c r="E443" s="42">
        <f t="shared" si="20"/>
        <v>24400374.239999998</v>
      </c>
      <c r="F443" s="42">
        <f t="shared" si="20"/>
        <v>27945501.299999997</v>
      </c>
      <c r="G443" s="42">
        <f t="shared" si="20"/>
        <v>10192015.870000001</v>
      </c>
      <c r="H443" s="42">
        <f t="shared" si="20"/>
        <v>10479425.25</v>
      </c>
      <c r="I443" s="42">
        <f t="shared" si="20"/>
        <v>2992792.8</v>
      </c>
      <c r="J443" s="42">
        <f t="shared" si="20"/>
        <v>170929140.80000001</v>
      </c>
      <c r="K443" s="42">
        <f t="shared" si="20"/>
        <v>26696339.52</v>
      </c>
      <c r="L443" s="42">
        <f t="shared" si="20"/>
        <v>6134690.04</v>
      </c>
      <c r="M443" s="42">
        <f t="shared" si="20"/>
        <v>46838923.200000003</v>
      </c>
      <c r="N443" s="42">
        <f t="shared" si="20"/>
        <v>6561296.6299999999</v>
      </c>
      <c r="O443" s="42">
        <f t="shared" si="20"/>
        <v>19414128.75</v>
      </c>
      <c r="P443" s="42">
        <f t="shared" si="20"/>
        <v>38904643</v>
      </c>
      <c r="Q443" s="42">
        <f t="shared" si="20"/>
        <v>27433965.060000002</v>
      </c>
      <c r="R443" s="42">
        <f t="shared" si="20"/>
        <v>2116600.9500000002</v>
      </c>
      <c r="S443" s="42">
        <f t="shared" si="20"/>
        <v>10614190.220000001</v>
      </c>
      <c r="T443" s="42">
        <f t="shared" si="20"/>
        <v>9106435.75</v>
      </c>
      <c r="U443" s="42">
        <f t="shared" si="20"/>
        <v>7441696.2800000003</v>
      </c>
      <c r="V443" s="42">
        <f t="shared" si="20"/>
        <v>114068931.43000001</v>
      </c>
      <c r="W443" s="42">
        <f t="shared" si="20"/>
        <v>18398812.960000001</v>
      </c>
      <c r="X443" s="42">
        <f t="shared" si="20"/>
        <v>15183751.439999999</v>
      </c>
      <c r="Y443" s="42">
        <f t="shared" si="20"/>
        <v>24924697.27</v>
      </c>
      <c r="Z443" s="42">
        <f t="shared" si="20"/>
        <v>11763770</v>
      </c>
      <c r="AA443" s="42">
        <f t="shared" si="20"/>
        <v>12912333.710000001</v>
      </c>
      <c r="AB443" s="42">
        <f t="shared" si="20"/>
        <v>16135299.35</v>
      </c>
      <c r="AC443" s="42">
        <f t="shared" si="20"/>
        <v>5088943.68</v>
      </c>
      <c r="AD443" s="42">
        <f t="shared" si="20"/>
        <v>6639503</v>
      </c>
      <c r="AE443" s="42">
        <f t="shared" si="20"/>
        <v>124704923.78</v>
      </c>
      <c r="AF443" s="42">
        <f t="shared" si="20"/>
        <v>10562109.5</v>
      </c>
      <c r="AG443" s="42">
        <f t="shared" si="20"/>
        <v>6417873</v>
      </c>
      <c r="AH443" s="42">
        <f t="shared" si="20"/>
        <v>4279228</v>
      </c>
      <c r="AI443" s="42">
        <f t="shared" si="20"/>
        <v>6114955</v>
      </c>
      <c r="AJ443" s="42">
        <f t="shared" si="20"/>
        <v>5781884</v>
      </c>
      <c r="AK443" s="42">
        <f t="shared" si="20"/>
        <v>8100286.6500000004</v>
      </c>
      <c r="AL443" s="42">
        <f t="shared" si="20"/>
        <v>7279175</v>
      </c>
      <c r="AM443" s="42">
        <f t="shared" si="20"/>
        <v>10468564</v>
      </c>
      <c r="AN443" s="42">
        <f t="shared" si="20"/>
        <v>8049375</v>
      </c>
      <c r="AO443" s="42">
        <f t="shared" si="20"/>
        <v>7279264</v>
      </c>
      <c r="AP443" s="42">
        <f t="shared" si="20"/>
        <v>7063818.8099999996</v>
      </c>
      <c r="AQ443" s="42">
        <f t="shared" si="20"/>
        <v>36079702.5</v>
      </c>
      <c r="AR443" s="42">
        <f t="shared" si="20"/>
        <v>8395911.6600000001</v>
      </c>
      <c r="AS443" s="42">
        <f t="shared" si="20"/>
        <v>6009919</v>
      </c>
      <c r="AT443" s="42">
        <f t="shared" si="20"/>
        <v>7183780.0300000003</v>
      </c>
      <c r="AU443" s="42">
        <f t="shared" si="20"/>
        <v>7243639.1099999994</v>
      </c>
      <c r="AV443" s="42">
        <f t="shared" si="20"/>
        <v>1042090</v>
      </c>
      <c r="AW443" s="42">
        <f t="shared" si="20"/>
        <v>3420360.89</v>
      </c>
      <c r="AX443" s="42">
        <f t="shared" si="20"/>
        <v>88009985</v>
      </c>
      <c r="AY443" s="42">
        <f t="shared" si="20"/>
        <v>9733883.0600000005</v>
      </c>
      <c r="AZ443" s="42">
        <f t="shared" si="20"/>
        <v>11320886.5</v>
      </c>
      <c r="BA443" s="42">
        <f t="shared" si="20"/>
        <v>16325276.33</v>
      </c>
      <c r="BB443" s="42">
        <f t="shared" si="20"/>
        <v>14801307.4</v>
      </c>
      <c r="BC443" s="42">
        <f t="shared" si="20"/>
        <v>14504712.6</v>
      </c>
      <c r="BD443" s="42">
        <f t="shared" si="20"/>
        <v>19349144.829999998</v>
      </c>
      <c r="BE443" s="42">
        <f t="shared" si="20"/>
        <v>10517072.300000001</v>
      </c>
      <c r="BF443" s="42">
        <f t="shared" si="20"/>
        <v>8875203.4499999993</v>
      </c>
      <c r="BG443" s="42">
        <f t="shared" si="20"/>
        <v>3051929</v>
      </c>
      <c r="BH443" s="42">
        <f t="shared" si="20"/>
        <v>2367435</v>
      </c>
      <c r="BI443" s="42">
        <f t="shared" si="20"/>
        <v>78514289.849999994</v>
      </c>
      <c r="BJ443" s="42">
        <f t="shared" si="20"/>
        <v>33101796.240000002</v>
      </c>
      <c r="BK443" s="42">
        <f t="shared" si="20"/>
        <v>9097300</v>
      </c>
      <c r="BL443" s="42">
        <f t="shared" si="20"/>
        <v>5764241</v>
      </c>
      <c r="BM443" s="42">
        <f t="shared" si="20"/>
        <v>7451206.3399999999</v>
      </c>
      <c r="BN443" s="42">
        <f t="shared" si="20"/>
        <v>9737223.1099999994</v>
      </c>
      <c r="BO443" s="42">
        <f t="shared" si="20"/>
        <v>3661505.25</v>
      </c>
      <c r="BP443" s="42">
        <f t="shared" ref="BP443:BY443" si="21">SUM(BP29)</f>
        <v>56048158</v>
      </c>
      <c r="BQ443" s="42">
        <f t="shared" si="21"/>
        <v>8524539.2200000007</v>
      </c>
      <c r="BR443" s="42">
        <f t="shared" si="21"/>
        <v>8551713.75</v>
      </c>
      <c r="BS443" s="42">
        <f t="shared" si="21"/>
        <v>9283724.4199999999</v>
      </c>
      <c r="BT443" s="42">
        <f t="shared" si="21"/>
        <v>16232764.680000002</v>
      </c>
      <c r="BU443" s="42">
        <f t="shared" si="21"/>
        <v>24160538.759999998</v>
      </c>
      <c r="BV443" s="42">
        <f t="shared" si="21"/>
        <v>7265078.54</v>
      </c>
      <c r="BW443" s="42">
        <f t="shared" si="21"/>
        <v>4288161</v>
      </c>
      <c r="BX443" s="42">
        <f t="shared" si="21"/>
        <v>4192049.0100000002</v>
      </c>
      <c r="BY443" s="43">
        <f t="shared" si="21"/>
        <v>4204815679.5398993</v>
      </c>
    </row>
    <row r="444" spans="1:77">
      <c r="B444" s="40"/>
      <c r="C444" s="41" t="s">
        <v>599</v>
      </c>
      <c r="D444" s="42">
        <f t="shared" ref="D444:BO444" si="22">SUM(D47)</f>
        <v>129841142.99000001</v>
      </c>
      <c r="E444" s="42">
        <f t="shared" si="22"/>
        <v>28096306</v>
      </c>
      <c r="F444" s="42">
        <f t="shared" si="22"/>
        <v>56928954.670000002</v>
      </c>
      <c r="G444" s="42">
        <f t="shared" si="22"/>
        <v>6622294.04</v>
      </c>
      <c r="H444" s="42">
        <f t="shared" si="22"/>
        <v>4351924</v>
      </c>
      <c r="I444" s="42">
        <f t="shared" si="22"/>
        <v>1177183.3700000001</v>
      </c>
      <c r="J444" s="42">
        <f t="shared" si="22"/>
        <v>257339146.94999999</v>
      </c>
      <c r="K444" s="42">
        <f t="shared" si="22"/>
        <v>18844122</v>
      </c>
      <c r="L444" s="42">
        <f t="shared" si="22"/>
        <v>1977340</v>
      </c>
      <c r="M444" s="42">
        <f t="shared" si="22"/>
        <v>53232560.539999999</v>
      </c>
      <c r="N444" s="42">
        <f t="shared" si="22"/>
        <v>1931248.5</v>
      </c>
      <c r="O444" s="42">
        <f t="shared" si="22"/>
        <v>7475957.75</v>
      </c>
      <c r="P444" s="42">
        <f t="shared" si="22"/>
        <v>32250533.459999997</v>
      </c>
      <c r="Q444" s="42">
        <f t="shared" si="22"/>
        <v>27021718.109999999</v>
      </c>
      <c r="R444" s="42">
        <f t="shared" si="22"/>
        <v>295956.94</v>
      </c>
      <c r="S444" s="42">
        <f t="shared" si="22"/>
        <v>3372023.2900000005</v>
      </c>
      <c r="T444" s="42">
        <f t="shared" si="22"/>
        <v>3805092.9</v>
      </c>
      <c r="U444" s="42">
        <f t="shared" si="22"/>
        <v>1716957.73</v>
      </c>
      <c r="V444" s="42">
        <f t="shared" si="22"/>
        <v>131079325.15000001</v>
      </c>
      <c r="W444" s="42">
        <f t="shared" si="22"/>
        <v>15570119.810000001</v>
      </c>
      <c r="X444" s="42">
        <f t="shared" si="22"/>
        <v>3125271.51</v>
      </c>
      <c r="Y444" s="42">
        <f t="shared" si="22"/>
        <v>26218668.23</v>
      </c>
      <c r="Z444" s="42">
        <f t="shared" si="22"/>
        <v>1685572.5</v>
      </c>
      <c r="AA444" s="42">
        <f t="shared" si="22"/>
        <v>3819574.01</v>
      </c>
      <c r="AB444" s="42">
        <f t="shared" si="22"/>
        <v>8601928.5</v>
      </c>
      <c r="AC444" s="42">
        <f t="shared" si="22"/>
        <v>1635524</v>
      </c>
      <c r="AD444" s="42">
        <f t="shared" si="22"/>
        <v>1279350</v>
      </c>
      <c r="AE444" s="42">
        <f t="shared" si="22"/>
        <v>215118629.53999999</v>
      </c>
      <c r="AF444" s="42">
        <f t="shared" si="22"/>
        <v>1690172</v>
      </c>
      <c r="AG444" s="42">
        <f t="shared" si="22"/>
        <v>1077535</v>
      </c>
      <c r="AH444" s="42">
        <f t="shared" si="22"/>
        <v>1383173</v>
      </c>
      <c r="AI444" s="42">
        <f t="shared" si="22"/>
        <v>1212405</v>
      </c>
      <c r="AJ444" s="42">
        <f t="shared" si="22"/>
        <v>3646013</v>
      </c>
      <c r="AK444" s="42">
        <f t="shared" si="22"/>
        <v>2353966</v>
      </c>
      <c r="AL444" s="42">
        <f t="shared" si="22"/>
        <v>1835194</v>
      </c>
      <c r="AM444" s="42">
        <f t="shared" si="22"/>
        <v>4065218.45</v>
      </c>
      <c r="AN444" s="42">
        <f t="shared" si="22"/>
        <v>2328155</v>
      </c>
      <c r="AO444" s="42">
        <f t="shared" si="22"/>
        <v>2457890.5</v>
      </c>
      <c r="AP444" s="42">
        <f t="shared" si="22"/>
        <v>1546909.13</v>
      </c>
      <c r="AQ444" s="42">
        <f t="shared" si="22"/>
        <v>52624842.409999996</v>
      </c>
      <c r="AR444" s="42">
        <f t="shared" si="22"/>
        <v>821574.33</v>
      </c>
      <c r="AS444" s="42">
        <f t="shared" si="22"/>
        <v>1321215.5</v>
      </c>
      <c r="AT444" s="42">
        <f t="shared" si="22"/>
        <v>2407077.2000000002</v>
      </c>
      <c r="AU444" s="42">
        <f t="shared" si="22"/>
        <v>1347020.56</v>
      </c>
      <c r="AV444" s="42">
        <f t="shared" si="22"/>
        <v>130870.6</v>
      </c>
      <c r="AW444" s="42">
        <f t="shared" si="22"/>
        <v>876792.94</v>
      </c>
      <c r="AX444" s="42">
        <f t="shared" si="22"/>
        <v>137094931.96000001</v>
      </c>
      <c r="AY444" s="42">
        <f t="shared" si="22"/>
        <v>3712852.66</v>
      </c>
      <c r="AZ444" s="42">
        <f t="shared" si="22"/>
        <v>2651135.75</v>
      </c>
      <c r="BA444" s="42">
        <f t="shared" si="22"/>
        <v>6807636.9199999999</v>
      </c>
      <c r="BB444" s="42">
        <f t="shared" si="22"/>
        <v>12631616.67</v>
      </c>
      <c r="BC444" s="42">
        <f t="shared" si="22"/>
        <v>4458018.5</v>
      </c>
      <c r="BD444" s="42">
        <f t="shared" si="22"/>
        <v>17807005.710000001</v>
      </c>
      <c r="BE444" s="42">
        <f t="shared" si="22"/>
        <v>11508392</v>
      </c>
      <c r="BF444" s="42">
        <f t="shared" si="22"/>
        <v>3751839.13</v>
      </c>
      <c r="BG444" s="42">
        <f t="shared" si="22"/>
        <v>840978</v>
      </c>
      <c r="BH444" s="42">
        <f t="shared" si="22"/>
        <v>427512</v>
      </c>
      <c r="BI444" s="42">
        <f t="shared" si="22"/>
        <v>107343701.78000002</v>
      </c>
      <c r="BJ444" s="42">
        <f t="shared" si="22"/>
        <v>29895559.039999999</v>
      </c>
      <c r="BK444" s="42">
        <f t="shared" si="22"/>
        <v>3340906</v>
      </c>
      <c r="BL444" s="42">
        <f t="shared" si="22"/>
        <v>1274900</v>
      </c>
      <c r="BM444" s="42">
        <f t="shared" si="22"/>
        <v>943896</v>
      </c>
      <c r="BN444" s="42">
        <f t="shared" si="22"/>
        <v>2541659</v>
      </c>
      <c r="BO444" s="42">
        <f t="shared" si="22"/>
        <v>1829066.42</v>
      </c>
      <c r="BP444" s="42">
        <f t="shared" ref="BP444:BY444" si="23">SUM(BP47)</f>
        <v>115075107.51000001</v>
      </c>
      <c r="BQ444" s="42">
        <f t="shared" si="23"/>
        <v>2824767.5</v>
      </c>
      <c r="BR444" s="42">
        <f t="shared" si="23"/>
        <v>2688731.25</v>
      </c>
      <c r="BS444" s="42">
        <f t="shared" si="23"/>
        <v>4781853.82</v>
      </c>
      <c r="BT444" s="42">
        <f t="shared" si="23"/>
        <v>7029438.6600000001</v>
      </c>
      <c r="BU444" s="42">
        <f t="shared" si="23"/>
        <v>21370793.699999999</v>
      </c>
      <c r="BV444" s="42">
        <f t="shared" si="23"/>
        <v>3363456.3</v>
      </c>
      <c r="BW444" s="42">
        <f t="shared" si="23"/>
        <v>1975438.71</v>
      </c>
      <c r="BX444" s="42">
        <f t="shared" si="23"/>
        <v>1263483.25</v>
      </c>
      <c r="BY444" s="43">
        <f t="shared" si="23"/>
        <v>4379941155.9802999</v>
      </c>
    </row>
    <row r="445" spans="1:77" ht="22.5" thickBot="1">
      <c r="B445" s="40"/>
      <c r="C445" s="44" t="s">
        <v>600</v>
      </c>
      <c r="D445" s="45">
        <f>SUM(D443:D444)</f>
        <v>241595065.98000002</v>
      </c>
      <c r="E445" s="45">
        <f t="shared" ref="E445:BP445" si="24">SUM(E443:E444)</f>
        <v>52496680.239999995</v>
      </c>
      <c r="F445" s="45">
        <f t="shared" si="24"/>
        <v>84874455.969999999</v>
      </c>
      <c r="G445" s="45">
        <f t="shared" si="24"/>
        <v>16814309.91</v>
      </c>
      <c r="H445" s="45">
        <f t="shared" si="24"/>
        <v>14831349.25</v>
      </c>
      <c r="I445" s="45">
        <f t="shared" si="24"/>
        <v>4169976.17</v>
      </c>
      <c r="J445" s="45">
        <f t="shared" si="24"/>
        <v>428268287.75</v>
      </c>
      <c r="K445" s="45">
        <f t="shared" si="24"/>
        <v>45540461.519999996</v>
      </c>
      <c r="L445" s="45">
        <f t="shared" si="24"/>
        <v>8112030.04</v>
      </c>
      <c r="M445" s="45">
        <f t="shared" si="24"/>
        <v>100071483.74000001</v>
      </c>
      <c r="N445" s="45">
        <f t="shared" si="24"/>
        <v>8492545.129999999</v>
      </c>
      <c r="O445" s="45">
        <f t="shared" si="24"/>
        <v>26890086.5</v>
      </c>
      <c r="P445" s="45">
        <f t="shared" si="24"/>
        <v>71155176.459999993</v>
      </c>
      <c r="Q445" s="45">
        <f t="shared" si="24"/>
        <v>54455683.170000002</v>
      </c>
      <c r="R445" s="45">
        <f t="shared" si="24"/>
        <v>2412557.89</v>
      </c>
      <c r="S445" s="45">
        <f t="shared" si="24"/>
        <v>13986213.510000002</v>
      </c>
      <c r="T445" s="45">
        <f t="shared" si="24"/>
        <v>12911528.65</v>
      </c>
      <c r="U445" s="45">
        <f t="shared" si="24"/>
        <v>9158654.0099999998</v>
      </c>
      <c r="V445" s="45">
        <f t="shared" si="24"/>
        <v>245148256.58000001</v>
      </c>
      <c r="W445" s="45">
        <f t="shared" si="24"/>
        <v>33968932.770000003</v>
      </c>
      <c r="X445" s="45">
        <f t="shared" si="24"/>
        <v>18309022.949999999</v>
      </c>
      <c r="Y445" s="45">
        <f t="shared" si="24"/>
        <v>51143365.5</v>
      </c>
      <c r="Z445" s="45">
        <f t="shared" si="24"/>
        <v>13449342.5</v>
      </c>
      <c r="AA445" s="45">
        <f t="shared" si="24"/>
        <v>16731907.720000001</v>
      </c>
      <c r="AB445" s="45">
        <f t="shared" si="24"/>
        <v>24737227.850000001</v>
      </c>
      <c r="AC445" s="45">
        <f t="shared" si="24"/>
        <v>6724467.6799999997</v>
      </c>
      <c r="AD445" s="45">
        <f t="shared" si="24"/>
        <v>7918853</v>
      </c>
      <c r="AE445" s="45">
        <f t="shared" si="24"/>
        <v>339823553.31999999</v>
      </c>
      <c r="AF445" s="45">
        <f t="shared" si="24"/>
        <v>12252281.5</v>
      </c>
      <c r="AG445" s="45">
        <f t="shared" si="24"/>
        <v>7495408</v>
      </c>
      <c r="AH445" s="45">
        <f t="shared" si="24"/>
        <v>5662401</v>
      </c>
      <c r="AI445" s="45">
        <f t="shared" si="24"/>
        <v>7327360</v>
      </c>
      <c r="AJ445" s="45">
        <f t="shared" si="24"/>
        <v>9427897</v>
      </c>
      <c r="AK445" s="45">
        <f t="shared" si="24"/>
        <v>10454252.65</v>
      </c>
      <c r="AL445" s="45">
        <f t="shared" si="24"/>
        <v>9114369</v>
      </c>
      <c r="AM445" s="45">
        <f t="shared" si="24"/>
        <v>14533782.449999999</v>
      </c>
      <c r="AN445" s="45">
        <f t="shared" si="24"/>
        <v>10377530</v>
      </c>
      <c r="AO445" s="45">
        <f t="shared" si="24"/>
        <v>9737154.5</v>
      </c>
      <c r="AP445" s="45">
        <f t="shared" si="24"/>
        <v>8610727.9399999995</v>
      </c>
      <c r="AQ445" s="45">
        <f t="shared" si="24"/>
        <v>88704544.909999996</v>
      </c>
      <c r="AR445" s="45">
        <f t="shared" si="24"/>
        <v>9217485.9900000002</v>
      </c>
      <c r="AS445" s="45">
        <f t="shared" si="24"/>
        <v>7331134.5</v>
      </c>
      <c r="AT445" s="45">
        <f t="shared" si="24"/>
        <v>9590857.2300000004</v>
      </c>
      <c r="AU445" s="45">
        <f t="shared" si="24"/>
        <v>8590659.6699999999</v>
      </c>
      <c r="AV445" s="45">
        <f t="shared" si="24"/>
        <v>1172960.6000000001</v>
      </c>
      <c r="AW445" s="45">
        <f t="shared" si="24"/>
        <v>4297153.83</v>
      </c>
      <c r="AX445" s="45">
        <f t="shared" si="24"/>
        <v>225104916.96000001</v>
      </c>
      <c r="AY445" s="45">
        <f t="shared" si="24"/>
        <v>13446735.720000001</v>
      </c>
      <c r="AZ445" s="45">
        <f t="shared" si="24"/>
        <v>13972022.25</v>
      </c>
      <c r="BA445" s="45">
        <f t="shared" si="24"/>
        <v>23132913.25</v>
      </c>
      <c r="BB445" s="45">
        <f t="shared" si="24"/>
        <v>27432924.07</v>
      </c>
      <c r="BC445" s="45">
        <f t="shared" si="24"/>
        <v>18962731.100000001</v>
      </c>
      <c r="BD445" s="45">
        <f t="shared" si="24"/>
        <v>37156150.539999999</v>
      </c>
      <c r="BE445" s="45">
        <f t="shared" si="24"/>
        <v>22025464.300000001</v>
      </c>
      <c r="BF445" s="45">
        <f t="shared" si="24"/>
        <v>12627042.579999998</v>
      </c>
      <c r="BG445" s="45">
        <f t="shared" si="24"/>
        <v>3892907</v>
      </c>
      <c r="BH445" s="45">
        <f t="shared" si="24"/>
        <v>2794947</v>
      </c>
      <c r="BI445" s="45">
        <f t="shared" si="24"/>
        <v>185857991.63</v>
      </c>
      <c r="BJ445" s="45">
        <f t="shared" si="24"/>
        <v>62997355.280000001</v>
      </c>
      <c r="BK445" s="45">
        <f t="shared" si="24"/>
        <v>12438206</v>
      </c>
      <c r="BL445" s="45">
        <f t="shared" si="24"/>
        <v>7039141</v>
      </c>
      <c r="BM445" s="45">
        <f t="shared" si="24"/>
        <v>8395102.3399999999</v>
      </c>
      <c r="BN445" s="45">
        <f t="shared" si="24"/>
        <v>12278882.109999999</v>
      </c>
      <c r="BO445" s="45">
        <f t="shared" si="24"/>
        <v>5490571.6699999999</v>
      </c>
      <c r="BP445" s="45">
        <f t="shared" si="24"/>
        <v>171123265.50999999</v>
      </c>
      <c r="BQ445" s="45">
        <f t="shared" ref="BQ445:BY445" si="25">SUM(BQ443:BQ444)</f>
        <v>11349306.720000001</v>
      </c>
      <c r="BR445" s="45">
        <f t="shared" si="25"/>
        <v>11240445</v>
      </c>
      <c r="BS445" s="45">
        <f t="shared" si="25"/>
        <v>14065578.24</v>
      </c>
      <c r="BT445" s="45">
        <f t="shared" si="25"/>
        <v>23262203.340000004</v>
      </c>
      <c r="BU445" s="45">
        <f t="shared" si="25"/>
        <v>45531332.459999993</v>
      </c>
      <c r="BV445" s="45">
        <f t="shared" si="25"/>
        <v>10628534.84</v>
      </c>
      <c r="BW445" s="45">
        <f t="shared" si="25"/>
        <v>6263599.71</v>
      </c>
      <c r="BX445" s="45">
        <f t="shared" si="25"/>
        <v>5455532.2599999998</v>
      </c>
      <c r="BY445" s="46">
        <f t="shared" si="25"/>
        <v>8584756835.5201988</v>
      </c>
    </row>
    <row r="446" spans="1:77" ht="22.5" thickTop="1">
      <c r="B446" s="40"/>
      <c r="C446" s="1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  <c r="BN446" s="47"/>
      <c r="BO446" s="47"/>
      <c r="BP446" s="47"/>
      <c r="BQ446" s="47"/>
      <c r="BR446" s="47"/>
      <c r="BS446" s="47"/>
      <c r="BT446" s="47"/>
      <c r="BU446" s="47"/>
      <c r="BV446" s="47"/>
      <c r="BW446" s="47"/>
      <c r="BX446" s="47"/>
      <c r="BY446" s="48"/>
    </row>
    <row r="447" spans="1:77">
      <c r="B447" s="40"/>
      <c r="C447" s="49" t="s">
        <v>204</v>
      </c>
      <c r="D447" s="50">
        <f t="shared" ref="D447:AI447" si="26">SUM(D127)</f>
        <v>90943162.580000013</v>
      </c>
      <c r="E447" s="50">
        <f t="shared" si="26"/>
        <v>34931837.200000003</v>
      </c>
      <c r="F447" s="50">
        <f t="shared" si="26"/>
        <v>42362236.550000004</v>
      </c>
      <c r="G447" s="50">
        <f t="shared" si="26"/>
        <v>19425660.810000002</v>
      </c>
      <c r="H447" s="50">
        <f t="shared" si="26"/>
        <v>14261750.510000002</v>
      </c>
      <c r="I447" s="50">
        <f t="shared" si="26"/>
        <v>6119843.5499999998</v>
      </c>
      <c r="J447" s="50">
        <f t="shared" si="26"/>
        <v>198693160.31</v>
      </c>
      <c r="K447" s="50">
        <f t="shared" si="26"/>
        <v>26676881.950000003</v>
      </c>
      <c r="L447" s="50">
        <f t="shared" si="26"/>
        <v>9545265.5600000005</v>
      </c>
      <c r="M447" s="50">
        <f t="shared" si="26"/>
        <v>64315524.949999996</v>
      </c>
      <c r="N447" s="50">
        <f t="shared" si="26"/>
        <v>6826592.3399999999</v>
      </c>
      <c r="O447" s="50">
        <f t="shared" si="26"/>
        <v>21828194.040000003</v>
      </c>
      <c r="P447" s="50">
        <f t="shared" si="26"/>
        <v>40045447.920000002</v>
      </c>
      <c r="Q447" s="50">
        <f t="shared" si="26"/>
        <v>34203730.840000004</v>
      </c>
      <c r="R447" s="50">
        <f t="shared" si="26"/>
        <v>5010215.18</v>
      </c>
      <c r="S447" s="50">
        <f t="shared" si="26"/>
        <v>14080080.469999997</v>
      </c>
      <c r="T447" s="50">
        <f t="shared" si="26"/>
        <v>12874592.370000001</v>
      </c>
      <c r="U447" s="50">
        <f t="shared" si="26"/>
        <v>5831321.6900000004</v>
      </c>
      <c r="V447" s="50">
        <f t="shared" si="26"/>
        <v>114462225.03</v>
      </c>
      <c r="W447" s="50">
        <f t="shared" si="26"/>
        <v>23711096.07</v>
      </c>
      <c r="X447" s="50">
        <f t="shared" si="26"/>
        <v>14932004.850000001</v>
      </c>
      <c r="Y447" s="50">
        <f t="shared" si="26"/>
        <v>34988347.859999999</v>
      </c>
      <c r="Z447" s="50">
        <f t="shared" si="26"/>
        <v>8225844.8900000006</v>
      </c>
      <c r="AA447" s="50">
        <f t="shared" si="26"/>
        <v>14586074.34</v>
      </c>
      <c r="AB447" s="50">
        <f t="shared" si="26"/>
        <v>10789340.600000001</v>
      </c>
      <c r="AC447" s="50">
        <f t="shared" si="26"/>
        <v>6646738.0800000001</v>
      </c>
      <c r="AD447" s="50">
        <f t="shared" si="26"/>
        <v>6482119.3600000003</v>
      </c>
      <c r="AE447" s="50">
        <f t="shared" si="26"/>
        <v>157543200.44999999</v>
      </c>
      <c r="AF447" s="50">
        <f t="shared" si="26"/>
        <v>13866578.470000001</v>
      </c>
      <c r="AG447" s="50">
        <f t="shared" si="26"/>
        <v>6570723.3600000003</v>
      </c>
      <c r="AH447" s="50">
        <f t="shared" si="26"/>
        <v>6901923.4500000002</v>
      </c>
      <c r="AI447" s="50">
        <f t="shared" si="26"/>
        <v>6483403.9400000004</v>
      </c>
      <c r="AJ447" s="50">
        <f t="shared" ref="AJ447:BY447" si="27">SUM(AJ127)</f>
        <v>11163173.510000002</v>
      </c>
      <c r="AK447" s="50">
        <f t="shared" si="27"/>
        <v>9091495.8000000007</v>
      </c>
      <c r="AL447" s="50">
        <f t="shared" si="27"/>
        <v>9110478.6500000004</v>
      </c>
      <c r="AM447" s="50">
        <f t="shared" si="27"/>
        <v>13730919.630000001</v>
      </c>
      <c r="AN447" s="50">
        <f t="shared" si="27"/>
        <v>7635032.5499999998</v>
      </c>
      <c r="AO447" s="50">
        <f t="shared" si="27"/>
        <v>8738257.8800000008</v>
      </c>
      <c r="AP447" s="50">
        <f t="shared" si="27"/>
        <v>7692535.5</v>
      </c>
      <c r="AQ447" s="50">
        <f t="shared" si="27"/>
        <v>62539458.009999998</v>
      </c>
      <c r="AR447" s="50">
        <f t="shared" si="27"/>
        <v>10563509.1</v>
      </c>
      <c r="AS447" s="50">
        <f t="shared" si="27"/>
        <v>9505279</v>
      </c>
      <c r="AT447" s="50">
        <f t="shared" si="27"/>
        <v>9106819.3699999992</v>
      </c>
      <c r="AU447" s="50">
        <f t="shared" si="27"/>
        <v>9223553.8099999987</v>
      </c>
      <c r="AV447" s="50">
        <f t="shared" si="27"/>
        <v>4014650.9</v>
      </c>
      <c r="AW447" s="50">
        <f t="shared" si="27"/>
        <v>6003432.8799999999</v>
      </c>
      <c r="AX447" s="50">
        <f t="shared" si="27"/>
        <v>112737689.5</v>
      </c>
      <c r="AY447" s="50">
        <f t="shared" si="27"/>
        <v>8815195.8300000001</v>
      </c>
      <c r="AZ447" s="50">
        <f t="shared" si="27"/>
        <v>12363661.76</v>
      </c>
      <c r="BA447" s="50">
        <f t="shared" si="27"/>
        <v>18769515.699999999</v>
      </c>
      <c r="BB447" s="50">
        <f t="shared" si="27"/>
        <v>15286220.280000001</v>
      </c>
      <c r="BC447" s="50">
        <f t="shared" si="27"/>
        <v>12831973.220000001</v>
      </c>
      <c r="BD447" s="50">
        <f t="shared" si="27"/>
        <v>24532985.4199</v>
      </c>
      <c r="BE447" s="50">
        <f t="shared" si="27"/>
        <v>19177981.719999999</v>
      </c>
      <c r="BF447" s="50">
        <f t="shared" si="27"/>
        <v>7878793.0999999996</v>
      </c>
      <c r="BG447" s="50">
        <f t="shared" si="27"/>
        <v>4587539.2</v>
      </c>
      <c r="BH447" s="50">
        <f t="shared" si="27"/>
        <v>2658438</v>
      </c>
      <c r="BI447" s="50">
        <f t="shared" si="27"/>
        <v>97428626.420000017</v>
      </c>
      <c r="BJ447" s="50">
        <f t="shared" si="27"/>
        <v>33474439.019999996</v>
      </c>
      <c r="BK447" s="50">
        <f t="shared" si="27"/>
        <v>9145768.2599999979</v>
      </c>
      <c r="BL447" s="50">
        <f t="shared" si="27"/>
        <v>6729693.1900000004</v>
      </c>
      <c r="BM447" s="50">
        <f t="shared" si="27"/>
        <v>10221288.140000001</v>
      </c>
      <c r="BN447" s="50">
        <f t="shared" si="27"/>
        <v>14386611.299999999</v>
      </c>
      <c r="BO447" s="50">
        <f t="shared" si="27"/>
        <v>7624046.9199999999</v>
      </c>
      <c r="BP447" s="50">
        <f t="shared" si="27"/>
        <v>68231589.760000005</v>
      </c>
      <c r="BQ447" s="50">
        <f t="shared" si="27"/>
        <v>8106537.04</v>
      </c>
      <c r="BR447" s="50">
        <f t="shared" si="27"/>
        <v>8838782.5700000003</v>
      </c>
      <c r="BS447" s="50">
        <f t="shared" si="27"/>
        <v>14744066.729999999</v>
      </c>
      <c r="BT447" s="50">
        <f t="shared" si="27"/>
        <v>14047824.700000001</v>
      </c>
      <c r="BU447" s="50">
        <f t="shared" si="27"/>
        <v>25489141.199999999</v>
      </c>
      <c r="BV447" s="50">
        <f t="shared" si="27"/>
        <v>9381140.3000000007</v>
      </c>
      <c r="BW447" s="50">
        <f t="shared" si="27"/>
        <v>4716964.6899999995</v>
      </c>
      <c r="BX447" s="50">
        <f t="shared" si="27"/>
        <v>3599039.01</v>
      </c>
      <c r="BY447" s="51">
        <f t="shared" si="27"/>
        <v>5401952933.6599989</v>
      </c>
    </row>
    <row r="448" spans="1:77">
      <c r="B448" s="40"/>
      <c r="C448" s="49" t="s">
        <v>336</v>
      </c>
      <c r="D448" s="50">
        <f>SUM(D241)</f>
        <v>128216892.3</v>
      </c>
      <c r="E448" s="50">
        <f t="shared" ref="E448:BP448" si="28">SUM(E241)</f>
        <v>11720979.299999999</v>
      </c>
      <c r="F448" s="50">
        <f t="shared" si="28"/>
        <v>68162680.609999999</v>
      </c>
      <c r="G448" s="50">
        <f t="shared" si="28"/>
        <v>7947020.2000000002</v>
      </c>
      <c r="H448" s="50">
        <f t="shared" si="28"/>
        <v>7457193.2500000009</v>
      </c>
      <c r="I448" s="50">
        <f t="shared" si="28"/>
        <v>2653365.9599999995</v>
      </c>
      <c r="J448" s="50">
        <f t="shared" si="28"/>
        <v>304790131.85999995</v>
      </c>
      <c r="K448" s="50">
        <f t="shared" si="28"/>
        <v>14732715.870000001</v>
      </c>
      <c r="L448" s="50">
        <f t="shared" si="28"/>
        <v>4079892.2100000009</v>
      </c>
      <c r="M448" s="50">
        <f t="shared" si="28"/>
        <v>57779978.139999993</v>
      </c>
      <c r="N448" s="50">
        <f t="shared" si="28"/>
        <v>4759389.55</v>
      </c>
      <c r="O448" s="50">
        <f t="shared" si="28"/>
        <v>10816945.480000002</v>
      </c>
      <c r="P448" s="50">
        <f t="shared" si="28"/>
        <v>27753390.16</v>
      </c>
      <c r="Q448" s="50">
        <f t="shared" si="28"/>
        <v>20772975.470000003</v>
      </c>
      <c r="R448" s="50">
        <f t="shared" si="28"/>
        <v>1157509.4200000002</v>
      </c>
      <c r="S448" s="50">
        <f t="shared" si="28"/>
        <v>4398542.3000000007</v>
      </c>
      <c r="T448" s="50">
        <f t="shared" si="28"/>
        <v>4877566.22</v>
      </c>
      <c r="U448" s="50">
        <f t="shared" si="28"/>
        <v>4004129.02</v>
      </c>
      <c r="V448" s="50">
        <f t="shared" si="28"/>
        <v>139535850.68000001</v>
      </c>
      <c r="W448" s="50">
        <f t="shared" si="28"/>
        <v>15732740.629999999</v>
      </c>
      <c r="X448" s="50">
        <f t="shared" si="28"/>
        <v>7303235.8200000003</v>
      </c>
      <c r="Y448" s="50">
        <f t="shared" si="28"/>
        <v>22631647.769999996</v>
      </c>
      <c r="Z448" s="50">
        <f t="shared" si="28"/>
        <v>6383321.7799999993</v>
      </c>
      <c r="AA448" s="50">
        <f t="shared" si="28"/>
        <v>5422006.9100000001</v>
      </c>
      <c r="AB448" s="50">
        <f t="shared" si="28"/>
        <v>9431225.5699999984</v>
      </c>
      <c r="AC448" s="50">
        <f t="shared" si="28"/>
        <v>3369590.4000000004</v>
      </c>
      <c r="AD448" s="50">
        <f t="shared" si="28"/>
        <v>2131066.9700000002</v>
      </c>
      <c r="AE448" s="50">
        <f t="shared" si="28"/>
        <v>126548414.70999999</v>
      </c>
      <c r="AF448" s="50">
        <f t="shared" si="28"/>
        <v>7852148.1699999999</v>
      </c>
      <c r="AG448" s="50">
        <f t="shared" si="28"/>
        <v>3120433.5490000001</v>
      </c>
      <c r="AH448" s="50">
        <f t="shared" si="28"/>
        <v>2928370.61</v>
      </c>
      <c r="AI448" s="50">
        <f t="shared" si="28"/>
        <v>2836022.62</v>
      </c>
      <c r="AJ448" s="50">
        <f t="shared" si="28"/>
        <v>3901216.26</v>
      </c>
      <c r="AK448" s="50">
        <f t="shared" si="28"/>
        <v>4209173.33</v>
      </c>
      <c r="AL448" s="50">
        <f t="shared" si="28"/>
        <v>3598568.24</v>
      </c>
      <c r="AM448" s="50">
        <f t="shared" si="28"/>
        <v>6023067.7299999995</v>
      </c>
      <c r="AN448" s="50">
        <f t="shared" si="28"/>
        <v>4344205.7399999993</v>
      </c>
      <c r="AO448" s="50">
        <f t="shared" si="28"/>
        <v>3148465.06</v>
      </c>
      <c r="AP448" s="50">
        <f t="shared" si="28"/>
        <v>2992739.92</v>
      </c>
      <c r="AQ448" s="50">
        <f t="shared" si="28"/>
        <v>42138284.690000005</v>
      </c>
      <c r="AR448" s="50">
        <f t="shared" si="28"/>
        <v>4074451.5</v>
      </c>
      <c r="AS448" s="50">
        <f t="shared" si="28"/>
        <v>2647888.15</v>
      </c>
      <c r="AT448" s="50">
        <f t="shared" si="28"/>
        <v>3840318.78</v>
      </c>
      <c r="AU448" s="50">
        <f t="shared" si="28"/>
        <v>2889913.85</v>
      </c>
      <c r="AV448" s="50">
        <f t="shared" si="28"/>
        <v>745665.3600000001</v>
      </c>
      <c r="AW448" s="50">
        <f t="shared" si="28"/>
        <v>1537332.7500000002</v>
      </c>
      <c r="AX448" s="50">
        <f t="shared" si="28"/>
        <v>108204039.63</v>
      </c>
      <c r="AY448" s="50">
        <f t="shared" si="28"/>
        <v>5253070.04</v>
      </c>
      <c r="AZ448" s="50">
        <f t="shared" si="28"/>
        <v>4902066.080000001</v>
      </c>
      <c r="BA448" s="50">
        <f t="shared" si="28"/>
        <v>7605736.9699999997</v>
      </c>
      <c r="BB448" s="50">
        <f t="shared" si="28"/>
        <v>8370566.04</v>
      </c>
      <c r="BC448" s="50">
        <f t="shared" si="28"/>
        <v>9086485.1499999985</v>
      </c>
      <c r="BD448" s="50">
        <f t="shared" si="28"/>
        <v>12800011.909799999</v>
      </c>
      <c r="BE448" s="50">
        <f t="shared" si="28"/>
        <v>9049407.5499999989</v>
      </c>
      <c r="BF448" s="50">
        <f t="shared" si="28"/>
        <v>3455763.42</v>
      </c>
      <c r="BG448" s="50">
        <f t="shared" si="28"/>
        <v>1477843.4400000002</v>
      </c>
      <c r="BH448" s="50">
        <f t="shared" si="28"/>
        <v>1298481.5899999999</v>
      </c>
      <c r="BI448" s="50">
        <f t="shared" si="28"/>
        <v>88523825.980000004</v>
      </c>
      <c r="BJ448" s="50">
        <f t="shared" si="28"/>
        <v>26130769.720000003</v>
      </c>
      <c r="BK448" s="50">
        <f t="shared" si="28"/>
        <v>5580000.7699999996</v>
      </c>
      <c r="BL448" s="50">
        <f t="shared" si="28"/>
        <v>2378595.7400000002</v>
      </c>
      <c r="BM448" s="50">
        <f t="shared" si="28"/>
        <v>4260471.68</v>
      </c>
      <c r="BN448" s="50">
        <f t="shared" si="28"/>
        <v>6490795.1799999997</v>
      </c>
      <c r="BO448" s="50">
        <f t="shared" si="28"/>
        <v>1968207.87</v>
      </c>
      <c r="BP448" s="50">
        <f t="shared" si="28"/>
        <v>56806674.640000001</v>
      </c>
      <c r="BQ448" s="50">
        <f t="shared" ref="BQ448:BY448" si="29">SUM(BQ241)</f>
        <v>2287632.2799999998</v>
      </c>
      <c r="BR448" s="50">
        <f t="shared" si="29"/>
        <v>3431959.73</v>
      </c>
      <c r="BS448" s="50">
        <f t="shared" si="29"/>
        <v>5489873.4699999997</v>
      </c>
      <c r="BT448" s="50">
        <f t="shared" si="29"/>
        <v>4431822.7700000014</v>
      </c>
      <c r="BU448" s="50">
        <f t="shared" si="29"/>
        <v>20687360.300000001</v>
      </c>
      <c r="BV448" s="50">
        <f t="shared" si="29"/>
        <v>3249513.88</v>
      </c>
      <c r="BW448" s="50">
        <f t="shared" si="29"/>
        <v>2424324.58</v>
      </c>
      <c r="BX448" s="50">
        <f t="shared" si="29"/>
        <v>2106180.13</v>
      </c>
      <c r="BY448" s="51">
        <f t="shared" si="29"/>
        <v>3944892669.6296</v>
      </c>
    </row>
    <row r="449" spans="2:77">
      <c r="B449" s="40"/>
      <c r="C449" s="49" t="s">
        <v>285</v>
      </c>
      <c r="D449" s="50">
        <f>SUM(D177)</f>
        <v>17315268.27</v>
      </c>
      <c r="E449" s="50">
        <f t="shared" ref="E449:BP449" si="30">SUM(E177)</f>
        <v>4310232.8199999994</v>
      </c>
      <c r="F449" s="50">
        <f t="shared" si="30"/>
        <v>3811299.1200000006</v>
      </c>
      <c r="G449" s="50">
        <f t="shared" si="30"/>
        <v>2013804</v>
      </c>
      <c r="H449" s="50">
        <f t="shared" si="30"/>
        <v>1416962</v>
      </c>
      <c r="I449" s="50">
        <f t="shared" si="30"/>
        <v>1933262.9599999997</v>
      </c>
      <c r="J449" s="50">
        <f t="shared" si="30"/>
        <v>34187373.339999996</v>
      </c>
      <c r="K449" s="50">
        <f t="shared" si="30"/>
        <v>6947601.5499999998</v>
      </c>
      <c r="L449" s="50">
        <f t="shared" si="30"/>
        <v>976215.45</v>
      </c>
      <c r="M449" s="50">
        <f t="shared" si="30"/>
        <v>11691929</v>
      </c>
      <c r="N449" s="50">
        <f t="shared" si="30"/>
        <v>763747.33</v>
      </c>
      <c r="O449" s="50">
        <f t="shared" si="30"/>
        <v>2466717.1700000004</v>
      </c>
      <c r="P449" s="50">
        <f t="shared" si="30"/>
        <v>7600056.9199999999</v>
      </c>
      <c r="Q449" s="50">
        <f t="shared" si="30"/>
        <v>5071792.66</v>
      </c>
      <c r="R449" s="50">
        <f t="shared" si="30"/>
        <v>425396.1</v>
      </c>
      <c r="S449" s="50">
        <f t="shared" si="30"/>
        <v>1526080.7196999998</v>
      </c>
      <c r="T449" s="50">
        <f t="shared" si="30"/>
        <v>1439660.4999999998</v>
      </c>
      <c r="U449" s="50">
        <f t="shared" si="30"/>
        <v>1407692.35</v>
      </c>
      <c r="V449" s="50">
        <f t="shared" si="30"/>
        <v>24431486.609999999</v>
      </c>
      <c r="W449" s="50">
        <f t="shared" si="30"/>
        <v>558248.49</v>
      </c>
      <c r="X449" s="50">
        <f t="shared" si="30"/>
        <v>2991770.8900000006</v>
      </c>
      <c r="Y449" s="50">
        <f t="shared" si="30"/>
        <v>6814479.1300000008</v>
      </c>
      <c r="Z449" s="50">
        <f t="shared" si="30"/>
        <v>723424.95000000007</v>
      </c>
      <c r="AA449" s="50">
        <f t="shared" si="30"/>
        <v>3502597.8699999996</v>
      </c>
      <c r="AB449" s="50">
        <f t="shared" si="30"/>
        <v>322777.51</v>
      </c>
      <c r="AC449" s="50">
        <f t="shared" si="30"/>
        <v>586812.30000000016</v>
      </c>
      <c r="AD449" s="50">
        <f t="shared" si="30"/>
        <v>734181.71</v>
      </c>
      <c r="AE449" s="50">
        <f t="shared" si="30"/>
        <v>26153606.190000001</v>
      </c>
      <c r="AF449" s="50">
        <f t="shared" si="30"/>
        <v>1711796.65</v>
      </c>
      <c r="AG449" s="50">
        <f t="shared" si="30"/>
        <v>998754.92999999993</v>
      </c>
      <c r="AH449" s="50">
        <f t="shared" si="30"/>
        <v>701669.29</v>
      </c>
      <c r="AI449" s="50">
        <f t="shared" si="30"/>
        <v>737627.97999999986</v>
      </c>
      <c r="AJ449" s="50">
        <f t="shared" si="30"/>
        <v>1272920.92</v>
      </c>
      <c r="AK449" s="50">
        <f t="shared" si="30"/>
        <v>910073.21999999986</v>
      </c>
      <c r="AL449" s="50">
        <f t="shared" si="30"/>
        <v>1039620.98</v>
      </c>
      <c r="AM449" s="50">
        <f t="shared" si="30"/>
        <v>1759390.2900000003</v>
      </c>
      <c r="AN449" s="50">
        <f t="shared" si="30"/>
        <v>1020294.3300000001</v>
      </c>
      <c r="AO449" s="50">
        <f t="shared" si="30"/>
        <v>723936.75</v>
      </c>
      <c r="AP449" s="50">
        <f t="shared" si="30"/>
        <v>798287.81999999983</v>
      </c>
      <c r="AQ449" s="50">
        <f t="shared" si="30"/>
        <v>9488797.2799999993</v>
      </c>
      <c r="AR449" s="50">
        <f t="shared" si="30"/>
        <v>688702.19</v>
      </c>
      <c r="AS449" s="50">
        <f t="shared" si="30"/>
        <v>831811.92999999993</v>
      </c>
      <c r="AT449" s="50">
        <f t="shared" si="30"/>
        <v>763705.69999999984</v>
      </c>
      <c r="AU449" s="50">
        <f t="shared" si="30"/>
        <v>535641.49</v>
      </c>
      <c r="AV449" s="50">
        <f t="shared" si="30"/>
        <v>187950.8</v>
      </c>
      <c r="AW449" s="50">
        <f t="shared" si="30"/>
        <v>591390.26000000013</v>
      </c>
      <c r="AX449" s="50">
        <f t="shared" si="30"/>
        <v>19395320.430000003</v>
      </c>
      <c r="AY449" s="50">
        <f t="shared" si="30"/>
        <v>1421881.4900000002</v>
      </c>
      <c r="AZ449" s="50">
        <f t="shared" si="30"/>
        <v>1250458.19</v>
      </c>
      <c r="BA449" s="50">
        <f t="shared" si="30"/>
        <v>1880282.0599999996</v>
      </c>
      <c r="BB449" s="50">
        <f t="shared" si="30"/>
        <v>1081972.58</v>
      </c>
      <c r="BC449" s="50">
        <f t="shared" si="30"/>
        <v>448843.4599999999</v>
      </c>
      <c r="BD449" s="50">
        <f t="shared" si="30"/>
        <v>5076981.2389000002</v>
      </c>
      <c r="BE449" s="50">
        <f t="shared" si="30"/>
        <v>1914831.7800000003</v>
      </c>
      <c r="BF449" s="50">
        <f t="shared" si="30"/>
        <v>707470.20000000007</v>
      </c>
      <c r="BG449" s="50">
        <f t="shared" si="30"/>
        <v>328857.96999999997</v>
      </c>
      <c r="BH449" s="50">
        <f t="shared" si="30"/>
        <v>497768.84999999992</v>
      </c>
      <c r="BI449" s="50">
        <f t="shared" si="30"/>
        <v>29169891.079999998</v>
      </c>
      <c r="BJ449" s="50">
        <f t="shared" si="30"/>
        <v>4172228.02</v>
      </c>
      <c r="BK449" s="50">
        <f t="shared" si="30"/>
        <v>1032716.9199999999</v>
      </c>
      <c r="BL449" s="50">
        <f t="shared" si="30"/>
        <v>567945.6399999999</v>
      </c>
      <c r="BM449" s="50">
        <f t="shared" si="30"/>
        <v>290702.03999999998</v>
      </c>
      <c r="BN449" s="50">
        <f t="shared" si="30"/>
        <v>1550136.9199999997</v>
      </c>
      <c r="BO449" s="50">
        <f t="shared" si="30"/>
        <v>668059.30999999994</v>
      </c>
      <c r="BP449" s="50">
        <f t="shared" si="30"/>
        <v>12471060.529999999</v>
      </c>
      <c r="BQ449" s="50">
        <f t="shared" ref="BQ449:BY449" si="31">SUM(BQ177)</f>
        <v>830218.63</v>
      </c>
      <c r="BR449" s="50">
        <f t="shared" si="31"/>
        <v>1362717.1099999999</v>
      </c>
      <c r="BS449" s="50">
        <f t="shared" si="31"/>
        <v>2880989</v>
      </c>
      <c r="BT449" s="50">
        <f t="shared" si="31"/>
        <v>1361045.41</v>
      </c>
      <c r="BU449" s="50">
        <f t="shared" si="31"/>
        <v>1657241.1999999997</v>
      </c>
      <c r="BV449" s="50">
        <f t="shared" si="31"/>
        <v>1156034.06</v>
      </c>
      <c r="BW449" s="50">
        <f t="shared" si="31"/>
        <v>810099.51000000013</v>
      </c>
      <c r="BX449" s="50">
        <f t="shared" si="31"/>
        <v>4451553.2799999993</v>
      </c>
      <c r="BY449" s="51">
        <f t="shared" si="31"/>
        <v>911272463.65559995</v>
      </c>
    </row>
    <row r="450" spans="2:77" ht="22.5" thickBot="1">
      <c r="B450" s="40"/>
      <c r="C450" s="52" t="s">
        <v>601</v>
      </c>
      <c r="D450" s="53">
        <f>SUM(D447:D449)</f>
        <v>236475323.15000001</v>
      </c>
      <c r="E450" s="53">
        <f t="shared" ref="E450:BP450" si="32">SUM(E447:E449)</f>
        <v>50963049.32</v>
      </c>
      <c r="F450" s="53">
        <f t="shared" si="32"/>
        <v>114336216.28</v>
      </c>
      <c r="G450" s="53">
        <f t="shared" si="32"/>
        <v>29386485.010000002</v>
      </c>
      <c r="H450" s="53">
        <f t="shared" si="32"/>
        <v>23135905.760000002</v>
      </c>
      <c r="I450" s="53">
        <f t="shared" si="32"/>
        <v>10706472.469999999</v>
      </c>
      <c r="J450" s="53">
        <f t="shared" si="32"/>
        <v>537670665.50999999</v>
      </c>
      <c r="K450" s="53">
        <f t="shared" si="32"/>
        <v>48357199.370000005</v>
      </c>
      <c r="L450" s="53">
        <f t="shared" si="32"/>
        <v>14601373.220000001</v>
      </c>
      <c r="M450" s="53">
        <f t="shared" si="32"/>
        <v>133787432.08999999</v>
      </c>
      <c r="N450" s="53">
        <f t="shared" si="32"/>
        <v>12349729.220000001</v>
      </c>
      <c r="O450" s="53">
        <f t="shared" si="32"/>
        <v>35111856.690000005</v>
      </c>
      <c r="P450" s="53">
        <f t="shared" si="32"/>
        <v>75398895</v>
      </c>
      <c r="Q450" s="53">
        <f t="shared" si="32"/>
        <v>60048498.969999999</v>
      </c>
      <c r="R450" s="53">
        <f t="shared" si="32"/>
        <v>6593120.6999999993</v>
      </c>
      <c r="S450" s="53">
        <f t="shared" si="32"/>
        <v>20004703.489699997</v>
      </c>
      <c r="T450" s="53">
        <f t="shared" si="32"/>
        <v>19191819.09</v>
      </c>
      <c r="U450" s="53">
        <f t="shared" si="32"/>
        <v>11243143.060000001</v>
      </c>
      <c r="V450" s="53">
        <f t="shared" si="32"/>
        <v>278429562.31999999</v>
      </c>
      <c r="W450" s="53">
        <f t="shared" si="32"/>
        <v>40002085.190000005</v>
      </c>
      <c r="X450" s="53">
        <f t="shared" si="32"/>
        <v>25227011.560000002</v>
      </c>
      <c r="Y450" s="53">
        <f t="shared" si="32"/>
        <v>64434474.759999998</v>
      </c>
      <c r="Z450" s="53">
        <f t="shared" si="32"/>
        <v>15332591.619999999</v>
      </c>
      <c r="AA450" s="53">
        <f t="shared" si="32"/>
        <v>23510679.120000001</v>
      </c>
      <c r="AB450" s="53">
        <f t="shared" si="32"/>
        <v>20543343.680000003</v>
      </c>
      <c r="AC450" s="53">
        <f t="shared" si="32"/>
        <v>10603140.780000001</v>
      </c>
      <c r="AD450" s="53">
        <f t="shared" si="32"/>
        <v>9347368.0399999991</v>
      </c>
      <c r="AE450" s="53">
        <f t="shared" si="32"/>
        <v>310245221.34999996</v>
      </c>
      <c r="AF450" s="53">
        <f t="shared" si="32"/>
        <v>23430523.289999999</v>
      </c>
      <c r="AG450" s="53">
        <f t="shared" si="32"/>
        <v>10689911.839</v>
      </c>
      <c r="AH450" s="53">
        <f t="shared" si="32"/>
        <v>10531963.350000001</v>
      </c>
      <c r="AI450" s="53">
        <f t="shared" si="32"/>
        <v>10057054.540000001</v>
      </c>
      <c r="AJ450" s="53">
        <f t="shared" si="32"/>
        <v>16337310.690000001</v>
      </c>
      <c r="AK450" s="53">
        <f t="shared" si="32"/>
        <v>14210742.350000001</v>
      </c>
      <c r="AL450" s="53">
        <f t="shared" si="32"/>
        <v>13748667.870000001</v>
      </c>
      <c r="AM450" s="53">
        <f t="shared" si="32"/>
        <v>21513377.649999999</v>
      </c>
      <c r="AN450" s="53">
        <f t="shared" si="32"/>
        <v>12999532.619999999</v>
      </c>
      <c r="AO450" s="53">
        <f t="shared" si="32"/>
        <v>12610659.690000001</v>
      </c>
      <c r="AP450" s="53">
        <f t="shared" si="32"/>
        <v>11483563.24</v>
      </c>
      <c r="AQ450" s="53">
        <f t="shared" si="32"/>
        <v>114166539.98</v>
      </c>
      <c r="AR450" s="53">
        <f t="shared" si="32"/>
        <v>15326662.789999999</v>
      </c>
      <c r="AS450" s="53">
        <f t="shared" si="32"/>
        <v>12984979.08</v>
      </c>
      <c r="AT450" s="53">
        <f t="shared" si="32"/>
        <v>13710843.849999998</v>
      </c>
      <c r="AU450" s="53">
        <f t="shared" si="32"/>
        <v>12649109.149999999</v>
      </c>
      <c r="AV450" s="53">
        <f t="shared" si="32"/>
        <v>4948267.0599999996</v>
      </c>
      <c r="AW450" s="53">
        <f t="shared" si="32"/>
        <v>8132155.8899999997</v>
      </c>
      <c r="AX450" s="53">
        <f t="shared" si="32"/>
        <v>240337049.56</v>
      </c>
      <c r="AY450" s="53">
        <f t="shared" si="32"/>
        <v>15490147.360000001</v>
      </c>
      <c r="AZ450" s="53">
        <f t="shared" si="32"/>
        <v>18516186.030000001</v>
      </c>
      <c r="BA450" s="53">
        <f t="shared" si="32"/>
        <v>28255534.729999997</v>
      </c>
      <c r="BB450" s="53">
        <f t="shared" si="32"/>
        <v>24738758.899999999</v>
      </c>
      <c r="BC450" s="53">
        <f t="shared" si="32"/>
        <v>22367301.829999998</v>
      </c>
      <c r="BD450" s="53">
        <f t="shared" si="32"/>
        <v>42409978.568599999</v>
      </c>
      <c r="BE450" s="53">
        <f t="shared" si="32"/>
        <v>30142221.049999997</v>
      </c>
      <c r="BF450" s="53">
        <f t="shared" si="32"/>
        <v>12042026.719999999</v>
      </c>
      <c r="BG450" s="53">
        <f t="shared" si="32"/>
        <v>6394240.6100000003</v>
      </c>
      <c r="BH450" s="53">
        <f t="shared" si="32"/>
        <v>4454688.4399999995</v>
      </c>
      <c r="BI450" s="53">
        <f t="shared" si="32"/>
        <v>215122343.48000002</v>
      </c>
      <c r="BJ450" s="53">
        <f t="shared" si="32"/>
        <v>63777436.759999998</v>
      </c>
      <c r="BK450" s="53">
        <f t="shared" si="32"/>
        <v>15758485.949999997</v>
      </c>
      <c r="BL450" s="53">
        <f t="shared" si="32"/>
        <v>9676234.5700000003</v>
      </c>
      <c r="BM450" s="53">
        <f t="shared" si="32"/>
        <v>14772461.859999999</v>
      </c>
      <c r="BN450" s="53">
        <f t="shared" si="32"/>
        <v>22427543.399999995</v>
      </c>
      <c r="BO450" s="53">
        <f t="shared" si="32"/>
        <v>10260314.1</v>
      </c>
      <c r="BP450" s="53">
        <f t="shared" si="32"/>
        <v>137509324.93000001</v>
      </c>
      <c r="BQ450" s="53">
        <f t="shared" ref="BQ450:BY450" si="33">SUM(BQ447:BQ449)</f>
        <v>11224387.950000001</v>
      </c>
      <c r="BR450" s="53">
        <f t="shared" si="33"/>
        <v>13633459.41</v>
      </c>
      <c r="BS450" s="53">
        <f t="shared" si="33"/>
        <v>23114929.199999999</v>
      </c>
      <c r="BT450" s="53">
        <f t="shared" si="33"/>
        <v>19840692.880000003</v>
      </c>
      <c r="BU450" s="53">
        <f t="shared" si="33"/>
        <v>47833742.700000003</v>
      </c>
      <c r="BV450" s="53">
        <f t="shared" si="33"/>
        <v>13786688.24</v>
      </c>
      <c r="BW450" s="53">
        <f t="shared" si="33"/>
        <v>7951388.7799999993</v>
      </c>
      <c r="BX450" s="53">
        <f t="shared" si="33"/>
        <v>10156772.419999998</v>
      </c>
      <c r="BY450" s="54">
        <f t="shared" si="33"/>
        <v>10258118066.945198</v>
      </c>
    </row>
    <row r="451" spans="2:77" ht="22.5" thickTop="1">
      <c r="B451" s="40"/>
      <c r="C451" s="2" t="s">
        <v>602</v>
      </c>
      <c r="D451" s="47">
        <f>SUM(D447/D441)</f>
        <v>0.36667068277923454</v>
      </c>
      <c r="E451" s="47">
        <f t="shared" ref="E451:BP451" si="34">SUM(E447/E441)</f>
        <v>0.4977493577674626</v>
      </c>
      <c r="F451" s="47">
        <f t="shared" si="34"/>
        <v>0.32709392914314078</v>
      </c>
      <c r="G451" s="47">
        <f t="shared" si="34"/>
        <v>0.54777418311557569</v>
      </c>
      <c r="H451" s="47">
        <f t="shared" si="34"/>
        <v>0.52809281667849595</v>
      </c>
      <c r="I451" s="47">
        <f t="shared" si="34"/>
        <v>0.49650839918121825</v>
      </c>
      <c r="J451" s="47">
        <f t="shared" si="34"/>
        <v>0.26873661881186789</v>
      </c>
      <c r="K451" s="47">
        <f t="shared" si="34"/>
        <v>0.50973136434043831</v>
      </c>
      <c r="L451" s="47">
        <f t="shared" si="34"/>
        <v>0.58613738168811447</v>
      </c>
      <c r="M451" s="47">
        <f t="shared" si="34"/>
        <v>0.44179711863970494</v>
      </c>
      <c r="N451" s="47">
        <f t="shared" si="34"/>
        <v>0.51197417871314155</v>
      </c>
      <c r="O451" s="47">
        <f t="shared" si="34"/>
        <v>0.57654085862468396</v>
      </c>
      <c r="P451" s="47">
        <f t="shared" si="34"/>
        <v>0.49769861143454153</v>
      </c>
      <c r="Q451" s="47">
        <f t="shared" si="34"/>
        <v>0.5509223272344913</v>
      </c>
      <c r="R451" s="47">
        <f t="shared" si="34"/>
        <v>0.71752533933588392</v>
      </c>
      <c r="S451" s="47">
        <f t="shared" si="34"/>
        <v>0.62884076713362802</v>
      </c>
      <c r="T451" s="47">
        <f t="shared" si="34"/>
        <v>0.66512504192105903</v>
      </c>
      <c r="U451" s="47">
        <f t="shared" si="34"/>
        <v>0.46001786369106157</v>
      </c>
      <c r="V451" s="47">
        <f t="shared" si="34"/>
        <v>0.41054252525045881</v>
      </c>
      <c r="W451" s="47">
        <f t="shared" si="34"/>
        <v>0.56436505282107152</v>
      </c>
      <c r="X451" s="47">
        <f t="shared" si="34"/>
        <v>0.5652160352247364</v>
      </c>
      <c r="Y451" s="47">
        <f t="shared" si="34"/>
        <v>0.54137324514581442</v>
      </c>
      <c r="Z451" s="47">
        <f t="shared" si="34"/>
        <v>0.52446132066331608</v>
      </c>
      <c r="AA451" s="47">
        <f t="shared" si="34"/>
        <v>0.55749599755765245</v>
      </c>
      <c r="AB451" s="47">
        <f t="shared" si="34"/>
        <v>0.50536668211161329</v>
      </c>
      <c r="AC451" s="47">
        <f t="shared" si="34"/>
        <v>0.62686502215808548</v>
      </c>
      <c r="AD451" s="47">
        <f t="shared" si="34"/>
        <v>0.62897496684391663</v>
      </c>
      <c r="AE451" s="47">
        <f t="shared" si="34"/>
        <v>0.49859414148216785</v>
      </c>
      <c r="AF451" s="47">
        <f t="shared" si="34"/>
        <v>0.53954551860174127</v>
      </c>
      <c r="AG451" s="47">
        <f t="shared" si="34"/>
        <v>0.55149311439885951</v>
      </c>
      <c r="AH451" s="47">
        <f t="shared" si="34"/>
        <v>0.62378876188699861</v>
      </c>
      <c r="AI451" s="47">
        <f t="shared" si="34"/>
        <v>0.60368613843201369</v>
      </c>
      <c r="AJ451" s="47">
        <f t="shared" si="34"/>
        <v>0.62946749675134306</v>
      </c>
      <c r="AK451" s="47">
        <f t="shared" si="34"/>
        <v>0.59990201430943968</v>
      </c>
      <c r="AL451" s="47">
        <f t="shared" si="34"/>
        <v>0.6265346765780464</v>
      </c>
      <c r="AM451" s="47">
        <f t="shared" si="34"/>
        <v>0.59127284950451542</v>
      </c>
      <c r="AN451" s="47">
        <f t="shared" si="34"/>
        <v>0.53796601948002809</v>
      </c>
      <c r="AO451" s="47">
        <f t="shared" si="34"/>
        <v>0.6465031424367329</v>
      </c>
      <c r="AP451" s="47">
        <f t="shared" si="34"/>
        <v>0.63760708647593289</v>
      </c>
      <c r="AQ451" s="47">
        <f t="shared" si="34"/>
        <v>0.52974242159206819</v>
      </c>
      <c r="AR451" s="47">
        <f t="shared" si="34"/>
        <v>0.66795305497565571</v>
      </c>
      <c r="AS451" s="47">
        <f t="shared" si="34"/>
        <v>0.651283717761866</v>
      </c>
      <c r="AT451" s="47">
        <f t="shared" si="34"/>
        <v>0.61762455061997312</v>
      </c>
      <c r="AU451" s="47">
        <f t="shared" si="34"/>
        <v>0.68325517310633832</v>
      </c>
      <c r="AV451" s="47">
        <f t="shared" si="34"/>
        <v>0.79946059138591707</v>
      </c>
      <c r="AW451" s="47">
        <f t="shared" si="34"/>
        <v>0.69122848044149365</v>
      </c>
      <c r="AX451" s="47">
        <f t="shared" si="34"/>
        <v>0.33898799286861497</v>
      </c>
      <c r="AY451" s="47">
        <f t="shared" si="34"/>
        <v>0.52305129541536144</v>
      </c>
      <c r="AZ451" s="47">
        <f t="shared" si="34"/>
        <v>0.57515135978681764</v>
      </c>
      <c r="BA451" s="47">
        <f t="shared" si="34"/>
        <v>0.63191614080162983</v>
      </c>
      <c r="BB451" s="47">
        <f t="shared" si="34"/>
        <v>0.5472256366998548</v>
      </c>
      <c r="BC451" s="47">
        <f t="shared" si="34"/>
        <v>0.55724500513491582</v>
      </c>
      <c r="BD451" s="47">
        <f t="shared" si="34"/>
        <v>0.52181079236816685</v>
      </c>
      <c r="BE451" s="47">
        <f t="shared" si="34"/>
        <v>0.61781029255146036</v>
      </c>
      <c r="BF451" s="47">
        <f t="shared" si="34"/>
        <v>0.62375760001578062</v>
      </c>
      <c r="BG451" s="47">
        <f t="shared" si="34"/>
        <v>0.64513890135306906</v>
      </c>
      <c r="BH451" s="47">
        <f t="shared" si="34"/>
        <v>0.58712422902452377</v>
      </c>
      <c r="BI451" s="47">
        <f t="shared" si="34"/>
        <v>0.41448452651067208</v>
      </c>
      <c r="BJ451" s="47">
        <f t="shared" si="34"/>
        <v>0.42789709917642654</v>
      </c>
      <c r="BK451" s="47">
        <f t="shared" si="34"/>
        <v>0.51546360621612641</v>
      </c>
      <c r="BL451" s="47">
        <f t="shared" si="34"/>
        <v>0.60858502702196848</v>
      </c>
      <c r="BM451" s="47">
        <f t="shared" si="34"/>
        <v>0.61830523241081892</v>
      </c>
      <c r="BN451" s="47">
        <f t="shared" si="34"/>
        <v>0.61797177262604164</v>
      </c>
      <c r="BO451" s="47">
        <f t="shared" si="34"/>
        <v>0.67362815196582604</v>
      </c>
      <c r="BP451" s="47">
        <f t="shared" si="34"/>
        <v>0.48732091164235286</v>
      </c>
      <c r="BQ451" s="47">
        <f t="shared" ref="BQ451:BY451" si="35">SUM(BQ447/BQ441)</f>
        <v>0.62404116626457173</v>
      </c>
      <c r="BR451" s="47">
        <f t="shared" si="35"/>
        <v>0.60171322254908399</v>
      </c>
      <c r="BS451" s="47">
        <f t="shared" si="35"/>
        <v>0.590423262377757</v>
      </c>
      <c r="BT451" s="47">
        <f t="shared" si="35"/>
        <v>0.6282936518660649</v>
      </c>
      <c r="BU451" s="47">
        <f t="shared" si="35"/>
        <v>0.48952563025396362</v>
      </c>
      <c r="BV451" s="47">
        <f t="shared" si="35"/>
        <v>0.57294010051525202</v>
      </c>
      <c r="BW451" s="47">
        <f t="shared" si="35"/>
        <v>0.51010638676545161</v>
      </c>
      <c r="BX451" s="47">
        <f t="shared" si="35"/>
        <v>0.35344966204931677</v>
      </c>
      <c r="BY451" s="48">
        <f t="shared" si="35"/>
        <v>0.46864049688840981</v>
      </c>
    </row>
    <row r="452" spans="2:77">
      <c r="B452" s="40"/>
      <c r="C452" s="2" t="s">
        <v>603</v>
      </c>
      <c r="D452" s="47">
        <f>SUM(D447/D445)</f>
        <v>0.37642806243207205</v>
      </c>
      <c r="E452" s="47">
        <f t="shared" ref="E452:BP452" si="36">SUM(E447/E445)</f>
        <v>0.66541040386366357</v>
      </c>
      <c r="F452" s="47">
        <f t="shared" si="36"/>
        <v>0.49911644281965706</v>
      </c>
      <c r="G452" s="47">
        <f t="shared" si="36"/>
        <v>1.1553052675951303</v>
      </c>
      <c r="H452" s="47">
        <f t="shared" si="36"/>
        <v>0.96159494794446987</v>
      </c>
      <c r="I452" s="47">
        <f t="shared" si="36"/>
        <v>1.467596768064984</v>
      </c>
      <c r="J452" s="47">
        <f t="shared" si="36"/>
        <v>0.46394553599538613</v>
      </c>
      <c r="K452" s="47">
        <f t="shared" si="36"/>
        <v>0.58578418091534534</v>
      </c>
      <c r="L452" s="47">
        <f t="shared" si="36"/>
        <v>1.1766802530233234</v>
      </c>
      <c r="M452" s="47">
        <f t="shared" si="36"/>
        <v>0.64269582648640355</v>
      </c>
      <c r="N452" s="47">
        <f t="shared" si="36"/>
        <v>0.80383350756476946</v>
      </c>
      <c r="O452" s="47">
        <f t="shared" si="36"/>
        <v>0.81175618531387028</v>
      </c>
      <c r="P452" s="47">
        <f t="shared" si="36"/>
        <v>0.56279036764825707</v>
      </c>
      <c r="Q452" s="47">
        <f t="shared" si="36"/>
        <v>0.62810213459672593</v>
      </c>
      <c r="R452" s="47">
        <f t="shared" si="36"/>
        <v>2.0767232988552244</v>
      </c>
      <c r="S452" s="47">
        <f t="shared" si="36"/>
        <v>1.0067113918955177</v>
      </c>
      <c r="T452" s="47">
        <f t="shared" si="36"/>
        <v>0.99713927908915734</v>
      </c>
      <c r="U452" s="47">
        <f t="shared" si="36"/>
        <v>0.63670072956495494</v>
      </c>
      <c r="V452" s="47">
        <f t="shared" si="36"/>
        <v>0.46691021436102759</v>
      </c>
      <c r="W452" s="47">
        <f t="shared" si="36"/>
        <v>0.69802299149476632</v>
      </c>
      <c r="X452" s="47">
        <f t="shared" si="36"/>
        <v>0.81555443405023431</v>
      </c>
      <c r="Y452" s="47">
        <f t="shared" si="36"/>
        <v>0.68412290661630393</v>
      </c>
      <c r="Z452" s="47">
        <f t="shared" si="36"/>
        <v>0.61161687941250664</v>
      </c>
      <c r="AA452" s="47">
        <f t="shared" si="36"/>
        <v>0.87175201920131073</v>
      </c>
      <c r="AB452" s="47">
        <f t="shared" si="36"/>
        <v>0.43615803134545655</v>
      </c>
      <c r="AC452" s="47">
        <f t="shared" si="36"/>
        <v>0.98844078019273052</v>
      </c>
      <c r="AD452" s="47">
        <f t="shared" si="36"/>
        <v>0.81856796179951818</v>
      </c>
      <c r="AE452" s="47">
        <f t="shared" si="36"/>
        <v>0.46360294603136898</v>
      </c>
      <c r="AF452" s="47">
        <f t="shared" si="36"/>
        <v>1.1317548058294287</v>
      </c>
      <c r="AG452" s="47">
        <f t="shared" si="36"/>
        <v>0.87663318127578915</v>
      </c>
      <c r="AH452" s="47">
        <f t="shared" si="36"/>
        <v>1.2189040391169754</v>
      </c>
      <c r="AI452" s="47">
        <f t="shared" si="36"/>
        <v>0.88482126441173903</v>
      </c>
      <c r="AJ452" s="47">
        <f t="shared" si="36"/>
        <v>1.1840576440323862</v>
      </c>
      <c r="AK452" s="47">
        <f t="shared" si="36"/>
        <v>0.86964569389854951</v>
      </c>
      <c r="AL452" s="47">
        <f t="shared" si="36"/>
        <v>0.99957316299131627</v>
      </c>
      <c r="AM452" s="47">
        <f t="shared" si="36"/>
        <v>0.94475885250367164</v>
      </c>
      <c r="AN452" s="47">
        <f t="shared" si="36"/>
        <v>0.73572734070631451</v>
      </c>
      <c r="AO452" s="47">
        <f t="shared" si="36"/>
        <v>0.89741390875537619</v>
      </c>
      <c r="AP452" s="47">
        <f t="shared" si="36"/>
        <v>0.89336645561234629</v>
      </c>
      <c r="AQ452" s="47">
        <f t="shared" si="36"/>
        <v>0.70503104517871995</v>
      </c>
      <c r="AR452" s="47">
        <f t="shared" si="36"/>
        <v>1.1460293090176967</v>
      </c>
      <c r="AS452" s="47">
        <f t="shared" si="36"/>
        <v>1.2965631717710266</v>
      </c>
      <c r="AT452" s="47">
        <f t="shared" si="36"/>
        <v>0.94953132463634837</v>
      </c>
      <c r="AU452" s="47">
        <f t="shared" si="36"/>
        <v>1.0736723562929829</v>
      </c>
      <c r="AV452" s="47">
        <f t="shared" si="36"/>
        <v>3.4226647510581341</v>
      </c>
      <c r="AW452" s="47">
        <f t="shared" si="36"/>
        <v>1.3970719032881351</v>
      </c>
      <c r="AX452" s="47">
        <f t="shared" si="36"/>
        <v>0.50082286527767361</v>
      </c>
      <c r="AY452" s="47">
        <f t="shared" si="36"/>
        <v>0.65556399810020205</v>
      </c>
      <c r="AZ452" s="47">
        <f t="shared" si="36"/>
        <v>0.88488706493435476</v>
      </c>
      <c r="BA452" s="47">
        <f t="shared" si="36"/>
        <v>0.81137708412060894</v>
      </c>
      <c r="BB452" s="47">
        <f t="shared" si="36"/>
        <v>0.55722168883617662</v>
      </c>
      <c r="BC452" s="47">
        <f t="shared" si="36"/>
        <v>0.67669436181584619</v>
      </c>
      <c r="BD452" s="47">
        <f t="shared" si="36"/>
        <v>0.66026714456034175</v>
      </c>
      <c r="BE452" s="47">
        <f t="shared" si="36"/>
        <v>0.87071861272863149</v>
      </c>
      <c r="BF452" s="47">
        <f t="shared" si="36"/>
        <v>0.62396186993771907</v>
      </c>
      <c r="BG452" s="47">
        <f t="shared" si="36"/>
        <v>1.1784353440757769</v>
      </c>
      <c r="BH452" s="47">
        <f t="shared" si="36"/>
        <v>0.95115864451096921</v>
      </c>
      <c r="BI452" s="47">
        <f t="shared" si="36"/>
        <v>0.52421004642059055</v>
      </c>
      <c r="BJ452" s="47">
        <f t="shared" si="36"/>
        <v>0.53136260833837334</v>
      </c>
      <c r="BK452" s="47">
        <f t="shared" si="36"/>
        <v>0.73529641332520124</v>
      </c>
      <c r="BL452" s="47">
        <f t="shared" si="36"/>
        <v>0.95603898117682262</v>
      </c>
      <c r="BM452" s="47">
        <f t="shared" si="36"/>
        <v>1.2175299032745324</v>
      </c>
      <c r="BN452" s="47">
        <f t="shared" si="36"/>
        <v>1.1716548111723828</v>
      </c>
      <c r="BO452" s="47">
        <f t="shared" si="36"/>
        <v>1.388570695043855</v>
      </c>
      <c r="BP452" s="47">
        <f t="shared" si="36"/>
        <v>0.39872772154416802</v>
      </c>
      <c r="BQ452" s="47">
        <f t="shared" ref="BQ452:BY452" si="37">SUM(BQ447/BQ445)</f>
        <v>0.71427596768659707</v>
      </c>
      <c r="BR452" s="47">
        <f t="shared" si="37"/>
        <v>0.78633742436353726</v>
      </c>
      <c r="BS452" s="47">
        <f t="shared" si="37"/>
        <v>1.048237511350262</v>
      </c>
      <c r="BT452" s="47">
        <f t="shared" si="37"/>
        <v>0.60389054702502654</v>
      </c>
      <c r="BU452" s="47">
        <f t="shared" si="37"/>
        <v>0.55981540233623994</v>
      </c>
      <c r="BV452" s="47">
        <f t="shared" si="37"/>
        <v>0.88263720646560917</v>
      </c>
      <c r="BW452" s="47">
        <f t="shared" si="37"/>
        <v>0.75307569263553709</v>
      </c>
      <c r="BX452" s="47">
        <f t="shared" si="37"/>
        <v>0.65970446850588327</v>
      </c>
      <c r="BY452" s="48">
        <f t="shared" si="37"/>
        <v>0.62924938203362213</v>
      </c>
    </row>
    <row r="453" spans="2:77">
      <c r="B453" s="40"/>
      <c r="C453" s="1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  <c r="BB453" s="47"/>
      <c r="BC453" s="47"/>
      <c r="BD453" s="47"/>
      <c r="BE453" s="47"/>
      <c r="BF453" s="47"/>
      <c r="BG453" s="47"/>
      <c r="BH453" s="47"/>
      <c r="BI453" s="47"/>
      <c r="BJ453" s="47"/>
      <c r="BK453" s="47"/>
      <c r="BL453" s="47"/>
      <c r="BM453" s="47"/>
      <c r="BN453" s="47"/>
      <c r="BO453" s="47"/>
      <c r="BP453" s="47"/>
      <c r="BQ453" s="47"/>
      <c r="BR453" s="47"/>
      <c r="BS453" s="47"/>
      <c r="BT453" s="47"/>
      <c r="BU453" s="47"/>
      <c r="BV453" s="47"/>
      <c r="BW453" s="47"/>
      <c r="BX453" s="47"/>
      <c r="BY453" s="48"/>
    </row>
    <row r="454" spans="2:77">
      <c r="B454" s="40"/>
      <c r="C454" s="55" t="s">
        <v>604</v>
      </c>
      <c r="D454" s="56">
        <f t="shared" ref="D454:AQ454" si="38">SUM(D443/D445*D450)</f>
        <v>109385698.52468832</v>
      </c>
      <c r="E454" s="56">
        <f t="shared" si="38"/>
        <v>23687545.005409233</v>
      </c>
      <c r="F454" s="56">
        <f t="shared" si="38"/>
        <v>37645989.528571472</v>
      </c>
      <c r="G454" s="56">
        <f t="shared" si="38"/>
        <v>17812656.195144266</v>
      </c>
      <c r="H454" s="56">
        <f t="shared" si="38"/>
        <v>16347197.47449575</v>
      </c>
      <c r="I454" s="56">
        <f t="shared" si="38"/>
        <v>7684037.6096475897</v>
      </c>
      <c r="J454" s="56">
        <f t="shared" si="38"/>
        <v>214593486.18087938</v>
      </c>
      <c r="K454" s="56">
        <f t="shared" si="38"/>
        <v>28347543.470785853</v>
      </c>
      <c r="L454" s="56">
        <f t="shared" si="38"/>
        <v>11042229.678806359</v>
      </c>
      <c r="M454" s="56">
        <f t="shared" si="38"/>
        <v>62619829.571727753</v>
      </c>
      <c r="N454" s="56">
        <f t="shared" si="38"/>
        <v>9541337.1930587012</v>
      </c>
      <c r="O454" s="56">
        <f t="shared" si="38"/>
        <v>25350089.760076039</v>
      </c>
      <c r="P454" s="56">
        <f t="shared" si="38"/>
        <v>41224928.930061504</v>
      </c>
      <c r="Q454" s="56">
        <f t="shared" si="38"/>
        <v>30251542.662786245</v>
      </c>
      <c r="R454" s="56">
        <f t="shared" si="38"/>
        <v>5784319.4540234078</v>
      </c>
      <c r="S454" s="56">
        <f t="shared" si="38"/>
        <v>15181644.98079177</v>
      </c>
      <c r="T454" s="56">
        <f t="shared" si="38"/>
        <v>13535892.782819984</v>
      </c>
      <c r="U454" s="56">
        <f t="shared" si="38"/>
        <v>9135409.6130016185</v>
      </c>
      <c r="V454" s="56">
        <f t="shared" si="38"/>
        <v>129554919.52275254</v>
      </c>
      <c r="W454" s="56">
        <f t="shared" si="38"/>
        <v>21666588.361904435</v>
      </c>
      <c r="X454" s="56">
        <f t="shared" si="38"/>
        <v>20920869.133600965</v>
      </c>
      <c r="Y454" s="56">
        <f t="shared" si="38"/>
        <v>31402113.674831506</v>
      </c>
      <c r="Z454" s="56">
        <f t="shared" si="38"/>
        <v>13410996.212016119</v>
      </c>
      <c r="AA454" s="56">
        <f t="shared" si="38"/>
        <v>18143641.455976736</v>
      </c>
      <c r="AB454" s="56">
        <f t="shared" si="38"/>
        <v>13399763.382408697</v>
      </c>
      <c r="AC454" s="56">
        <f t="shared" si="38"/>
        <v>8024246.502219975</v>
      </c>
      <c r="AD454" s="56">
        <f t="shared" si="38"/>
        <v>7837230.7383006243</v>
      </c>
      <c r="AE454" s="56">
        <f t="shared" si="38"/>
        <v>113850574.2276457</v>
      </c>
      <c r="AF454" s="56">
        <f t="shared" si="38"/>
        <v>20198340.417764664</v>
      </c>
      <c r="AG454" s="56">
        <f t="shared" si="38"/>
        <v>9153137.0358889662</v>
      </c>
      <c r="AH454" s="56">
        <f t="shared" si="38"/>
        <v>7959286.6104491381</v>
      </c>
      <c r="AI454" s="56">
        <f t="shared" si="38"/>
        <v>8392986.8253567051</v>
      </c>
      <c r="AJ454" s="56">
        <f t="shared" si="38"/>
        <v>10019247.69453251</v>
      </c>
      <c r="AK454" s="56">
        <f t="shared" si="38"/>
        <v>11010934.05699303</v>
      </c>
      <c r="AL454" s="56">
        <f t="shared" si="38"/>
        <v>10980349.757905046</v>
      </c>
      <c r="AM454" s="56">
        <f t="shared" si="38"/>
        <v>15495909.035379471</v>
      </c>
      <c r="AN454" s="56">
        <f t="shared" si="38"/>
        <v>10083142.412800781</v>
      </c>
      <c r="AO454" s="56">
        <f t="shared" si="38"/>
        <v>9427427.807340242</v>
      </c>
      <c r="AP454" s="56">
        <f t="shared" si="38"/>
        <v>9420551.9656142499</v>
      </c>
      <c r="AQ454" s="56">
        <f t="shared" si="38"/>
        <v>46436118.93970041</v>
      </c>
      <c r="AR454" s="56">
        <f t="shared" ref="AR454:BY454" si="39">SUM(AR443/AR445*AR450)</f>
        <v>13960564.406287655</v>
      </c>
      <c r="AS454" s="56">
        <f t="shared" si="39"/>
        <v>10644828.912563877</v>
      </c>
      <c r="AT454" s="56">
        <f t="shared" si="39"/>
        <v>10269747.936189255</v>
      </c>
      <c r="AU454" s="56">
        <f t="shared" si="39"/>
        <v>10665721.290947013</v>
      </c>
      <c r="AV454" s="56">
        <f t="shared" si="39"/>
        <v>4396174.6204905761</v>
      </c>
      <c r="AW454" s="56">
        <f t="shared" si="39"/>
        <v>6472867.6370282844</v>
      </c>
      <c r="AX454" s="56">
        <f t="shared" si="39"/>
        <v>93965340.306087002</v>
      </c>
      <c r="AY454" s="56">
        <f t="shared" si="39"/>
        <v>11213076.996831745</v>
      </c>
      <c r="AZ454" s="56">
        <f t="shared" si="39"/>
        <v>15002813.244053889</v>
      </c>
      <c r="BA454" s="56">
        <f t="shared" si="39"/>
        <v>19940394.334862337</v>
      </c>
      <c r="BB454" s="56">
        <f t="shared" si="39"/>
        <v>13347683.033680553</v>
      </c>
      <c r="BC454" s="56">
        <f t="shared" si="39"/>
        <v>17108890.221071795</v>
      </c>
      <c r="BD454" s="56">
        <f t="shared" si="39"/>
        <v>22085087.008075122</v>
      </c>
      <c r="BE454" s="56">
        <f t="shared" si="39"/>
        <v>14392791.622805059</v>
      </c>
      <c r="BF454" s="56">
        <f t="shared" si="39"/>
        <v>8464011.7757753041</v>
      </c>
      <c r="BG454" s="56">
        <f t="shared" si="39"/>
        <v>5012903.8147165319</v>
      </c>
      <c r="BH454" s="56">
        <f t="shared" si="39"/>
        <v>3773304.2261450393</v>
      </c>
      <c r="BI454" s="56">
        <f t="shared" si="39"/>
        <v>90876791.904780671</v>
      </c>
      <c r="BJ454" s="56">
        <f t="shared" si="39"/>
        <v>33511688.021754771</v>
      </c>
      <c r="BK454" s="56">
        <f t="shared" si="39"/>
        <v>11525751.722791452</v>
      </c>
      <c r="BL454" s="56">
        <f t="shared" si="39"/>
        <v>7923715.1285947207</v>
      </c>
      <c r="BM454" s="56">
        <f t="shared" si="39"/>
        <v>13111533.011834634</v>
      </c>
      <c r="BN454" s="56">
        <f t="shared" si="39"/>
        <v>17785169.035636902</v>
      </c>
      <c r="BO454" s="56">
        <f t="shared" si="39"/>
        <v>6842310.0911455769</v>
      </c>
      <c r="BP454" s="56">
        <f t="shared" si="39"/>
        <v>45038553.624957532</v>
      </c>
      <c r="BQ454" s="56">
        <f t="shared" si="39"/>
        <v>8430711.9069798477</v>
      </c>
      <c r="BR454" s="56">
        <f t="shared" si="39"/>
        <v>10372315.535244724</v>
      </c>
      <c r="BS454" s="56">
        <f t="shared" si="39"/>
        <v>15256580.925364861</v>
      </c>
      <c r="BT454" s="56">
        <f t="shared" si="39"/>
        <v>13845175.966430681</v>
      </c>
      <c r="BU454" s="56">
        <f t="shared" si="39"/>
        <v>25382279.237149682</v>
      </c>
      <c r="BV454" s="56">
        <f t="shared" si="39"/>
        <v>9423817.5231022127</v>
      </c>
      <c r="BW454" s="56">
        <f t="shared" si="39"/>
        <v>5443648.5153732114</v>
      </c>
      <c r="BX454" s="56">
        <f t="shared" si="39"/>
        <v>7804497.4786852971</v>
      </c>
      <c r="BY454" s="57">
        <f t="shared" si="39"/>
        <v>5024428357.9464941</v>
      </c>
    </row>
    <row r="455" spans="2:77">
      <c r="B455" s="40"/>
      <c r="C455" s="55" t="s">
        <v>605</v>
      </c>
      <c r="D455" s="56">
        <f t="shared" ref="D455:BO455" si="40">SUM(D444/D445*D450)</f>
        <v>127089624.62531169</v>
      </c>
      <c r="E455" s="56">
        <f t="shared" si="40"/>
        <v>27275504.314590771</v>
      </c>
      <c r="F455" s="56">
        <f t="shared" si="40"/>
        <v>76690226.751428515</v>
      </c>
      <c r="G455" s="56">
        <f t="shared" si="40"/>
        <v>11573828.814855736</v>
      </c>
      <c r="H455" s="56">
        <f t="shared" si="40"/>
        <v>6788708.2855042499</v>
      </c>
      <c r="I455" s="56">
        <f t="shared" si="40"/>
        <v>3022434.8603524091</v>
      </c>
      <c r="J455" s="56">
        <f t="shared" si="40"/>
        <v>323077179.32912064</v>
      </c>
      <c r="K455" s="56">
        <f t="shared" si="40"/>
        <v>20009655.899214156</v>
      </c>
      <c r="L455" s="56">
        <f t="shared" si="40"/>
        <v>3559143.5411936422</v>
      </c>
      <c r="M455" s="56">
        <f t="shared" si="40"/>
        <v>71167602.518272221</v>
      </c>
      <c r="N455" s="56">
        <f t="shared" si="40"/>
        <v>2808392.0269413008</v>
      </c>
      <c r="O455" s="56">
        <f t="shared" si="40"/>
        <v>9761766.9299239665</v>
      </c>
      <c r="P455" s="56">
        <f t="shared" si="40"/>
        <v>34173966.069938496</v>
      </c>
      <c r="Q455" s="56">
        <f t="shared" si="40"/>
        <v>29796956.307213753</v>
      </c>
      <c r="R455" s="56">
        <f t="shared" si="40"/>
        <v>808801.24597659195</v>
      </c>
      <c r="S455" s="56">
        <f t="shared" si="40"/>
        <v>4823058.5089082243</v>
      </c>
      <c r="T455" s="56">
        <f t="shared" si="40"/>
        <v>5655926.3071800135</v>
      </c>
      <c r="U455" s="56">
        <f t="shared" si="40"/>
        <v>2107733.4469983825</v>
      </c>
      <c r="V455" s="56">
        <f t="shared" si="40"/>
        <v>148874642.79724744</v>
      </c>
      <c r="W455" s="56">
        <f t="shared" si="40"/>
        <v>18335496.82809557</v>
      </c>
      <c r="X455" s="56">
        <f t="shared" si="40"/>
        <v>4306142.4263990372</v>
      </c>
      <c r="Y455" s="56">
        <f t="shared" si="40"/>
        <v>33032361.085168492</v>
      </c>
      <c r="Z455" s="56">
        <f t="shared" si="40"/>
        <v>1921595.4079838807</v>
      </c>
      <c r="AA455" s="56">
        <f t="shared" si="40"/>
        <v>5367037.6640232671</v>
      </c>
      <c r="AB455" s="56">
        <f t="shared" si="40"/>
        <v>7143580.2975913035</v>
      </c>
      <c r="AC455" s="56">
        <f t="shared" si="40"/>
        <v>2578894.2777800253</v>
      </c>
      <c r="AD455" s="56">
        <f t="shared" si="40"/>
        <v>1510137.3016993746</v>
      </c>
      <c r="AE455" s="56">
        <f t="shared" si="40"/>
        <v>196394647.12235427</v>
      </c>
      <c r="AF455" s="56">
        <f t="shared" si="40"/>
        <v>3232182.8722353368</v>
      </c>
      <c r="AG455" s="56">
        <f t="shared" si="40"/>
        <v>1536774.8031110335</v>
      </c>
      <c r="AH455" s="56">
        <f t="shared" si="40"/>
        <v>2572676.7395508639</v>
      </c>
      <c r="AI455" s="56">
        <f t="shared" si="40"/>
        <v>1664067.7146432961</v>
      </c>
      <c r="AJ455" s="56">
        <f t="shared" si="40"/>
        <v>6318062.9954674914</v>
      </c>
      <c r="AK455" s="56">
        <f t="shared" si="40"/>
        <v>3199808.2930069705</v>
      </c>
      <c r="AL455" s="56">
        <f t="shared" si="40"/>
        <v>2768318.1120949551</v>
      </c>
      <c r="AM455" s="56">
        <f t="shared" si="40"/>
        <v>6017468.6146205282</v>
      </c>
      <c r="AN455" s="56">
        <f t="shared" si="40"/>
        <v>2916390.2071992178</v>
      </c>
      <c r="AO455" s="56">
        <f t="shared" si="40"/>
        <v>3183231.8826597594</v>
      </c>
      <c r="AP455" s="56">
        <f t="shared" si="40"/>
        <v>2063011.2743857498</v>
      </c>
      <c r="AQ455" s="56">
        <f t="shared" si="40"/>
        <v>67730421.040299594</v>
      </c>
      <c r="AR455" s="56">
        <f t="shared" si="40"/>
        <v>1366098.3837123446</v>
      </c>
      <c r="AS455" s="56">
        <f t="shared" si="40"/>
        <v>2340150.1674361234</v>
      </c>
      <c r="AT455" s="56">
        <f t="shared" si="40"/>
        <v>3441095.9138107426</v>
      </c>
      <c r="AU455" s="56">
        <f t="shared" si="40"/>
        <v>1983387.859052985</v>
      </c>
      <c r="AV455" s="56">
        <f t="shared" si="40"/>
        <v>552092.43950942252</v>
      </c>
      <c r="AW455" s="56">
        <f t="shared" si="40"/>
        <v>1659288.2529717155</v>
      </c>
      <c r="AX455" s="56">
        <f t="shared" si="40"/>
        <v>146371709.25391302</v>
      </c>
      <c r="AY455" s="56">
        <f t="shared" si="40"/>
        <v>4277070.3631682582</v>
      </c>
      <c r="AZ455" s="56">
        <f t="shared" si="40"/>
        <v>3513372.7859461131</v>
      </c>
      <c r="BA455" s="56">
        <f t="shared" si="40"/>
        <v>8315140.3951376593</v>
      </c>
      <c r="BB455" s="56">
        <f t="shared" si="40"/>
        <v>11391075.866319446</v>
      </c>
      <c r="BC455" s="56">
        <f t="shared" si="40"/>
        <v>5258411.6089282008</v>
      </c>
      <c r="BD455" s="56">
        <f t="shared" si="40"/>
        <v>20324891.560524877</v>
      </c>
      <c r="BE455" s="56">
        <f t="shared" si="40"/>
        <v>15749429.42719494</v>
      </c>
      <c r="BF455" s="56">
        <f t="shared" si="40"/>
        <v>3578014.9442246957</v>
      </c>
      <c r="BG455" s="56">
        <f t="shared" si="40"/>
        <v>1381336.7952834682</v>
      </c>
      <c r="BH455" s="56">
        <f t="shared" si="40"/>
        <v>681384.21385496028</v>
      </c>
      <c r="BI455" s="56">
        <f t="shared" si="40"/>
        <v>124245551.57521936</v>
      </c>
      <c r="BJ455" s="56">
        <f t="shared" si="40"/>
        <v>30265748.738245223</v>
      </c>
      <c r="BK455" s="56">
        <f t="shared" si="40"/>
        <v>4232734.2272085454</v>
      </c>
      <c r="BL455" s="56">
        <f t="shared" si="40"/>
        <v>1752519.4414052796</v>
      </c>
      <c r="BM455" s="56">
        <f t="shared" si="40"/>
        <v>1660928.8481653649</v>
      </c>
      <c r="BN455" s="56">
        <f t="shared" si="40"/>
        <v>4642374.364363092</v>
      </c>
      <c r="BO455" s="56">
        <f t="shared" si="40"/>
        <v>3418004.0088544223</v>
      </c>
      <c r="BP455" s="56">
        <f t="shared" ref="BP455:BY455" si="41">SUM(BP444/BP445*BP450)</f>
        <v>92470771.30504249</v>
      </c>
      <c r="BQ455" s="56">
        <f t="shared" si="41"/>
        <v>2793676.0430201525</v>
      </c>
      <c r="BR455" s="56">
        <f t="shared" si="41"/>
        <v>3261143.8747552754</v>
      </c>
      <c r="BS455" s="56">
        <f t="shared" si="41"/>
        <v>7858348.274635138</v>
      </c>
      <c r="BT455" s="56">
        <f t="shared" si="41"/>
        <v>5995516.9135693209</v>
      </c>
      <c r="BU455" s="56">
        <f t="shared" si="41"/>
        <v>22451463.462850329</v>
      </c>
      <c r="BV455" s="56">
        <f t="shared" si="41"/>
        <v>4362870.7168977875</v>
      </c>
      <c r="BW455" s="56">
        <f t="shared" si="41"/>
        <v>2507740.264626788</v>
      </c>
      <c r="BX455" s="56">
        <f t="shared" si="41"/>
        <v>2352274.9413147019</v>
      </c>
      <c r="BY455" s="57">
        <f t="shared" si="41"/>
        <v>5233689708.9987049</v>
      </c>
    </row>
    <row r="456" spans="2:77" ht="22.5" thickBot="1">
      <c r="B456" s="40"/>
      <c r="C456" s="58" t="s">
        <v>606</v>
      </c>
      <c r="D456" s="59">
        <f t="shared" ref="D456:BO456" si="42">SUM(D454:D455)</f>
        <v>236475323.15000001</v>
      </c>
      <c r="E456" s="59">
        <f t="shared" si="42"/>
        <v>50963049.320000008</v>
      </c>
      <c r="F456" s="59">
        <f t="shared" si="42"/>
        <v>114336216.27999999</v>
      </c>
      <c r="G456" s="59">
        <f t="shared" si="42"/>
        <v>29386485.010000002</v>
      </c>
      <c r="H456" s="59">
        <f t="shared" si="42"/>
        <v>23135905.759999998</v>
      </c>
      <c r="I456" s="59">
        <f t="shared" si="42"/>
        <v>10706472.469999999</v>
      </c>
      <c r="J456" s="59">
        <f t="shared" si="42"/>
        <v>537670665.50999999</v>
      </c>
      <c r="K456" s="59">
        <f t="shared" si="42"/>
        <v>48357199.370000005</v>
      </c>
      <c r="L456" s="59">
        <f t="shared" si="42"/>
        <v>14601373.220000001</v>
      </c>
      <c r="M456" s="59">
        <f t="shared" si="42"/>
        <v>133787432.08999997</v>
      </c>
      <c r="N456" s="59">
        <f t="shared" si="42"/>
        <v>12349729.220000003</v>
      </c>
      <c r="O456" s="59">
        <f t="shared" si="42"/>
        <v>35111856.690000005</v>
      </c>
      <c r="P456" s="59">
        <f t="shared" si="42"/>
        <v>75398895</v>
      </c>
      <c r="Q456" s="59">
        <f t="shared" si="42"/>
        <v>60048498.969999999</v>
      </c>
      <c r="R456" s="59">
        <f t="shared" si="42"/>
        <v>6593120.6999999993</v>
      </c>
      <c r="S456" s="59">
        <f t="shared" si="42"/>
        <v>20004703.489699993</v>
      </c>
      <c r="T456" s="59">
        <f t="shared" si="42"/>
        <v>19191819.089999996</v>
      </c>
      <c r="U456" s="59">
        <f t="shared" si="42"/>
        <v>11243143.060000001</v>
      </c>
      <c r="V456" s="59">
        <f t="shared" si="42"/>
        <v>278429562.31999999</v>
      </c>
      <c r="W456" s="59">
        <f t="shared" si="42"/>
        <v>40002085.190000005</v>
      </c>
      <c r="X456" s="59">
        <f t="shared" si="42"/>
        <v>25227011.560000002</v>
      </c>
      <c r="Y456" s="59">
        <f t="shared" si="42"/>
        <v>64434474.759999998</v>
      </c>
      <c r="Z456" s="59">
        <f t="shared" si="42"/>
        <v>15332591.619999999</v>
      </c>
      <c r="AA456" s="59">
        <f t="shared" si="42"/>
        <v>23510679.120000005</v>
      </c>
      <c r="AB456" s="59">
        <f t="shared" si="42"/>
        <v>20543343.68</v>
      </c>
      <c r="AC456" s="59">
        <f t="shared" si="42"/>
        <v>10603140.780000001</v>
      </c>
      <c r="AD456" s="59">
        <f t="shared" si="42"/>
        <v>9347368.0399999991</v>
      </c>
      <c r="AE456" s="59">
        <f t="shared" si="42"/>
        <v>310245221.34999996</v>
      </c>
      <c r="AF456" s="59">
        <f t="shared" si="42"/>
        <v>23430523.289999999</v>
      </c>
      <c r="AG456" s="59">
        <f t="shared" si="42"/>
        <v>10689911.839</v>
      </c>
      <c r="AH456" s="59">
        <f t="shared" si="42"/>
        <v>10531963.350000001</v>
      </c>
      <c r="AI456" s="59">
        <f t="shared" si="42"/>
        <v>10057054.540000001</v>
      </c>
      <c r="AJ456" s="59">
        <f t="shared" si="42"/>
        <v>16337310.690000001</v>
      </c>
      <c r="AK456" s="59">
        <f t="shared" si="42"/>
        <v>14210742.350000001</v>
      </c>
      <c r="AL456" s="59">
        <f t="shared" si="42"/>
        <v>13748667.870000001</v>
      </c>
      <c r="AM456" s="59">
        <f t="shared" si="42"/>
        <v>21513377.649999999</v>
      </c>
      <c r="AN456" s="59">
        <f t="shared" si="42"/>
        <v>12999532.619999999</v>
      </c>
      <c r="AO456" s="59">
        <f t="shared" si="42"/>
        <v>12610659.690000001</v>
      </c>
      <c r="AP456" s="59">
        <f t="shared" si="42"/>
        <v>11483563.24</v>
      </c>
      <c r="AQ456" s="59">
        <f t="shared" si="42"/>
        <v>114166539.98</v>
      </c>
      <c r="AR456" s="59">
        <f t="shared" si="42"/>
        <v>15326662.789999999</v>
      </c>
      <c r="AS456" s="59">
        <f t="shared" si="42"/>
        <v>12984979.08</v>
      </c>
      <c r="AT456" s="59">
        <f t="shared" si="42"/>
        <v>13710843.849999998</v>
      </c>
      <c r="AU456" s="59">
        <f t="shared" si="42"/>
        <v>12649109.149999999</v>
      </c>
      <c r="AV456" s="59">
        <f t="shared" si="42"/>
        <v>4948267.0599999987</v>
      </c>
      <c r="AW456" s="59">
        <f t="shared" si="42"/>
        <v>8132155.8899999997</v>
      </c>
      <c r="AX456" s="59">
        <f t="shared" si="42"/>
        <v>240337049.56</v>
      </c>
      <c r="AY456" s="59">
        <f t="shared" si="42"/>
        <v>15490147.360000003</v>
      </c>
      <c r="AZ456" s="59">
        <f t="shared" si="42"/>
        <v>18516186.030000001</v>
      </c>
      <c r="BA456" s="59">
        <f t="shared" si="42"/>
        <v>28255534.729999997</v>
      </c>
      <c r="BB456" s="59">
        <f t="shared" si="42"/>
        <v>24738758.899999999</v>
      </c>
      <c r="BC456" s="59">
        <f t="shared" si="42"/>
        <v>22367301.829999994</v>
      </c>
      <c r="BD456" s="59">
        <f t="shared" si="42"/>
        <v>42409978.568599999</v>
      </c>
      <c r="BE456" s="59">
        <f t="shared" si="42"/>
        <v>30142221.049999997</v>
      </c>
      <c r="BF456" s="59">
        <f t="shared" si="42"/>
        <v>12042026.719999999</v>
      </c>
      <c r="BG456" s="59">
        <f t="shared" si="42"/>
        <v>6394240.6100000003</v>
      </c>
      <c r="BH456" s="59">
        <f t="shared" si="42"/>
        <v>4454688.4399999995</v>
      </c>
      <c r="BI456" s="59">
        <f t="shared" si="42"/>
        <v>215122343.48000002</v>
      </c>
      <c r="BJ456" s="59">
        <f t="shared" si="42"/>
        <v>63777436.75999999</v>
      </c>
      <c r="BK456" s="59">
        <f t="shared" si="42"/>
        <v>15758485.949999997</v>
      </c>
      <c r="BL456" s="59">
        <f t="shared" si="42"/>
        <v>9676234.5700000003</v>
      </c>
      <c r="BM456" s="59">
        <f t="shared" si="42"/>
        <v>14772461.859999999</v>
      </c>
      <c r="BN456" s="59">
        <f t="shared" si="42"/>
        <v>22427543.399999995</v>
      </c>
      <c r="BO456" s="59">
        <f t="shared" si="42"/>
        <v>10260314.1</v>
      </c>
      <c r="BP456" s="59">
        <f t="shared" ref="BP456:BY456" si="43">SUM(BP454:BP455)</f>
        <v>137509324.93000001</v>
      </c>
      <c r="BQ456" s="59">
        <f t="shared" si="43"/>
        <v>11224387.949999999</v>
      </c>
      <c r="BR456" s="59">
        <f t="shared" si="43"/>
        <v>13633459.41</v>
      </c>
      <c r="BS456" s="59">
        <f t="shared" si="43"/>
        <v>23114929.199999999</v>
      </c>
      <c r="BT456" s="59">
        <f t="shared" si="43"/>
        <v>19840692.880000003</v>
      </c>
      <c r="BU456" s="59">
        <f t="shared" si="43"/>
        <v>47833742.70000001</v>
      </c>
      <c r="BV456" s="59">
        <f t="shared" si="43"/>
        <v>13786688.24</v>
      </c>
      <c r="BW456" s="59">
        <f t="shared" si="43"/>
        <v>7951388.7799999993</v>
      </c>
      <c r="BX456" s="59">
        <f t="shared" si="43"/>
        <v>10156772.419999998</v>
      </c>
      <c r="BY456" s="60">
        <f t="shared" si="43"/>
        <v>10258118066.945198</v>
      </c>
    </row>
    <row r="457" spans="2:77" ht="22.5" thickTop="1"/>
    <row r="460" spans="2:77">
      <c r="C460" s="2" t="s">
        <v>607</v>
      </c>
      <c r="D460" s="62">
        <f>SUM(D441-D449)</f>
        <v>230708822.15000001</v>
      </c>
      <c r="E460" s="62">
        <f t="shared" ref="E460:BP460" si="44">SUM(E441-E449)</f>
        <v>65869339.800000004</v>
      </c>
      <c r="F460" s="62">
        <f t="shared" si="44"/>
        <v>125699623.50999999</v>
      </c>
      <c r="G460" s="62">
        <f t="shared" si="44"/>
        <v>33449095.510000005</v>
      </c>
      <c r="H460" s="62">
        <f t="shared" si="44"/>
        <v>25589181.73</v>
      </c>
      <c r="I460" s="62">
        <f t="shared" si="44"/>
        <v>10392497.41</v>
      </c>
      <c r="J460" s="62">
        <f t="shared" si="44"/>
        <v>705172826.94999993</v>
      </c>
      <c r="K460" s="62">
        <f t="shared" si="44"/>
        <v>45387576.970000006</v>
      </c>
      <c r="L460" s="62">
        <f t="shared" si="44"/>
        <v>15308815.770000001</v>
      </c>
      <c r="M460" s="62">
        <f t="shared" si="44"/>
        <v>133885129.41999999</v>
      </c>
      <c r="N460" s="62">
        <f t="shared" si="44"/>
        <v>12570113.289999999</v>
      </c>
      <c r="O460" s="62">
        <f t="shared" si="44"/>
        <v>35393902.270000003</v>
      </c>
      <c r="P460" s="62">
        <f t="shared" si="44"/>
        <v>72861184.079999998</v>
      </c>
      <c r="Q460" s="62">
        <f t="shared" si="44"/>
        <v>57012695.75</v>
      </c>
      <c r="R460" s="62">
        <f t="shared" si="44"/>
        <v>6557235.5999999996</v>
      </c>
      <c r="S460" s="62">
        <f t="shared" si="44"/>
        <v>20864453.109999996</v>
      </c>
      <c r="T460" s="62">
        <f t="shared" si="44"/>
        <v>17916989.09</v>
      </c>
      <c r="U460" s="62">
        <f t="shared" si="44"/>
        <v>11268601.66</v>
      </c>
      <c r="V460" s="62">
        <f t="shared" si="44"/>
        <v>254375745.25999999</v>
      </c>
      <c r="W460" s="62">
        <f t="shared" si="44"/>
        <v>41455508.299999997</v>
      </c>
      <c r="X460" s="62">
        <f t="shared" si="44"/>
        <v>23426454.920000002</v>
      </c>
      <c r="Y460" s="62">
        <f t="shared" si="44"/>
        <v>57814403.389999993</v>
      </c>
      <c r="Z460" s="62">
        <f t="shared" si="44"/>
        <v>14960944.07</v>
      </c>
      <c r="AA460" s="62">
        <f t="shared" si="44"/>
        <v>22660952.010000002</v>
      </c>
      <c r="AB460" s="62">
        <f t="shared" si="44"/>
        <v>21026751.419999998</v>
      </c>
      <c r="AC460" s="62">
        <f t="shared" si="44"/>
        <v>10016328.48</v>
      </c>
      <c r="AD460" s="62">
        <f t="shared" si="44"/>
        <v>9571664.6300000027</v>
      </c>
      <c r="AE460" s="62">
        <f t="shared" si="44"/>
        <v>289821226.52999997</v>
      </c>
      <c r="AF460" s="62">
        <f t="shared" si="44"/>
        <v>23988682.719999999</v>
      </c>
      <c r="AG460" s="62">
        <f t="shared" si="44"/>
        <v>10915670.089</v>
      </c>
      <c r="AH460" s="62">
        <f t="shared" si="44"/>
        <v>10362851.059999999</v>
      </c>
      <c r="AI460" s="62">
        <f t="shared" si="44"/>
        <v>10002065.259999998</v>
      </c>
      <c r="AJ460" s="62">
        <f t="shared" si="44"/>
        <v>16461391.92</v>
      </c>
      <c r="AK460" s="62">
        <f t="shared" si="44"/>
        <v>14244894.73</v>
      </c>
      <c r="AL460" s="62">
        <f t="shared" si="44"/>
        <v>13501439.540000001</v>
      </c>
      <c r="AM460" s="62">
        <f t="shared" si="44"/>
        <v>21463254.960000005</v>
      </c>
      <c r="AN460" s="62">
        <f t="shared" si="44"/>
        <v>13172112.389999997</v>
      </c>
      <c r="AO460" s="62">
        <f t="shared" si="44"/>
        <v>12792251.040000001</v>
      </c>
      <c r="AP460" s="62">
        <f t="shared" si="44"/>
        <v>11266407.92</v>
      </c>
      <c r="AQ460" s="62">
        <f t="shared" si="44"/>
        <v>108567555.13</v>
      </c>
      <c r="AR460" s="62">
        <f t="shared" si="44"/>
        <v>15126045.6</v>
      </c>
      <c r="AS460" s="62">
        <f t="shared" si="44"/>
        <v>13762870.450000001</v>
      </c>
      <c r="AT460" s="62">
        <f t="shared" si="44"/>
        <v>13981205.849999998</v>
      </c>
      <c r="AU460" s="62">
        <f t="shared" si="44"/>
        <v>12963786.209999999</v>
      </c>
      <c r="AV460" s="62">
        <f t="shared" si="44"/>
        <v>4833748.7600000007</v>
      </c>
      <c r="AW460" s="62">
        <f t="shared" si="44"/>
        <v>8093773.9800000004</v>
      </c>
      <c r="AX460" s="62">
        <f t="shared" si="44"/>
        <v>313176015.05000001</v>
      </c>
      <c r="AY460" s="62">
        <f t="shared" si="44"/>
        <v>15431524.49</v>
      </c>
      <c r="AZ460" s="62">
        <f t="shared" si="44"/>
        <v>20245903.68</v>
      </c>
      <c r="BA460" s="62">
        <f t="shared" si="44"/>
        <v>27822259.919999998</v>
      </c>
      <c r="BB460" s="62">
        <f t="shared" si="44"/>
        <v>26852062.770000003</v>
      </c>
      <c r="BC460" s="62">
        <f t="shared" si="44"/>
        <v>22578681.419999998</v>
      </c>
      <c r="BD460" s="62">
        <f t="shared" si="44"/>
        <v>41938116.529700004</v>
      </c>
      <c r="BE460" s="62">
        <f t="shared" si="44"/>
        <v>29127030.019999996</v>
      </c>
      <c r="BF460" s="62">
        <f t="shared" si="44"/>
        <v>11923707.52</v>
      </c>
      <c r="BG460" s="62">
        <f t="shared" si="44"/>
        <v>6782074.5600000005</v>
      </c>
      <c r="BH460" s="62">
        <f t="shared" si="44"/>
        <v>4030128.0899999994</v>
      </c>
      <c r="BI460" s="62">
        <f t="shared" si="44"/>
        <v>205889852.26000005</v>
      </c>
      <c r="BJ460" s="62">
        <f t="shared" si="44"/>
        <v>74057886.38000001</v>
      </c>
      <c r="BK460" s="62">
        <f t="shared" si="44"/>
        <v>16710084.219999997</v>
      </c>
      <c r="BL460" s="62">
        <f t="shared" si="44"/>
        <v>10489988.57</v>
      </c>
      <c r="BM460" s="62">
        <f t="shared" si="44"/>
        <v>16240434.370000001</v>
      </c>
      <c r="BN460" s="62">
        <f t="shared" si="44"/>
        <v>21730232.73</v>
      </c>
      <c r="BO460" s="62">
        <f t="shared" si="44"/>
        <v>10649827.119999999</v>
      </c>
      <c r="BP460" s="62">
        <f t="shared" si="44"/>
        <v>127542610.40000001</v>
      </c>
      <c r="BQ460" s="62">
        <f t="shared" ref="BQ460:BY460" si="45">SUM(BQ441-BQ449)</f>
        <v>12160169.629999999</v>
      </c>
      <c r="BR460" s="62">
        <f t="shared" si="45"/>
        <v>13326643.600000001</v>
      </c>
      <c r="BS460" s="62">
        <f t="shared" si="45"/>
        <v>22091039.829999994</v>
      </c>
      <c r="BT460" s="62">
        <f t="shared" si="45"/>
        <v>20997647.310000002</v>
      </c>
      <c r="BU460" s="62">
        <f t="shared" si="45"/>
        <v>50411822.450000003</v>
      </c>
      <c r="BV460" s="62">
        <f t="shared" si="45"/>
        <v>15217650.190000001</v>
      </c>
      <c r="BW460" s="62">
        <f t="shared" si="45"/>
        <v>8436921.9199999999</v>
      </c>
      <c r="BX460" s="62">
        <f t="shared" si="45"/>
        <v>5731053.7399999984</v>
      </c>
      <c r="BY460" s="63">
        <f t="shared" si="45"/>
        <v>10615586545.599598</v>
      </c>
    </row>
  </sheetData>
  <mergeCells count="19"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  <mergeCell ref="A177:C177"/>
    <mergeCell ref="A241:C241"/>
    <mergeCell ref="A436:C436"/>
    <mergeCell ref="BP2:BX2"/>
    <mergeCell ref="BY2:BY4"/>
    <mergeCell ref="B3:B4"/>
    <mergeCell ref="C3:C4"/>
    <mergeCell ref="A47:C47"/>
    <mergeCell ref="A127:C127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R6 พ.ย.61 ค่ากลาง Q4_61 V2</vt:lpstr>
      <vt:lpstr>คำนวณUnit Cost พ.ย.2561</vt:lpstr>
      <vt:lpstr>'R6 พ.ย.61 ค่ากลาง Q4_61 V2'!Print_Titles</vt:lpstr>
      <vt:lpstr>'คำนวณUnit Cost พ.ย.2561'!Print_Titles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2019-01-14T07:36:14Z</dcterms:created>
  <dcterms:modified xsi:type="dcterms:W3CDTF">2019-01-14T07:42:28Z</dcterms:modified>
</cp:coreProperties>
</file>