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E2E5A901-4DDB-4A80-A0EE-0D6979C77649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" i="15" l="1"/>
  <c r="AZ8" i="15"/>
  <c r="AZ17" i="15"/>
  <c r="AZ9" i="15"/>
  <c r="AZ10" i="15"/>
  <c r="AZ11" i="15"/>
  <c r="AZ12" i="15"/>
  <c r="AZ13" i="15"/>
  <c r="AZ14" i="15"/>
  <c r="AZ15" i="15"/>
  <c r="AZ16" i="15"/>
  <c r="AN8" i="15"/>
  <c r="C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C14" i="23"/>
  <c r="J6" i="21"/>
  <c r="J7" i="21"/>
  <c r="J8" i="21"/>
  <c r="J9" i="21"/>
  <c r="J10" i="21"/>
  <c r="J11" i="21"/>
  <c r="J12" i="21"/>
  <c r="J13" i="21"/>
  <c r="D14" i="21"/>
  <c r="E14" i="21"/>
  <c r="F14" i="21"/>
  <c r="G14" i="21"/>
  <c r="H14" i="21"/>
  <c r="I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Q17" i="15" s="1"/>
  <c r="AN9" i="15"/>
  <c r="AN17" i="15" s="1"/>
  <c r="AN10" i="15"/>
  <c r="AN11" i="15"/>
  <c r="AN12" i="15"/>
  <c r="AN13" i="15"/>
  <c r="AN14" i="15"/>
  <c r="AN15" i="15"/>
  <c r="AN16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AL16" i="15" s="1"/>
  <c r="J12" i="24"/>
  <c r="AJ15" i="15" s="1"/>
  <c r="AL15" i="15" s="1"/>
  <c r="J11" i="24"/>
  <c r="AJ14" i="15" s="1"/>
  <c r="AL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3" i="15"/>
  <c r="AL12" i="15"/>
  <c r="AH17" i="15"/>
  <c r="AE17" i="15"/>
  <c r="AB17" i="15"/>
  <c r="Y17" i="15"/>
  <c r="V17" i="15"/>
  <c r="J17" i="15"/>
  <c r="G17" i="15"/>
  <c r="D17" i="15"/>
  <c r="I14" i="22"/>
  <c r="H14" i="22"/>
  <c r="G14" i="22"/>
  <c r="E14" i="22"/>
  <c r="D14" i="22"/>
  <c r="J13" i="22"/>
  <c r="I16" i="15" s="1"/>
  <c r="K16" i="15" s="1"/>
  <c r="J12" i="22"/>
  <c r="I15" i="15" s="1"/>
  <c r="K15" i="15" s="1"/>
  <c r="J11" i="22"/>
  <c r="I14" i="15" s="1"/>
  <c r="K14" i="15" s="1"/>
  <c r="J10" i="22"/>
  <c r="I13" i="15" s="1"/>
  <c r="K13" i="15" s="1"/>
  <c r="J9" i="22"/>
  <c r="I12" i="15" s="1"/>
  <c r="K12" i="15" s="1"/>
  <c r="J8" i="22"/>
  <c r="I11" i="15" s="1"/>
  <c r="K11" i="15" s="1"/>
  <c r="J7" i="22"/>
  <c r="I10" i="15" s="1"/>
  <c r="K10" i="15" s="1"/>
  <c r="J6" i="22"/>
  <c r="I9" i="15" s="1"/>
  <c r="K9" i="15" s="1"/>
  <c r="J5" i="22"/>
  <c r="I8" i="15" s="1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4" i="21"/>
  <c r="J14" i="21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M8" i="15" s="1"/>
  <c r="AO8" i="15" s="1"/>
  <c r="J14" i="22" l="1"/>
  <c r="AJ17" i="15"/>
  <c r="J14" i="24"/>
  <c r="E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I14" i="16" l="1"/>
  <c r="H14" i="16"/>
  <c r="G14" i="16"/>
  <c r="E14" i="16"/>
  <c r="D14" i="16"/>
  <c r="C14" i="16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AV11" i="15" l="1"/>
  <c r="AX11" i="15" s="1"/>
  <c r="J14" i="16"/>
  <c r="J14" i="17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AP9" i="15" l="1"/>
  <c r="AY9" i="15" s="1"/>
  <c r="N8" i="15"/>
  <c r="AY8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<sst xmlns="http://schemas.openxmlformats.org/spreadsheetml/2006/main" count="346" uniqueCount="65">
  <si>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</si>
  <si>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</si>
  <si>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</si>
  <si>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</si>
  <si>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</si>
  <si>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</si>
  <si>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</si>
  <si>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</si>
  <si>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</si>
  <si>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</si>
  <si>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</si>
  <si>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</si>
  <si>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</si>
  <si>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</si>
  <si>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</si>
  <si>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</si>
  <si>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</si>
  <si>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</si>
  <si>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</si>
  <si>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</si>
  <si>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</si>
  <si>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</si>
  <si>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</si>
  <si>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</si>
  <si>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</si>
  <si>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</si>
  <si>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</si>
  <si>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</si>
  <si>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</si>
  <si>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</si>
  <si>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</si>
  <si>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</si>
  <si>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</si>
  <si>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</si>
  <si>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</si>
  <si>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</si>
  <si>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</si>
  <si>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</si>
  <si>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</si>
  <si>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</si>
  <si>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</si>
  <si>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</si>
  <si>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</si>
  <si>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</si>
  <si>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</si>
  <si>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</si>
  <si>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</si>
  <si>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</si>
  <si>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</si>
  <si>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</si>
  <si>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</si>
  <si>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</si>
  <si>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</si>
  <si>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</si>
  <si>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</si>
  <si>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</si>
  <si>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</si>
  <si>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</si>
  <si>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</si>
  <si>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</si>
  <si>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 โรงพยาบาลสมเด็จพระยุพราชสระแก้ว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</si>
  <si>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</si>
  <si>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</si>
  <si>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2,872 ค่ารถรีเฟอ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</si>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</sst>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K11" sqref="K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61</v>
      </c>
    </row>
    <row r="3" spans="1:1" x14ac:dyDescent="0.7">
      <c r="A3" s="3" t="s">
        <v>58</v>
      </c>
    </row>
    <row r="5" spans="1:1" x14ac:dyDescent="0.7">
      <c r="A5" s="19" t="s">
        <v>62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60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/>
      <c r="D5" s="26"/>
      <c r="E5" s="26"/>
      <c r="F5" s="26"/>
      <c r="G5" s="26"/>
      <c r="H5" s="26"/>
      <c r="I5" s="26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26"/>
      <c r="D6" s="26">
        <v>1790</v>
      </c>
      <c r="E6" s="26"/>
      <c r="F6" s="26"/>
      <c r="G6" s="26"/>
      <c r="H6" s="26"/>
      <c r="I6" s="26"/>
      <c r="J6" s="11">
        <f t="shared" si="0"/>
        <v>1790</v>
      </c>
    </row>
    <row r="7" spans="1:10" x14ac:dyDescent="0.7">
      <c r="A7" s="4">
        <v>10867</v>
      </c>
      <c r="B7" s="5" t="s">
        <v>5</v>
      </c>
      <c r="C7" s="26"/>
      <c r="D7" s="26">
        <v>503</v>
      </c>
      <c r="E7" s="26"/>
      <c r="F7" s="26"/>
      <c r="G7" s="26"/>
      <c r="H7" s="26"/>
      <c r="I7" s="26"/>
      <c r="J7" s="11">
        <f t="shared" si="0"/>
        <v>503</v>
      </c>
    </row>
    <row r="8" spans="1:10" x14ac:dyDescent="0.7">
      <c r="A8" s="4">
        <v>10868</v>
      </c>
      <c r="B8" s="5" t="s">
        <v>6</v>
      </c>
      <c r="C8" s="26"/>
      <c r="D8" s="26">
        <v>4668.5</v>
      </c>
      <c r="E8" s="26"/>
      <c r="F8" s="26"/>
      <c r="G8" s="26"/>
      <c r="H8" s="26"/>
      <c r="I8" s="26"/>
      <c r="J8" s="11">
        <f t="shared" si="0"/>
        <v>4668.5</v>
      </c>
    </row>
    <row r="9" spans="1:10" x14ac:dyDescent="0.7">
      <c r="A9" s="4">
        <v>10869</v>
      </c>
      <c r="B9" s="5" t="s">
        <v>7</v>
      </c>
      <c r="C9" s="26"/>
      <c r="D9" s="26">
        <v>6040</v>
      </c>
      <c r="E9" s="26"/>
      <c r="F9" s="26"/>
      <c r="G9" s="26"/>
      <c r="H9" s="26"/>
      <c r="I9" s="26"/>
      <c r="J9" s="11">
        <f t="shared" si="0"/>
        <v>6040</v>
      </c>
    </row>
    <row r="10" spans="1:10" x14ac:dyDescent="0.7">
      <c r="A10" s="4">
        <v>10870</v>
      </c>
      <c r="B10" s="5" t="s">
        <v>8</v>
      </c>
      <c r="C10" s="26"/>
      <c r="D10" s="26">
        <v>10028</v>
      </c>
      <c r="E10" s="26"/>
      <c r="F10" s="26"/>
      <c r="G10" s="26"/>
      <c r="H10" s="26"/>
      <c r="I10" s="26"/>
      <c r="J10" s="11">
        <f t="shared" si="0"/>
        <v>10028</v>
      </c>
    </row>
    <row r="11" spans="1:10" x14ac:dyDescent="0.7">
      <c r="A11" s="4">
        <v>13817</v>
      </c>
      <c r="B11" s="5" t="s">
        <v>9</v>
      </c>
      <c r="C11" s="26"/>
      <c r="D11" s="26">
        <v>4338</v>
      </c>
      <c r="E11" s="26"/>
      <c r="F11" s="26"/>
      <c r="G11" s="26"/>
      <c r="H11" s="26"/>
      <c r="I11" s="26"/>
      <c r="J11" s="11">
        <f t="shared" si="0"/>
        <v>4338</v>
      </c>
    </row>
    <row r="12" spans="1:10" x14ac:dyDescent="0.7">
      <c r="A12" s="4">
        <v>28849</v>
      </c>
      <c r="B12" s="5" t="s">
        <v>10</v>
      </c>
      <c r="C12" s="26"/>
      <c r="D12" s="26">
        <v>1510</v>
      </c>
      <c r="E12" s="26"/>
      <c r="F12" s="26"/>
      <c r="G12" s="26"/>
      <c r="H12" s="26"/>
      <c r="I12" s="26"/>
      <c r="J12" s="11">
        <f t="shared" si="0"/>
        <v>1510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7">
        <f t="shared" si="1"/>
        <v>28877.5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11">
        <f t="shared" si="0"/>
        <v>28877.5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60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/>
      <c r="D5" s="26"/>
      <c r="E5" s="26"/>
      <c r="F5" s="26"/>
      <c r="G5" s="26"/>
      <c r="H5" s="26"/>
      <c r="I5" s="26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26">
        <v>1760</v>
      </c>
      <c r="D6" s="26"/>
      <c r="E6" s="26"/>
      <c r="F6" s="26"/>
      <c r="G6" s="26"/>
      <c r="H6" s="26"/>
      <c r="I6" s="26"/>
      <c r="J6" s="11">
        <f t="shared" si="0"/>
        <v>1760</v>
      </c>
    </row>
    <row r="7" spans="1:10" x14ac:dyDescent="0.7">
      <c r="A7" s="4">
        <v>10867</v>
      </c>
      <c r="B7" s="5" t="s">
        <v>5</v>
      </c>
      <c r="C7" s="26">
        <v>1494</v>
      </c>
      <c r="D7" s="26"/>
      <c r="E7" s="26"/>
      <c r="F7" s="26"/>
      <c r="G7" s="26"/>
      <c r="H7" s="26"/>
      <c r="I7" s="26"/>
      <c r="J7" s="11">
        <f t="shared" si="0"/>
        <v>1494</v>
      </c>
    </row>
    <row r="8" spans="1:10" x14ac:dyDescent="0.7">
      <c r="A8" s="4">
        <v>10868</v>
      </c>
      <c r="B8" s="5" t="s">
        <v>6</v>
      </c>
      <c r="C8" s="26">
        <v>4335</v>
      </c>
      <c r="D8" s="26"/>
      <c r="E8" s="26"/>
      <c r="F8" s="26"/>
      <c r="G8" s="26"/>
      <c r="H8" s="26"/>
      <c r="I8" s="26"/>
      <c r="J8" s="11">
        <f t="shared" si="0"/>
        <v>4335</v>
      </c>
    </row>
    <row r="9" spans="1:10" x14ac:dyDescent="0.7">
      <c r="A9" s="4">
        <v>10869</v>
      </c>
      <c r="B9" s="5" t="s">
        <v>7</v>
      </c>
      <c r="C9" s="26">
        <v>6785</v>
      </c>
      <c r="D9" s="26"/>
      <c r="E9" s="26"/>
      <c r="F9" s="26"/>
      <c r="G9" s="26"/>
      <c r="H9" s="26"/>
      <c r="I9" s="26"/>
      <c r="J9" s="11">
        <f t="shared" si="0"/>
        <v>6785</v>
      </c>
    </row>
    <row r="10" spans="1:10" x14ac:dyDescent="0.7">
      <c r="A10" s="4">
        <v>10870</v>
      </c>
      <c r="B10" s="5" t="s">
        <v>8</v>
      </c>
      <c r="C10" s="26">
        <v>13399</v>
      </c>
      <c r="D10" s="26"/>
      <c r="E10" s="26"/>
      <c r="F10" s="26"/>
      <c r="G10" s="26"/>
      <c r="H10" s="26"/>
      <c r="I10" s="26"/>
      <c r="J10" s="11">
        <f t="shared" si="0"/>
        <v>13399</v>
      </c>
    </row>
    <row r="11" spans="1:10" x14ac:dyDescent="0.7">
      <c r="A11" s="4">
        <v>13817</v>
      </c>
      <c r="B11" s="5" t="s">
        <v>9</v>
      </c>
      <c r="C11" s="26">
        <v>13339</v>
      </c>
      <c r="D11" s="26"/>
      <c r="E11" s="26"/>
      <c r="F11" s="26"/>
      <c r="G11" s="26"/>
      <c r="H11" s="26"/>
      <c r="I11" s="26"/>
      <c r="J11" s="11">
        <f t="shared" si="0"/>
        <v>13339</v>
      </c>
    </row>
    <row r="12" spans="1:10" x14ac:dyDescent="0.7">
      <c r="A12" s="4">
        <v>28849</v>
      </c>
      <c r="B12" s="5" t="s">
        <v>10</v>
      </c>
      <c r="C12" s="26">
        <v>1216</v>
      </c>
      <c r="D12" s="26"/>
      <c r="E12" s="26"/>
      <c r="F12" s="26"/>
      <c r="G12" s="26"/>
      <c r="H12" s="26"/>
      <c r="I12" s="26"/>
      <c r="J12" s="11">
        <f t="shared" si="0"/>
        <v>1216</v>
      </c>
    </row>
    <row r="13" spans="1:10" x14ac:dyDescent="0.7">
      <c r="A13" s="4">
        <v>28850</v>
      </c>
      <c r="B13" s="5" t="s">
        <v>11</v>
      </c>
      <c r="C13" s="26">
        <v>2396</v>
      </c>
      <c r="D13" s="26"/>
      <c r="E13" s="26"/>
      <c r="F13" s="26"/>
      <c r="G13" s="26"/>
      <c r="H13" s="26"/>
      <c r="I13" s="26"/>
      <c r="J13" s="11">
        <f t="shared" si="0"/>
        <v>2396</v>
      </c>
    </row>
    <row r="14" spans="1:10" s="8" customFormat="1" x14ac:dyDescent="0.7">
      <c r="A14" s="43" t="s">
        <v>0</v>
      </c>
      <c r="B14" s="44"/>
      <c r="C14" s="7">
        <f>SUM(C5:C13)</f>
        <v>44724</v>
      </c>
      <c r="D14" s="7">
        <f t="shared" ref="D14:I14" si="1">SUM(D5:D13)</f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11">
        <f t="shared" si="0"/>
        <v>44724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A2" sqref="A2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60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/>
      <c r="D5" s="26"/>
      <c r="E5" s="26"/>
      <c r="F5" s="26"/>
      <c r="G5" s="26"/>
      <c r="H5" s="26"/>
      <c r="I5" s="26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26">
        <v>1775</v>
      </c>
      <c r="D6" s="26"/>
      <c r="E6" s="26"/>
      <c r="F6" s="26"/>
      <c r="G6" s="26"/>
      <c r="H6" s="26"/>
      <c r="I6" s="26"/>
      <c r="J6" s="11">
        <f t="shared" si="0"/>
        <v>1775</v>
      </c>
    </row>
    <row r="7" spans="1:10" x14ac:dyDescent="0.7">
      <c r="A7" s="4">
        <v>10867</v>
      </c>
      <c r="B7" s="5" t="s">
        <v>5</v>
      </c>
      <c r="C7" s="26">
        <v>1169</v>
      </c>
      <c r="D7" s="26"/>
      <c r="E7" s="26"/>
      <c r="F7" s="26"/>
      <c r="G7" s="26"/>
      <c r="H7" s="26"/>
      <c r="I7" s="26"/>
      <c r="J7" s="11">
        <f t="shared" si="0"/>
        <v>1169</v>
      </c>
    </row>
    <row r="8" spans="1:10" x14ac:dyDescent="0.7">
      <c r="A8" s="4">
        <v>10868</v>
      </c>
      <c r="B8" s="5" t="s">
        <v>6</v>
      </c>
      <c r="C8" s="26">
        <v>4533</v>
      </c>
      <c r="D8" s="26"/>
      <c r="E8" s="26"/>
      <c r="F8" s="26"/>
      <c r="G8" s="26"/>
      <c r="H8" s="26"/>
      <c r="I8" s="26"/>
      <c r="J8" s="11">
        <f t="shared" si="0"/>
        <v>4533</v>
      </c>
    </row>
    <row r="9" spans="1:10" x14ac:dyDescent="0.7">
      <c r="A9" s="4">
        <v>10869</v>
      </c>
      <c r="B9" s="5" t="s">
        <v>7</v>
      </c>
      <c r="C9" s="26">
        <v>3218</v>
      </c>
      <c r="D9" s="26"/>
      <c r="E9" s="26"/>
      <c r="F9" s="26"/>
      <c r="G9" s="26"/>
      <c r="H9" s="26"/>
      <c r="I9" s="26"/>
      <c r="J9" s="11">
        <f t="shared" si="0"/>
        <v>3218</v>
      </c>
    </row>
    <row r="10" spans="1:10" x14ac:dyDescent="0.7">
      <c r="A10" s="4">
        <v>10870</v>
      </c>
      <c r="B10" s="5" t="s">
        <v>8</v>
      </c>
      <c r="C10" s="26">
        <v>14354</v>
      </c>
      <c r="D10" s="26"/>
      <c r="E10" s="26"/>
      <c r="F10" s="26"/>
      <c r="G10" s="26"/>
      <c r="H10" s="26"/>
      <c r="I10" s="26"/>
      <c r="J10" s="11">
        <f t="shared" si="0"/>
        <v>14354</v>
      </c>
    </row>
    <row r="11" spans="1:10" x14ac:dyDescent="0.7">
      <c r="A11" s="4">
        <v>13817</v>
      </c>
      <c r="B11" s="5" t="s">
        <v>9</v>
      </c>
      <c r="C11" s="26">
        <v>6937</v>
      </c>
      <c r="D11" s="26"/>
      <c r="E11" s="26"/>
      <c r="F11" s="26"/>
      <c r="G11" s="26"/>
      <c r="H11" s="26"/>
      <c r="I11" s="26"/>
      <c r="J11" s="11">
        <f t="shared" si="0"/>
        <v>6937</v>
      </c>
    </row>
    <row r="12" spans="1:10" x14ac:dyDescent="0.7">
      <c r="A12" s="4">
        <v>28849</v>
      </c>
      <c r="B12" s="5" t="s">
        <v>10</v>
      </c>
      <c r="C12" s="26">
        <v>2212</v>
      </c>
      <c r="D12" s="26"/>
      <c r="E12" s="26"/>
      <c r="F12" s="26"/>
      <c r="G12" s="26"/>
      <c r="H12" s="26"/>
      <c r="I12" s="26"/>
      <c r="J12" s="11">
        <f t="shared" si="0"/>
        <v>2212</v>
      </c>
    </row>
    <row r="13" spans="1:10" x14ac:dyDescent="0.7">
      <c r="A13" s="4">
        <v>28850</v>
      </c>
      <c r="B13" s="5" t="s">
        <v>11</v>
      </c>
      <c r="C13" s="26">
        <v>1922</v>
      </c>
      <c r="D13" s="26"/>
      <c r="E13" s="26"/>
      <c r="F13" s="26"/>
      <c r="G13" s="26"/>
      <c r="H13" s="26"/>
      <c r="I13" s="26"/>
      <c r="J13" s="11">
        <f t="shared" si="0"/>
        <v>1922</v>
      </c>
    </row>
    <row r="14" spans="1:10" s="8" customFormat="1" x14ac:dyDescent="0.7">
      <c r="A14" s="43" t="s">
        <v>0</v>
      </c>
      <c r="B14" s="44"/>
      <c r="C14" s="7">
        <f>SUM(C5:C13)</f>
        <v>36120</v>
      </c>
      <c r="D14" s="6">
        <f t="shared" ref="D14:I14" si="1"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36120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4"/>
  <sheetViews>
    <sheetView workbookViewId="0">
      <selection activeCell="D20" sqref="D20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60</v>
      </c>
    </row>
    <row r="3" spans="1:10" s="21" customFormat="1" ht="26.25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6.25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>
        <v>639</v>
      </c>
      <c r="E6" s="10"/>
      <c r="F6" s="10"/>
      <c r="G6" s="10"/>
      <c r="H6" s="10"/>
      <c r="I6" s="10"/>
      <c r="J6" s="11">
        <f t="shared" ref="J6:J14" si="0">SUM(C6:I6)</f>
        <v>639</v>
      </c>
    </row>
    <row r="7" spans="1:10" x14ac:dyDescent="0.7">
      <c r="A7" s="4">
        <v>10867</v>
      </c>
      <c r="B7" s="5" t="s">
        <v>5</v>
      </c>
      <c r="C7" s="10"/>
      <c r="D7" s="10">
        <v>1407</v>
      </c>
      <c r="E7" s="10"/>
      <c r="F7" s="10"/>
      <c r="G7" s="10"/>
      <c r="H7" s="10"/>
      <c r="I7" s="10"/>
      <c r="J7" s="11">
        <f t="shared" si="0"/>
        <v>1407</v>
      </c>
    </row>
    <row r="8" spans="1:10" x14ac:dyDescent="0.7">
      <c r="A8" s="4">
        <v>10868</v>
      </c>
      <c r="B8" s="5" t="s">
        <v>6</v>
      </c>
      <c r="C8" s="10"/>
      <c r="D8" s="10">
        <v>1710</v>
      </c>
      <c r="E8" s="10"/>
      <c r="F8" s="10"/>
      <c r="G8" s="10"/>
      <c r="H8" s="10"/>
      <c r="I8" s="10"/>
      <c r="J8" s="11">
        <f t="shared" si="0"/>
        <v>1710</v>
      </c>
    </row>
    <row r="9" spans="1:10" x14ac:dyDescent="0.7">
      <c r="A9" s="4">
        <v>10869</v>
      </c>
      <c r="B9" s="5" t="s">
        <v>7</v>
      </c>
      <c r="C9" s="10"/>
      <c r="D9" s="10">
        <v>3125</v>
      </c>
      <c r="E9" s="10"/>
      <c r="F9" s="10"/>
      <c r="G9" s="10"/>
      <c r="H9" s="10"/>
      <c r="I9" s="10"/>
      <c r="J9" s="11">
        <f t="shared" si="0"/>
        <v>3125</v>
      </c>
    </row>
    <row r="10" spans="1:10" x14ac:dyDescent="0.7">
      <c r="A10" s="4">
        <v>10870</v>
      </c>
      <c r="B10" s="5" t="s">
        <v>8</v>
      </c>
      <c r="C10" s="10">
        <v>9970</v>
      </c>
      <c r="D10" s="10">
        <v>4792</v>
      </c>
      <c r="E10" s="10"/>
      <c r="F10" s="10"/>
      <c r="G10" s="10"/>
      <c r="H10" s="10"/>
      <c r="I10" s="10"/>
      <c r="J10" s="11">
        <f t="shared" si="0"/>
        <v>14762</v>
      </c>
    </row>
    <row r="11" spans="1:10" x14ac:dyDescent="0.7">
      <c r="A11" s="4">
        <v>13817</v>
      </c>
      <c r="B11" s="5" t="s">
        <v>9</v>
      </c>
      <c r="C11" s="10"/>
      <c r="D11" s="10">
        <v>4230</v>
      </c>
      <c r="E11" s="10"/>
      <c r="F11" s="10"/>
      <c r="G11" s="10"/>
      <c r="H11" s="10"/>
      <c r="I11" s="10"/>
      <c r="J11" s="11">
        <f t="shared" si="0"/>
        <v>4230</v>
      </c>
    </row>
    <row r="12" spans="1:10" x14ac:dyDescent="0.7">
      <c r="A12" s="4">
        <v>28849</v>
      </c>
      <c r="B12" s="5" t="s">
        <v>10</v>
      </c>
      <c r="C12" s="10"/>
      <c r="D12" s="22">
        <v>3020</v>
      </c>
      <c r="E12" s="10"/>
      <c r="F12" s="10"/>
      <c r="G12" s="10"/>
      <c r="H12" s="10"/>
      <c r="I12" s="10"/>
      <c r="J12" s="11">
        <f t="shared" si="0"/>
        <v>3020</v>
      </c>
    </row>
    <row r="13" spans="1:10" x14ac:dyDescent="0.7">
      <c r="A13" s="4">
        <v>28850</v>
      </c>
      <c r="B13" s="5" t="s">
        <v>11</v>
      </c>
      <c r="C13" s="10"/>
      <c r="D13" s="10">
        <v>653</v>
      </c>
      <c r="E13" s="10"/>
      <c r="F13" s="10"/>
      <c r="G13" s="10"/>
      <c r="H13" s="10"/>
      <c r="I13" s="10"/>
      <c r="J13" s="11">
        <f t="shared" si="0"/>
        <v>653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9970</v>
      </c>
      <c r="D14" s="6">
        <f t="shared" si="1"/>
        <v>19576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29546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48" right="0.2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14"/>
  <sheetViews>
    <sheetView workbookViewId="0">
      <selection activeCell="E13" sqref="E13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60</v>
      </c>
    </row>
    <row r="3" spans="1:10" s="21" customFormat="1" ht="24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>
        <v>1006</v>
      </c>
      <c r="E6" s="10"/>
      <c r="F6" s="10"/>
      <c r="G6" s="10"/>
      <c r="H6" s="10"/>
      <c r="I6" s="10"/>
      <c r="J6" s="11">
        <f t="shared" ref="J6:J14" si="0">SUM(C6:I6)</f>
        <v>1006</v>
      </c>
    </row>
    <row r="7" spans="1:10" x14ac:dyDescent="0.7">
      <c r="A7" s="4">
        <v>10867</v>
      </c>
      <c r="B7" s="5" t="s">
        <v>5</v>
      </c>
      <c r="C7" s="10"/>
      <c r="D7" s="10">
        <v>650</v>
      </c>
      <c r="E7" s="10"/>
      <c r="F7" s="10"/>
      <c r="G7" s="10"/>
      <c r="H7" s="10"/>
      <c r="I7" s="10"/>
      <c r="J7" s="11">
        <f t="shared" si="0"/>
        <v>650</v>
      </c>
    </row>
    <row r="8" spans="1:10" x14ac:dyDescent="0.7">
      <c r="A8" s="4">
        <v>10868</v>
      </c>
      <c r="B8" s="5" t="s">
        <v>6</v>
      </c>
      <c r="C8" s="10"/>
      <c r="D8" s="10">
        <v>6484</v>
      </c>
      <c r="E8" s="10"/>
      <c r="F8" s="10"/>
      <c r="G8" s="10"/>
      <c r="H8" s="10"/>
      <c r="I8" s="10"/>
      <c r="J8" s="11">
        <f t="shared" si="0"/>
        <v>6484</v>
      </c>
    </row>
    <row r="9" spans="1:10" x14ac:dyDescent="0.7">
      <c r="A9" s="4">
        <v>10869</v>
      </c>
      <c r="B9" s="5" t="s">
        <v>7</v>
      </c>
      <c r="C9" s="10"/>
      <c r="D9" s="22">
        <v>5552</v>
      </c>
      <c r="E9" s="10"/>
      <c r="F9" s="10"/>
      <c r="G9" s="10"/>
      <c r="H9" s="10"/>
      <c r="I9" s="10"/>
      <c r="J9" s="11">
        <f t="shared" si="0"/>
        <v>5552</v>
      </c>
    </row>
    <row r="10" spans="1:10" x14ac:dyDescent="0.7">
      <c r="A10" s="4">
        <v>10870</v>
      </c>
      <c r="B10" s="5" t="s">
        <v>8</v>
      </c>
      <c r="C10" s="10">
        <v>4059</v>
      </c>
      <c r="D10" s="22">
        <v>8630</v>
      </c>
      <c r="E10" s="10"/>
      <c r="F10" s="10"/>
      <c r="G10" s="10"/>
      <c r="H10" s="10"/>
      <c r="I10" s="10"/>
      <c r="J10" s="11">
        <f t="shared" si="0"/>
        <v>12689</v>
      </c>
    </row>
    <row r="11" spans="1:10" x14ac:dyDescent="0.7">
      <c r="A11" s="4">
        <v>13817</v>
      </c>
      <c r="B11" s="5" t="s">
        <v>9</v>
      </c>
      <c r="C11" s="10"/>
      <c r="D11" s="22">
        <v>5445</v>
      </c>
      <c r="E11" s="10"/>
      <c r="F11" s="10"/>
      <c r="G11" s="10"/>
      <c r="H11" s="10"/>
      <c r="I11" s="10"/>
      <c r="J11" s="11">
        <f t="shared" si="0"/>
        <v>5445</v>
      </c>
    </row>
    <row r="12" spans="1:10" x14ac:dyDescent="0.7">
      <c r="A12" s="4">
        <v>28849</v>
      </c>
      <c r="B12" s="5" t="s">
        <v>10</v>
      </c>
      <c r="C12" s="10"/>
      <c r="D12" s="22">
        <v>700</v>
      </c>
      <c r="E12" s="10"/>
      <c r="F12" s="10"/>
      <c r="G12" s="10"/>
      <c r="H12" s="10"/>
      <c r="I12" s="10"/>
      <c r="J12" s="11">
        <f t="shared" si="0"/>
        <v>700</v>
      </c>
    </row>
    <row r="13" spans="1:10" x14ac:dyDescent="0.7">
      <c r="A13" s="4">
        <v>28850</v>
      </c>
      <c r="B13" s="5" t="s">
        <v>11</v>
      </c>
      <c r="C13" s="10"/>
      <c r="D13" s="10">
        <v>0</v>
      </c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4059</v>
      </c>
      <c r="D14" s="6">
        <f>SUM(D5:D13)</f>
        <v>28467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32526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17"/>
  <sheetViews>
    <sheetView zoomScale="110" zoomScaleNormal="110" workbookViewId="0">
      <pane xSplit="1" topLeftCell="B1" activePane="topRight" state="frozen"/>
      <selection pane="topRight" activeCell="F9" sqref="F9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1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29.4" customHeight="1" x14ac:dyDescent="0.85">
      <c r="A2" s="16" t="s">
        <v>60</v>
      </c>
    </row>
    <row r="3" spans="1:11" s="21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1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1" x14ac:dyDescent="0.7">
      <c r="A6" s="4">
        <v>10866</v>
      </c>
      <c r="B6" s="5" t="s">
        <v>4</v>
      </c>
      <c r="C6" s="10"/>
      <c r="D6" s="10">
        <v>2465</v>
      </c>
      <c r="E6" s="10"/>
      <c r="F6" s="10"/>
      <c r="G6" s="10"/>
      <c r="H6" s="10"/>
      <c r="I6" s="10"/>
      <c r="J6" s="11">
        <f>SUM(C6:I6)</f>
        <v>2465</v>
      </c>
    </row>
    <row r="7" spans="1:11" x14ac:dyDescent="0.7">
      <c r="A7" s="4">
        <v>10867</v>
      </c>
      <c r="B7" s="5" t="s">
        <v>5</v>
      </c>
      <c r="C7" s="10"/>
      <c r="D7" s="10">
        <v>391</v>
      </c>
      <c r="E7" s="10"/>
      <c r="F7" s="10"/>
      <c r="G7" s="10"/>
      <c r="H7" s="10"/>
      <c r="I7" s="10"/>
      <c r="J7" s="11">
        <f t="shared" si="0"/>
        <v>391</v>
      </c>
    </row>
    <row r="8" spans="1:11" x14ac:dyDescent="0.7">
      <c r="A8" s="4">
        <v>10868</v>
      </c>
      <c r="B8" s="5" t="s">
        <v>6</v>
      </c>
      <c r="C8" s="10">
        <v>2872</v>
      </c>
      <c r="D8" s="10">
        <v>4441.75</v>
      </c>
      <c r="E8" s="10"/>
      <c r="F8" s="10"/>
      <c r="G8" s="10"/>
      <c r="H8" s="10"/>
      <c r="I8" s="10"/>
      <c r="J8" s="11">
        <f t="shared" si="0"/>
        <v>7313.75</v>
      </c>
      <c r="K8" s="3" t="s">
        <v>63</v>
      </c>
    </row>
    <row r="9" spans="1:11" x14ac:dyDescent="0.7">
      <c r="A9" s="4">
        <v>10869</v>
      </c>
      <c r="B9" s="5" t="s">
        <v>7</v>
      </c>
      <c r="C9" s="10"/>
      <c r="D9" s="10">
        <v>7790</v>
      </c>
      <c r="E9" s="10"/>
      <c r="F9" s="10"/>
      <c r="G9" s="10"/>
      <c r="H9" s="10"/>
      <c r="I9" s="10"/>
      <c r="J9" s="11">
        <f t="shared" si="0"/>
        <v>7790</v>
      </c>
    </row>
    <row r="10" spans="1:11" x14ac:dyDescent="0.7">
      <c r="A10" s="4">
        <v>10870</v>
      </c>
      <c r="B10" s="5" t="s">
        <v>8</v>
      </c>
      <c r="C10" s="10">
        <v>12199</v>
      </c>
      <c r="D10" s="10">
        <v>5857</v>
      </c>
      <c r="E10" s="10"/>
      <c r="F10" s="10"/>
      <c r="G10" s="10"/>
      <c r="H10" s="10"/>
      <c r="I10" s="10"/>
      <c r="J10" s="11">
        <f t="shared" si="0"/>
        <v>18056</v>
      </c>
    </row>
    <row r="11" spans="1:11" x14ac:dyDescent="0.7">
      <c r="A11" s="4">
        <v>13817</v>
      </c>
      <c r="B11" s="5" t="s">
        <v>9</v>
      </c>
      <c r="C11" s="10"/>
      <c r="D11" s="10">
        <v>13089</v>
      </c>
      <c r="E11" s="10"/>
      <c r="F11" s="10"/>
      <c r="G11" s="10"/>
      <c r="H11" s="10"/>
      <c r="I11" s="10"/>
      <c r="J11" s="11">
        <f t="shared" si="0"/>
        <v>13089</v>
      </c>
    </row>
    <row r="12" spans="1:11" x14ac:dyDescent="0.7">
      <c r="A12" s="4">
        <v>28849</v>
      </c>
      <c r="B12" s="5" t="s">
        <v>10</v>
      </c>
      <c r="C12" s="10"/>
      <c r="D12" s="10">
        <v>3901</v>
      </c>
      <c r="E12" s="10"/>
      <c r="F12" s="10"/>
      <c r="G12" s="10"/>
      <c r="H12" s="10"/>
      <c r="I12" s="10"/>
      <c r="J12" s="11">
        <f t="shared" si="0"/>
        <v>3901</v>
      </c>
    </row>
    <row r="13" spans="1:11" x14ac:dyDescent="0.7">
      <c r="A13" s="4">
        <v>28850</v>
      </c>
      <c r="B13" s="5" t="s">
        <v>11</v>
      </c>
      <c r="C13" s="10"/>
      <c r="D13" s="10">
        <v>924</v>
      </c>
      <c r="E13" s="10"/>
      <c r="F13" s="10"/>
      <c r="G13" s="10"/>
      <c r="H13" s="10"/>
      <c r="I13" s="10"/>
      <c r="J13" s="11">
        <f t="shared" si="0"/>
        <v>924</v>
      </c>
    </row>
    <row r="14" spans="1:11" s="8" customFormat="1" x14ac:dyDescent="0.7">
      <c r="A14" s="43" t="s">
        <v>0</v>
      </c>
      <c r="B14" s="44"/>
      <c r="C14" s="7">
        <f t="shared" ref="C14:I14" si="1">SUM(C5:C13)</f>
        <v>15071</v>
      </c>
      <c r="D14" s="6">
        <f>SUM(D5:D13)</f>
        <v>38858.75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53929.75</v>
      </c>
    </row>
    <row r="16" spans="1:11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6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Z17"/>
  <sheetViews>
    <sheetView tabSelected="1" topLeftCell="AH2" zoomScale="80" zoomScaleNormal="80" workbookViewId="0">
      <selection activeCell="AR8" sqref="AR8:AR16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4.5" style="3" customWidth="1"/>
    <col min="53" max="16384" width="9" style="3"/>
  </cols>
  <sheetData>
    <row r="1" spans="1:52" s="1" customFormat="1" ht="52.95" customHeight="1" x14ac:dyDescent="0.7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</row>
    <row r="2" spans="1:52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34"/>
      <c r="AS3" s="31"/>
      <c r="AT3" s="31"/>
      <c r="AU3" s="31"/>
      <c r="AV3" s="31"/>
      <c r="AW3" s="31"/>
      <c r="AX3" s="31"/>
      <c r="AY3" s="55" t="s">
        <v>41</v>
      </c>
      <c r="AZ3" s="56" t="s">
        <v>64</v>
      </c>
    </row>
    <row r="4" spans="1:52" s="25" customFormat="1" ht="24.6" customHeight="1" x14ac:dyDescent="0.7">
      <c r="A4" s="60" t="s">
        <v>28</v>
      </c>
      <c r="B4" s="60"/>
      <c r="C4" s="82" t="s">
        <v>13</v>
      </c>
      <c r="D4" s="82"/>
      <c r="E4" s="82"/>
      <c r="F4" s="82"/>
      <c r="G4" s="82"/>
      <c r="H4" s="82"/>
      <c r="I4" s="82"/>
      <c r="J4" s="82"/>
      <c r="K4" s="82"/>
      <c r="L4" s="85" t="s">
        <v>13</v>
      </c>
      <c r="M4" s="85"/>
      <c r="N4" s="85"/>
      <c r="O4" s="85"/>
      <c r="P4" s="85"/>
      <c r="Q4" s="85"/>
      <c r="R4" s="85"/>
      <c r="S4" s="85"/>
      <c r="T4" s="86"/>
      <c r="U4" s="85" t="s">
        <v>13</v>
      </c>
      <c r="V4" s="85"/>
      <c r="W4" s="85"/>
      <c r="X4" s="85"/>
      <c r="Y4" s="85"/>
      <c r="Z4" s="85"/>
      <c r="AA4" s="85"/>
      <c r="AB4" s="85"/>
      <c r="AC4" s="86"/>
      <c r="AD4" s="85" t="s">
        <v>13</v>
      </c>
      <c r="AE4" s="85"/>
      <c r="AF4" s="85"/>
      <c r="AG4" s="85"/>
      <c r="AH4" s="85"/>
      <c r="AI4" s="85"/>
      <c r="AJ4" s="85"/>
      <c r="AK4" s="85"/>
      <c r="AL4" s="86"/>
      <c r="AM4" s="60" t="s">
        <v>32</v>
      </c>
      <c r="AN4" s="60"/>
      <c r="AO4" s="60"/>
      <c r="AP4" s="61" t="s">
        <v>30</v>
      </c>
      <c r="AQ4" s="71"/>
      <c r="AR4" s="72"/>
      <c r="AS4" s="60" t="s">
        <v>34</v>
      </c>
      <c r="AT4" s="60"/>
      <c r="AU4" s="60"/>
      <c r="AV4" s="60" t="s">
        <v>35</v>
      </c>
      <c r="AW4" s="60"/>
      <c r="AX4" s="61"/>
      <c r="AY4" s="56"/>
      <c r="AZ4" s="56"/>
    </row>
    <row r="5" spans="1:52" s="2" customFormat="1" ht="25.2" customHeight="1" x14ac:dyDescent="0.7">
      <c r="A5" s="53" t="s">
        <v>1</v>
      </c>
      <c r="B5" s="79" t="s">
        <v>2</v>
      </c>
      <c r="C5" s="57">
        <v>242431</v>
      </c>
      <c r="D5" s="57"/>
      <c r="E5" s="57"/>
      <c r="F5" s="57">
        <v>242462</v>
      </c>
      <c r="G5" s="57"/>
      <c r="H5" s="57"/>
      <c r="I5" s="57">
        <v>242492</v>
      </c>
      <c r="J5" s="57"/>
      <c r="K5" s="57"/>
      <c r="L5" s="57">
        <v>242523</v>
      </c>
      <c r="M5" s="57"/>
      <c r="N5" s="57"/>
      <c r="O5" s="57">
        <v>242554</v>
      </c>
      <c r="P5" s="57"/>
      <c r="Q5" s="57"/>
      <c r="R5" s="57">
        <v>242583</v>
      </c>
      <c r="S5" s="57"/>
      <c r="T5" s="57"/>
      <c r="U5" s="57">
        <v>242614</v>
      </c>
      <c r="V5" s="57"/>
      <c r="W5" s="57"/>
      <c r="X5" s="57">
        <v>242644</v>
      </c>
      <c r="Y5" s="57"/>
      <c r="Z5" s="57"/>
      <c r="AA5" s="57">
        <v>242675</v>
      </c>
      <c r="AB5" s="57"/>
      <c r="AC5" s="57"/>
      <c r="AD5" s="57">
        <v>242705</v>
      </c>
      <c r="AE5" s="57"/>
      <c r="AF5" s="57"/>
      <c r="AG5" s="57">
        <v>242736</v>
      </c>
      <c r="AH5" s="57"/>
      <c r="AI5" s="57"/>
      <c r="AJ5" s="57">
        <v>242767</v>
      </c>
      <c r="AK5" s="57"/>
      <c r="AL5" s="57"/>
      <c r="AM5" s="62" t="s">
        <v>37</v>
      </c>
      <c r="AN5" s="73" t="s">
        <v>33</v>
      </c>
      <c r="AO5" s="68" t="s">
        <v>57</v>
      </c>
      <c r="AP5" s="62" t="s">
        <v>38</v>
      </c>
      <c r="AQ5" s="73" t="s">
        <v>33</v>
      </c>
      <c r="AR5" s="68" t="s">
        <v>36</v>
      </c>
      <c r="AS5" s="62" t="s">
        <v>39</v>
      </c>
      <c r="AT5" s="65" t="s">
        <v>14</v>
      </c>
      <c r="AU5" s="68" t="s">
        <v>36</v>
      </c>
      <c r="AV5" s="62" t="s">
        <v>40</v>
      </c>
      <c r="AW5" s="65" t="s">
        <v>14</v>
      </c>
      <c r="AX5" s="68" t="s">
        <v>36</v>
      </c>
      <c r="AY5" s="56"/>
      <c r="AZ5" s="56"/>
    </row>
    <row r="6" spans="1:52" ht="31.2" customHeight="1" x14ac:dyDescent="0.7">
      <c r="A6" s="78"/>
      <c r="B6" s="80"/>
      <c r="C6" s="46" t="s">
        <v>23</v>
      </c>
      <c r="D6" s="58" t="s">
        <v>14</v>
      </c>
      <c r="E6" s="59" t="s">
        <v>12</v>
      </c>
      <c r="F6" s="46" t="s">
        <v>23</v>
      </c>
      <c r="G6" s="58" t="s">
        <v>14</v>
      </c>
      <c r="H6" s="59" t="s">
        <v>12</v>
      </c>
      <c r="I6" s="46" t="s">
        <v>23</v>
      </c>
      <c r="J6" s="58" t="s">
        <v>14</v>
      </c>
      <c r="K6" s="59" t="s">
        <v>12</v>
      </c>
      <c r="L6" s="46" t="s">
        <v>23</v>
      </c>
      <c r="M6" s="58" t="s">
        <v>14</v>
      </c>
      <c r="N6" s="59" t="s">
        <v>12</v>
      </c>
      <c r="O6" s="46" t="s">
        <v>23</v>
      </c>
      <c r="P6" s="58" t="s">
        <v>14</v>
      </c>
      <c r="Q6" s="59" t="s">
        <v>12</v>
      </c>
      <c r="R6" s="46" t="s">
        <v>23</v>
      </c>
      <c r="S6" s="58" t="s">
        <v>14</v>
      </c>
      <c r="T6" s="59" t="s">
        <v>12</v>
      </c>
      <c r="U6" s="46" t="s">
        <v>23</v>
      </c>
      <c r="V6" s="58" t="s">
        <v>14</v>
      </c>
      <c r="W6" s="59" t="s">
        <v>12</v>
      </c>
      <c r="X6" s="46" t="s">
        <v>23</v>
      </c>
      <c r="Y6" s="58" t="s">
        <v>14</v>
      </c>
      <c r="Z6" s="59" t="s">
        <v>12</v>
      </c>
      <c r="AA6" s="46" t="s">
        <v>23</v>
      </c>
      <c r="AB6" s="58" t="s">
        <v>14</v>
      </c>
      <c r="AC6" s="59" t="s">
        <v>31</v>
      </c>
      <c r="AD6" s="46" t="s">
        <v>23</v>
      </c>
      <c r="AE6" s="58" t="s">
        <v>14</v>
      </c>
      <c r="AF6" s="59" t="s">
        <v>12</v>
      </c>
      <c r="AG6" s="46" t="s">
        <v>23</v>
      </c>
      <c r="AH6" s="58" t="s">
        <v>14</v>
      </c>
      <c r="AI6" s="59" t="s">
        <v>12</v>
      </c>
      <c r="AJ6" s="46" t="s">
        <v>23</v>
      </c>
      <c r="AK6" s="58" t="s">
        <v>14</v>
      </c>
      <c r="AL6" s="59" t="s">
        <v>12</v>
      </c>
      <c r="AM6" s="76"/>
      <c r="AN6" s="74"/>
      <c r="AO6" s="69"/>
      <c r="AP6" s="76"/>
      <c r="AQ6" s="74"/>
      <c r="AR6" s="69"/>
      <c r="AS6" s="63"/>
      <c r="AT6" s="66"/>
      <c r="AU6" s="69"/>
      <c r="AV6" s="63"/>
      <c r="AW6" s="66"/>
      <c r="AX6" s="69"/>
      <c r="AY6" s="56"/>
      <c r="AZ6" s="56"/>
    </row>
    <row r="7" spans="1:52" x14ac:dyDescent="0.7">
      <c r="A7" s="54"/>
      <c r="B7" s="81"/>
      <c r="C7" s="46"/>
      <c r="D7" s="58"/>
      <c r="E7" s="59"/>
      <c r="F7" s="46"/>
      <c r="G7" s="58"/>
      <c r="H7" s="59"/>
      <c r="I7" s="46"/>
      <c r="J7" s="58"/>
      <c r="K7" s="59"/>
      <c r="L7" s="46"/>
      <c r="M7" s="58"/>
      <c r="N7" s="59"/>
      <c r="O7" s="46"/>
      <c r="P7" s="58"/>
      <c r="Q7" s="59"/>
      <c r="R7" s="46"/>
      <c r="S7" s="58"/>
      <c r="T7" s="59"/>
      <c r="U7" s="46"/>
      <c r="V7" s="58"/>
      <c r="W7" s="59"/>
      <c r="X7" s="46"/>
      <c r="Y7" s="58"/>
      <c r="Z7" s="59"/>
      <c r="AA7" s="46"/>
      <c r="AB7" s="58"/>
      <c r="AC7" s="59"/>
      <c r="AD7" s="46"/>
      <c r="AE7" s="58"/>
      <c r="AF7" s="59"/>
      <c r="AG7" s="46"/>
      <c r="AH7" s="58"/>
      <c r="AI7" s="59"/>
      <c r="AJ7" s="46"/>
      <c r="AK7" s="58"/>
      <c r="AL7" s="59"/>
      <c r="AM7" s="77"/>
      <c r="AN7" s="75"/>
      <c r="AO7" s="70"/>
      <c r="AP7" s="77"/>
      <c r="AQ7" s="75"/>
      <c r="AR7" s="70"/>
      <c r="AS7" s="64"/>
      <c r="AT7" s="67"/>
      <c r="AU7" s="70"/>
      <c r="AV7" s="64"/>
      <c r="AW7" s="67"/>
      <c r="AX7" s="70"/>
      <c r="AY7" s="56"/>
      <c r="AZ7" s="56"/>
    </row>
    <row r="8" spans="1:52" x14ac:dyDescent="0.7">
      <c r="A8" s="4">
        <v>10699</v>
      </c>
      <c r="B8" s="41" t="s">
        <v>3</v>
      </c>
      <c r="C8" s="26">
        <f>'ตุลาคม 63'!J5</f>
        <v>0</v>
      </c>
      <c r="D8" s="13"/>
      <c r="E8" s="14">
        <f>C8-D8</f>
        <v>0</v>
      </c>
      <c r="F8" s="26">
        <f>'พฤศจิกายน 63'!J5</f>
        <v>0</v>
      </c>
      <c r="G8" s="13"/>
      <c r="H8" s="14">
        <f>F8-G8</f>
        <v>0</v>
      </c>
      <c r="I8" s="26">
        <f>'ธันวาคม 63'!J5</f>
        <v>0</v>
      </c>
      <c r="J8" s="13"/>
      <c r="K8" s="14">
        <f>I8-J8</f>
        <v>0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0</v>
      </c>
      <c r="AN8" s="30">
        <f>D8+G8+J8</f>
        <v>0</v>
      </c>
      <c r="AO8" s="36">
        <f>AM8-AN8</f>
        <v>0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0</v>
      </c>
      <c r="AZ8" s="38">
        <f>N8+Q8</f>
        <v>0</v>
      </c>
    </row>
    <row r="9" spans="1:52" x14ac:dyDescent="0.7">
      <c r="A9" s="4">
        <v>10866</v>
      </c>
      <c r="B9" s="41" t="s">
        <v>4</v>
      </c>
      <c r="C9" s="26">
        <f>'ตุลาคม 63'!J6</f>
        <v>1790</v>
      </c>
      <c r="D9" s="13"/>
      <c r="E9" s="14">
        <f t="shared" ref="E9:E16" si="2">C9-D9</f>
        <v>1790</v>
      </c>
      <c r="F9" s="26">
        <f>'พฤศจิกายน 63'!J6</f>
        <v>1760</v>
      </c>
      <c r="G9" s="13"/>
      <c r="H9" s="14">
        <f t="shared" ref="H9:H16" si="3">F9-G9</f>
        <v>1760</v>
      </c>
      <c r="I9" s="26">
        <f>'ธันวาคม 63'!J6</f>
        <v>1775</v>
      </c>
      <c r="J9" s="13"/>
      <c r="K9" s="14">
        <f t="shared" ref="K9:K16" si="4">I9-J9</f>
        <v>1775</v>
      </c>
      <c r="L9" s="26">
        <f>'มกราคม 64'!J6</f>
        <v>639</v>
      </c>
      <c r="M9" s="13"/>
      <c r="N9" s="14">
        <f t="shared" ref="N9:N16" si="5">L9-M9</f>
        <v>639</v>
      </c>
      <c r="O9" s="26">
        <f>'กุมภาพันธ์ 64'!J6</f>
        <v>1006</v>
      </c>
      <c r="P9" s="13"/>
      <c r="Q9" s="14">
        <f t="shared" ref="Q9:Q16" si="6">O9-P9</f>
        <v>1006</v>
      </c>
      <c r="R9" s="26">
        <f>'มีนาคม 64'!J6</f>
        <v>2465</v>
      </c>
      <c r="S9" s="13"/>
      <c r="T9" s="14">
        <f t="shared" ref="T9:T16" si="7">R9-S9</f>
        <v>2465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5325</v>
      </c>
      <c r="AN9" s="30">
        <f t="shared" ref="AN9:AN16" si="15">D9+G9+J9</f>
        <v>0</v>
      </c>
      <c r="AO9" s="36">
        <f t="shared" ref="AO9:AO16" si="16">AM9-AN9</f>
        <v>5325</v>
      </c>
      <c r="AP9" s="26">
        <f t="shared" ref="AP9:AP16" si="17">L9+O9+R9</f>
        <v>4110</v>
      </c>
      <c r="AQ9" s="30">
        <f t="shared" ref="AQ9:AQ16" si="18">M9+P9+S9</f>
        <v>0</v>
      </c>
      <c r="AR9" s="36">
        <f t="shared" ref="AR9:AR16" si="19">AP9-AQ9</f>
        <v>4110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9435</v>
      </c>
      <c r="AZ9" s="38">
        <f t="shared" ref="AZ9:AZ16" si="25">N9+Q9</f>
        <v>1645</v>
      </c>
    </row>
    <row r="10" spans="1:52" x14ac:dyDescent="0.7">
      <c r="A10" s="4">
        <v>10867</v>
      </c>
      <c r="B10" s="41" t="s">
        <v>5</v>
      </c>
      <c r="C10" s="26">
        <f>'ตุลาคม 63'!J7</f>
        <v>503</v>
      </c>
      <c r="D10" s="13"/>
      <c r="E10" s="14">
        <f t="shared" si="2"/>
        <v>503</v>
      </c>
      <c r="F10" s="26">
        <f>'พฤศจิกายน 63'!J7</f>
        <v>1494</v>
      </c>
      <c r="G10" s="13"/>
      <c r="H10" s="14">
        <f t="shared" si="3"/>
        <v>1494</v>
      </c>
      <c r="I10" s="26">
        <f>'ธันวาคม 63'!J7</f>
        <v>1169</v>
      </c>
      <c r="J10" s="13"/>
      <c r="K10" s="14">
        <f t="shared" si="4"/>
        <v>1169</v>
      </c>
      <c r="L10" s="26">
        <f>'มกราคม 64'!J7</f>
        <v>1407</v>
      </c>
      <c r="M10" s="13"/>
      <c r="N10" s="14">
        <f t="shared" si="5"/>
        <v>1407</v>
      </c>
      <c r="O10" s="26">
        <f>'กุมภาพันธ์ 64'!J7</f>
        <v>650</v>
      </c>
      <c r="P10" s="13"/>
      <c r="Q10" s="14">
        <f t="shared" si="6"/>
        <v>650</v>
      </c>
      <c r="R10" s="26">
        <f>'มีนาคม 64'!J7</f>
        <v>391</v>
      </c>
      <c r="S10" s="13"/>
      <c r="T10" s="14">
        <f t="shared" si="7"/>
        <v>391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3166</v>
      </c>
      <c r="AN10" s="30">
        <f t="shared" si="15"/>
        <v>0</v>
      </c>
      <c r="AO10" s="36">
        <f t="shared" si="16"/>
        <v>3166</v>
      </c>
      <c r="AP10" s="26">
        <f t="shared" si="17"/>
        <v>2448</v>
      </c>
      <c r="AQ10" s="30">
        <f t="shared" si="18"/>
        <v>0</v>
      </c>
      <c r="AR10" s="36">
        <f t="shared" si="19"/>
        <v>2448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5614</v>
      </c>
      <c r="AZ10" s="38">
        <f t="shared" si="25"/>
        <v>2057</v>
      </c>
    </row>
    <row r="11" spans="1:52" x14ac:dyDescent="0.7">
      <c r="A11" s="4">
        <v>10868</v>
      </c>
      <c r="B11" s="41" t="s">
        <v>6</v>
      </c>
      <c r="C11" s="26">
        <f>'ตุลาคม 63'!J8</f>
        <v>4668.5</v>
      </c>
      <c r="D11" s="13"/>
      <c r="E11" s="14">
        <f t="shared" si="2"/>
        <v>4668.5</v>
      </c>
      <c r="F11" s="26">
        <f>'พฤศจิกายน 63'!J8</f>
        <v>4335</v>
      </c>
      <c r="G11" s="13"/>
      <c r="H11" s="14">
        <f t="shared" si="3"/>
        <v>4335</v>
      </c>
      <c r="I11" s="26">
        <f>'ธันวาคม 63'!J8</f>
        <v>4533</v>
      </c>
      <c r="J11" s="13"/>
      <c r="K11" s="14">
        <f t="shared" si="4"/>
        <v>4533</v>
      </c>
      <c r="L11" s="26">
        <f>'มกราคม 64'!J8</f>
        <v>1710</v>
      </c>
      <c r="M11" s="13"/>
      <c r="N11" s="14">
        <f t="shared" si="5"/>
        <v>1710</v>
      </c>
      <c r="O11" s="26">
        <f>'กุมภาพันธ์ 64'!J8</f>
        <v>6484</v>
      </c>
      <c r="P11" s="13"/>
      <c r="Q11" s="14">
        <f t="shared" si="6"/>
        <v>6484</v>
      </c>
      <c r="R11" s="26">
        <f>'มีนาคม 64'!J8</f>
        <v>7313.75</v>
      </c>
      <c r="S11" s="13"/>
      <c r="T11" s="14">
        <f t="shared" si="7"/>
        <v>7313.75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13536.5</v>
      </c>
      <c r="AN11" s="30">
        <f t="shared" si="15"/>
        <v>0</v>
      </c>
      <c r="AO11" s="36">
        <f t="shared" si="16"/>
        <v>13536.5</v>
      </c>
      <c r="AP11" s="26">
        <f t="shared" si="17"/>
        <v>15507.75</v>
      </c>
      <c r="AQ11" s="30">
        <f t="shared" si="18"/>
        <v>0</v>
      </c>
      <c r="AR11" s="36">
        <f t="shared" si="19"/>
        <v>15507.75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29044.25</v>
      </c>
      <c r="AZ11" s="38">
        <f t="shared" si="25"/>
        <v>8194</v>
      </c>
    </row>
    <row r="12" spans="1:52" x14ac:dyDescent="0.7">
      <c r="A12" s="4">
        <v>10869</v>
      </c>
      <c r="B12" s="41" t="s">
        <v>7</v>
      </c>
      <c r="C12" s="26">
        <f>'ตุลาคม 63'!J9</f>
        <v>6040</v>
      </c>
      <c r="D12" s="13"/>
      <c r="E12" s="14">
        <f t="shared" si="2"/>
        <v>6040</v>
      </c>
      <c r="F12" s="26">
        <f>'พฤศจิกายน 63'!J9</f>
        <v>6785</v>
      </c>
      <c r="G12" s="13"/>
      <c r="H12" s="14">
        <f t="shared" si="3"/>
        <v>6785</v>
      </c>
      <c r="I12" s="26">
        <f>'ธันวาคม 63'!J9</f>
        <v>3218</v>
      </c>
      <c r="J12" s="13"/>
      <c r="K12" s="14">
        <f t="shared" si="4"/>
        <v>3218</v>
      </c>
      <c r="L12" s="26">
        <f>'มกราคม 64'!J9</f>
        <v>3125</v>
      </c>
      <c r="M12" s="13"/>
      <c r="N12" s="14">
        <f t="shared" si="5"/>
        <v>3125</v>
      </c>
      <c r="O12" s="26">
        <f>'กุมภาพันธ์ 64'!J9</f>
        <v>5552</v>
      </c>
      <c r="P12" s="13"/>
      <c r="Q12" s="14">
        <f t="shared" si="6"/>
        <v>5552</v>
      </c>
      <c r="R12" s="26">
        <f>'มีนาคม 64'!J9</f>
        <v>7790</v>
      </c>
      <c r="S12" s="13"/>
      <c r="T12" s="14">
        <f t="shared" si="7"/>
        <v>7790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16043</v>
      </c>
      <c r="AN12" s="30">
        <f t="shared" si="15"/>
        <v>0</v>
      </c>
      <c r="AO12" s="36">
        <f t="shared" si="16"/>
        <v>16043</v>
      </c>
      <c r="AP12" s="26">
        <f t="shared" si="17"/>
        <v>16467</v>
      </c>
      <c r="AQ12" s="30">
        <f t="shared" si="18"/>
        <v>0</v>
      </c>
      <c r="AR12" s="36">
        <f t="shared" si="19"/>
        <v>16467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32510</v>
      </c>
      <c r="AZ12" s="38">
        <f t="shared" si="25"/>
        <v>8677</v>
      </c>
    </row>
    <row r="13" spans="1:52" x14ac:dyDescent="0.7">
      <c r="A13" s="4">
        <v>10870</v>
      </c>
      <c r="B13" s="41" t="s">
        <v>8</v>
      </c>
      <c r="C13" s="26">
        <f>'ตุลาคม 63'!J10</f>
        <v>10028</v>
      </c>
      <c r="D13" s="13"/>
      <c r="E13" s="14">
        <f t="shared" si="2"/>
        <v>10028</v>
      </c>
      <c r="F13" s="26">
        <f>'พฤศจิกายน 63'!J10</f>
        <v>13399</v>
      </c>
      <c r="G13" s="13"/>
      <c r="H13" s="14">
        <f t="shared" si="3"/>
        <v>13399</v>
      </c>
      <c r="I13" s="26">
        <f>'ธันวาคม 63'!J10</f>
        <v>14354</v>
      </c>
      <c r="J13" s="13"/>
      <c r="K13" s="14">
        <f t="shared" si="4"/>
        <v>14354</v>
      </c>
      <c r="L13" s="26">
        <f>'มกราคม 64'!J10</f>
        <v>14762</v>
      </c>
      <c r="M13" s="13"/>
      <c r="N13" s="14">
        <f t="shared" si="5"/>
        <v>14762</v>
      </c>
      <c r="O13" s="26">
        <f>'กุมภาพันธ์ 64'!J10</f>
        <v>12689</v>
      </c>
      <c r="P13" s="13"/>
      <c r="Q13" s="14">
        <f t="shared" si="6"/>
        <v>12689</v>
      </c>
      <c r="R13" s="26">
        <f>'มีนาคม 64'!J10</f>
        <v>18056</v>
      </c>
      <c r="S13" s="13"/>
      <c r="T13" s="14">
        <f t="shared" si="7"/>
        <v>18056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37781</v>
      </c>
      <c r="AN13" s="30">
        <f t="shared" si="15"/>
        <v>0</v>
      </c>
      <c r="AO13" s="36">
        <f t="shared" si="16"/>
        <v>37781</v>
      </c>
      <c r="AP13" s="26">
        <f t="shared" si="17"/>
        <v>45507</v>
      </c>
      <c r="AQ13" s="30">
        <f t="shared" si="18"/>
        <v>0</v>
      </c>
      <c r="AR13" s="36">
        <f t="shared" si="19"/>
        <v>45507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83288</v>
      </c>
      <c r="AZ13" s="38">
        <f t="shared" si="25"/>
        <v>27451</v>
      </c>
    </row>
    <row r="14" spans="1:52" x14ac:dyDescent="0.7">
      <c r="A14" s="4">
        <v>13817</v>
      </c>
      <c r="B14" s="41" t="s">
        <v>9</v>
      </c>
      <c r="C14" s="26">
        <f>'ตุลาคม 63'!J11</f>
        <v>4338</v>
      </c>
      <c r="D14" s="13"/>
      <c r="E14" s="14">
        <f t="shared" si="2"/>
        <v>4338</v>
      </c>
      <c r="F14" s="26">
        <f>'พฤศจิกายน 63'!J11</f>
        <v>13339</v>
      </c>
      <c r="G14" s="13"/>
      <c r="H14" s="14">
        <f t="shared" si="3"/>
        <v>13339</v>
      </c>
      <c r="I14" s="26">
        <f>'ธันวาคม 63'!J11</f>
        <v>6937</v>
      </c>
      <c r="J14" s="13"/>
      <c r="K14" s="14">
        <f t="shared" si="4"/>
        <v>6937</v>
      </c>
      <c r="L14" s="26">
        <f>'มกราคม 64'!J11</f>
        <v>4230</v>
      </c>
      <c r="M14" s="13"/>
      <c r="N14" s="14">
        <f t="shared" si="5"/>
        <v>4230</v>
      </c>
      <c r="O14" s="26">
        <f>'กุมภาพันธ์ 64'!J11</f>
        <v>5445</v>
      </c>
      <c r="P14" s="13"/>
      <c r="Q14" s="14">
        <f t="shared" si="6"/>
        <v>5445</v>
      </c>
      <c r="R14" s="26">
        <f>'มีนาคม 64'!J11</f>
        <v>13089</v>
      </c>
      <c r="S14" s="13"/>
      <c r="T14" s="14">
        <f t="shared" si="7"/>
        <v>13089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24614</v>
      </c>
      <c r="AN14" s="30">
        <f t="shared" si="15"/>
        <v>0</v>
      </c>
      <c r="AO14" s="36">
        <f t="shared" si="16"/>
        <v>24614</v>
      </c>
      <c r="AP14" s="26">
        <f t="shared" si="17"/>
        <v>22764</v>
      </c>
      <c r="AQ14" s="30">
        <f t="shared" si="18"/>
        <v>0</v>
      </c>
      <c r="AR14" s="36">
        <f t="shared" si="19"/>
        <v>22764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47378</v>
      </c>
      <c r="AZ14" s="38">
        <f t="shared" si="25"/>
        <v>9675</v>
      </c>
    </row>
    <row r="15" spans="1:52" x14ac:dyDescent="0.7">
      <c r="A15" s="4">
        <v>28849</v>
      </c>
      <c r="B15" s="41" t="s">
        <v>10</v>
      </c>
      <c r="C15" s="26">
        <f>'ตุลาคม 63'!J12</f>
        <v>1510</v>
      </c>
      <c r="D15" s="13"/>
      <c r="E15" s="14">
        <f t="shared" si="2"/>
        <v>1510</v>
      </c>
      <c r="F15" s="26">
        <f>'พฤศจิกายน 63'!J12</f>
        <v>1216</v>
      </c>
      <c r="G15" s="13"/>
      <c r="H15" s="14">
        <f t="shared" si="3"/>
        <v>1216</v>
      </c>
      <c r="I15" s="26">
        <f>'ธันวาคม 63'!J12</f>
        <v>2212</v>
      </c>
      <c r="J15" s="13"/>
      <c r="K15" s="14">
        <f t="shared" si="4"/>
        <v>2212</v>
      </c>
      <c r="L15" s="26">
        <f>'มกราคม 64'!J12</f>
        <v>3020</v>
      </c>
      <c r="M15" s="13"/>
      <c r="N15" s="14">
        <f t="shared" si="5"/>
        <v>3020</v>
      </c>
      <c r="O15" s="26">
        <f>'กุมภาพันธ์ 64'!J12</f>
        <v>700</v>
      </c>
      <c r="P15" s="13"/>
      <c r="Q15" s="14">
        <f t="shared" si="6"/>
        <v>700</v>
      </c>
      <c r="R15" s="26">
        <f>'มีนาคม 64'!J12</f>
        <v>3901</v>
      </c>
      <c r="S15" s="13"/>
      <c r="T15" s="14">
        <f t="shared" si="7"/>
        <v>3901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4938</v>
      </c>
      <c r="AN15" s="30">
        <f t="shared" si="15"/>
        <v>0</v>
      </c>
      <c r="AO15" s="36">
        <f t="shared" si="16"/>
        <v>4938</v>
      </c>
      <c r="AP15" s="26">
        <f t="shared" si="17"/>
        <v>7621</v>
      </c>
      <c r="AQ15" s="30">
        <f t="shared" si="18"/>
        <v>0</v>
      </c>
      <c r="AR15" s="36">
        <f t="shared" si="19"/>
        <v>7621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12559</v>
      </c>
      <c r="AZ15" s="38">
        <f t="shared" si="25"/>
        <v>3720</v>
      </c>
    </row>
    <row r="16" spans="1:52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2396</v>
      </c>
      <c r="G16" s="13"/>
      <c r="H16" s="14">
        <f t="shared" si="3"/>
        <v>2396</v>
      </c>
      <c r="I16" s="26">
        <f>'ธันวาคม 63'!J13</f>
        <v>1922</v>
      </c>
      <c r="J16" s="13"/>
      <c r="K16" s="14">
        <f t="shared" si="4"/>
        <v>1922</v>
      </c>
      <c r="L16" s="26">
        <f>'มกราคม 64'!J13</f>
        <v>653</v>
      </c>
      <c r="M16" s="13"/>
      <c r="N16" s="14">
        <f t="shared" si="5"/>
        <v>653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924</v>
      </c>
      <c r="S16" s="13"/>
      <c r="T16" s="14">
        <f t="shared" si="7"/>
        <v>924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4318</v>
      </c>
      <c r="AN16" s="30">
        <f t="shared" si="15"/>
        <v>0</v>
      </c>
      <c r="AO16" s="36">
        <f t="shared" si="16"/>
        <v>4318</v>
      </c>
      <c r="AP16" s="26">
        <f t="shared" si="17"/>
        <v>1577</v>
      </c>
      <c r="AQ16" s="30">
        <f t="shared" si="18"/>
        <v>0</v>
      </c>
      <c r="AR16" s="36">
        <f t="shared" si="19"/>
        <v>1577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5895</v>
      </c>
      <c r="AZ16" s="38">
        <f t="shared" si="25"/>
        <v>653</v>
      </c>
    </row>
    <row r="17" spans="1:52" s="18" customFormat="1" x14ac:dyDescent="0.7">
      <c r="A17" s="43" t="s">
        <v>0</v>
      </c>
      <c r="B17" s="87"/>
      <c r="C17" s="7">
        <f t="shared" ref="C17:K17" si="26">SUM(C7:C16)</f>
        <v>28877.5</v>
      </c>
      <c r="D17" s="12">
        <f t="shared" si="26"/>
        <v>0</v>
      </c>
      <c r="E17" s="15">
        <f t="shared" si="26"/>
        <v>28877.5</v>
      </c>
      <c r="F17" s="7">
        <f t="shared" si="26"/>
        <v>44724</v>
      </c>
      <c r="G17" s="12">
        <f t="shared" si="26"/>
        <v>0</v>
      </c>
      <c r="H17" s="15">
        <f t="shared" si="26"/>
        <v>44724</v>
      </c>
      <c r="I17" s="7">
        <f t="shared" si="26"/>
        <v>36120</v>
      </c>
      <c r="J17" s="12">
        <f t="shared" si="26"/>
        <v>0</v>
      </c>
      <c r="K17" s="15">
        <f t="shared" si="26"/>
        <v>36120</v>
      </c>
      <c r="L17" s="7">
        <f>SUM(L8:L16)</f>
        <v>29546</v>
      </c>
      <c r="M17" s="12">
        <f t="shared" ref="M17:S17" si="27">SUM(M8:M16)</f>
        <v>0</v>
      </c>
      <c r="N17" s="15">
        <f t="shared" si="27"/>
        <v>29546</v>
      </c>
      <c r="O17" s="7">
        <f t="shared" si="27"/>
        <v>32526</v>
      </c>
      <c r="P17" s="12">
        <f t="shared" si="27"/>
        <v>0</v>
      </c>
      <c r="Q17" s="15">
        <f t="shared" si="27"/>
        <v>32526</v>
      </c>
      <c r="R17" s="6">
        <f t="shared" si="27"/>
        <v>53929.75</v>
      </c>
      <c r="S17" s="12">
        <f t="shared" si="27"/>
        <v>0</v>
      </c>
      <c r="T17" s="33">
        <f t="shared" ref="T17:AZ17" si="28">SUM(T8:T16)</f>
        <v>53929.75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109721.5</v>
      </c>
      <c r="AN17" s="20">
        <f>SUM(AN8:AN16)</f>
        <v>0</v>
      </c>
      <c r="AO17" s="37">
        <f t="shared" si="35"/>
        <v>109721.5</v>
      </c>
      <c r="AP17" s="32">
        <f t="shared" si="28"/>
        <v>116001.75</v>
      </c>
      <c r="AQ17" s="20">
        <f t="shared" si="28"/>
        <v>0</v>
      </c>
      <c r="AR17" s="37">
        <f t="shared" si="28"/>
        <v>116001.75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225723.25</v>
      </c>
      <c r="AZ17" s="40">
        <f t="shared" si="28"/>
        <v>62072</v>
      </c>
    </row>
  </sheetData>
  <mergeCells count="76">
    <mergeCell ref="AZ3:AZ7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  <mergeCell ref="A1:AP1"/>
    <mergeCell ref="A3:AQ3"/>
    <mergeCell ref="L4:T4"/>
    <mergeCell ref="U4:AC4"/>
    <mergeCell ref="AD4:AL4"/>
    <mergeCell ref="A4:B4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F6:AF7"/>
    <mergeCell ref="AG5:AI5"/>
    <mergeCell ref="AG6:AG7"/>
    <mergeCell ref="AH6:AH7"/>
    <mergeCell ref="AI6:AI7"/>
    <mergeCell ref="AV4:AX4"/>
    <mergeCell ref="AS5:AS7"/>
    <mergeCell ref="AT5:AT7"/>
    <mergeCell ref="AU5:AU7"/>
    <mergeCell ref="AV5:AV7"/>
    <mergeCell ref="AW5:AW7"/>
    <mergeCell ref="AX5:AX7"/>
    <mergeCell ref="AS4:AU4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2021-05-03T01:40:21Z</cp:lastPrinted>
  <dcterms:created xsi:type="dcterms:W3CDTF">2020-02-03T08:33:46Z</dcterms:created>
  <dcterms:modified xsi:type="dcterms:W3CDTF">2021-05-14T06:42:18Z</dcterms:modified>
</cp:coreProperties>
</file>